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GitHub\mkealerts\Data\"/>
    </mc:Choice>
  </mc:AlternateContent>
  <bookViews>
    <workbookView xWindow="0" yWindow="0" windowWidth="19515" windowHeight="11415"/>
  </bookViews>
  <sheets>
    <sheet name="Police" sheetId="5" r:id="rId1"/>
    <sheet name="Fire" sheetId="6" r:id="rId2"/>
    <sheet name="Data" sheetId="1" r:id="rId3"/>
    <sheet name="Sheet3" sheetId="3" r:id="rId4"/>
    <sheet name="SQL Create Table" sheetId="2" r:id="rId5"/>
    <sheet name="Critical" sheetId="4" r:id="rId6"/>
  </sheets>
  <definedNames>
    <definedName name="_xlnm._FilterDatabase" localSheetId="2" hidden="1">Data!$A$1:$H$1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90" i="5"/>
  <c r="I91" i="5"/>
  <c r="I92" i="5"/>
  <c r="I93" i="5"/>
  <c r="I71" i="5"/>
  <c r="I72" i="5"/>
  <c r="I73" i="5"/>
  <c r="I94" i="5"/>
  <c r="I74" i="5"/>
  <c r="I75" i="5"/>
  <c r="I95" i="5"/>
  <c r="I96" i="5"/>
  <c r="I97" i="5"/>
  <c r="I98" i="5"/>
  <c r="I99" i="5"/>
  <c r="I100" i="5"/>
  <c r="I76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77" i="5"/>
  <c r="I114" i="5"/>
  <c r="I115" i="5"/>
  <c r="I116" i="5"/>
  <c r="I78" i="5"/>
  <c r="I117" i="5"/>
  <c r="I118" i="5"/>
  <c r="I119" i="5"/>
  <c r="I120" i="5"/>
  <c r="I79" i="5"/>
  <c r="I80" i="5"/>
  <c r="I121" i="5"/>
  <c r="I122" i="5"/>
  <c r="I81" i="5"/>
  <c r="I123" i="5"/>
  <c r="I82" i="5"/>
  <c r="I124" i="5"/>
  <c r="I125" i="5"/>
  <c r="I126" i="5"/>
  <c r="I127" i="5"/>
  <c r="I83" i="5"/>
  <c r="I84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85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86" i="5"/>
  <c r="I87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88" i="5"/>
  <c r="I195" i="5"/>
  <c r="I196" i="5"/>
  <c r="I89" i="5"/>
  <c r="I2" i="5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O138" i="1" l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D13" i="1"/>
  <c r="D16" i="1"/>
  <c r="D36" i="1"/>
  <c r="D39" i="1"/>
  <c r="D48" i="1"/>
  <c r="D60" i="1"/>
  <c r="D64" i="1"/>
  <c r="D74" i="1"/>
  <c r="D75" i="1"/>
  <c r="D88" i="1"/>
  <c r="D96" i="1"/>
  <c r="D97" i="1"/>
  <c r="D98" i="1"/>
  <c r="D99" i="1"/>
  <c r="D100" i="1"/>
  <c r="D104" i="1"/>
  <c r="D117" i="1"/>
  <c r="D121" i="1"/>
  <c r="D134" i="1"/>
  <c r="D2" i="1"/>
  <c r="B3" i="1"/>
  <c r="B4" i="1"/>
  <c r="B5" i="1"/>
  <c r="B6" i="1"/>
  <c r="B7" i="1"/>
  <c r="B8" i="1"/>
  <c r="B9" i="1"/>
  <c r="B10" i="1"/>
  <c r="B11" i="1"/>
  <c r="B12" i="1"/>
  <c r="B14" i="1"/>
  <c r="D14" i="1" s="1"/>
  <c r="B15" i="1"/>
  <c r="B49" i="1"/>
  <c r="B17" i="1"/>
  <c r="B18" i="1"/>
  <c r="D18" i="1" s="1"/>
  <c r="B19" i="1"/>
  <c r="B20" i="1"/>
  <c r="D20" i="1" s="1"/>
  <c r="B21" i="1"/>
  <c r="B22" i="1"/>
  <c r="D22" i="1" s="1"/>
  <c r="B23" i="1"/>
  <c r="B24" i="1"/>
  <c r="D24" i="1" s="1"/>
  <c r="B25" i="1"/>
  <c r="B26" i="1"/>
  <c r="D26" i="1" s="1"/>
  <c r="B27" i="1"/>
  <c r="B28" i="1"/>
  <c r="D28" i="1" s="1"/>
  <c r="B29" i="1"/>
  <c r="B30" i="1"/>
  <c r="D30" i="1" s="1"/>
  <c r="B31" i="1"/>
  <c r="B32" i="1"/>
  <c r="D32" i="1" s="1"/>
  <c r="B33" i="1"/>
  <c r="B34" i="1"/>
  <c r="D34" i="1" s="1"/>
  <c r="B35" i="1"/>
  <c r="B37" i="1"/>
  <c r="B38" i="1"/>
  <c r="D38" i="1" s="1"/>
  <c r="B40" i="1"/>
  <c r="D40" i="1" s="1"/>
  <c r="B41" i="1"/>
  <c r="B42" i="1"/>
  <c r="D42" i="1" s="1"/>
  <c r="B43" i="1"/>
  <c r="B44" i="1"/>
  <c r="D44" i="1" s="1"/>
  <c r="B45" i="1"/>
  <c r="B46" i="1"/>
  <c r="D46" i="1" s="1"/>
  <c r="B47" i="1"/>
  <c r="B48" i="1"/>
  <c r="B50" i="1"/>
  <c r="B51" i="1"/>
  <c r="B52" i="1"/>
  <c r="B53" i="1"/>
  <c r="B54" i="1"/>
  <c r="B55" i="1"/>
  <c r="B56" i="1"/>
  <c r="B57" i="1"/>
  <c r="B58" i="1"/>
  <c r="B59" i="1"/>
  <c r="B61" i="1"/>
  <c r="B62" i="1"/>
  <c r="D62" i="1" s="1"/>
  <c r="B63" i="1"/>
  <c r="B65" i="1"/>
  <c r="B66" i="1"/>
  <c r="D66" i="1" s="1"/>
  <c r="B67" i="1"/>
  <c r="D67" i="1" s="1"/>
  <c r="B68" i="1"/>
  <c r="B69" i="1"/>
  <c r="B70" i="1"/>
  <c r="D70" i="1" s="1"/>
  <c r="B71" i="1"/>
  <c r="D71" i="1" s="1"/>
  <c r="B72" i="1"/>
  <c r="B73" i="1"/>
  <c r="B74" i="1"/>
  <c r="B76" i="1"/>
  <c r="D76" i="1" s="1"/>
  <c r="B77" i="1"/>
  <c r="B78" i="1"/>
  <c r="D78" i="1" s="1"/>
  <c r="B79" i="1"/>
  <c r="B80" i="1"/>
  <c r="D80" i="1" s="1"/>
  <c r="B81" i="1"/>
  <c r="B82" i="1"/>
  <c r="D82" i="1" s="1"/>
  <c r="B83" i="1"/>
  <c r="B84" i="1"/>
  <c r="D84" i="1" s="1"/>
  <c r="B85" i="1"/>
  <c r="B86" i="1"/>
  <c r="D86" i="1" s="1"/>
  <c r="B87" i="1"/>
  <c r="B89" i="1"/>
  <c r="B90" i="1"/>
  <c r="B91" i="1"/>
  <c r="B92" i="1"/>
  <c r="B93" i="1"/>
  <c r="B94" i="1"/>
  <c r="B95" i="1"/>
  <c r="B98" i="1"/>
  <c r="B101" i="1"/>
  <c r="B102" i="1"/>
  <c r="B103" i="1"/>
  <c r="B105" i="1"/>
  <c r="B106" i="1"/>
  <c r="D106" i="1" s="1"/>
  <c r="B107" i="1"/>
  <c r="B108" i="1"/>
  <c r="D108" i="1" s="1"/>
  <c r="B109" i="1"/>
  <c r="B110" i="1"/>
  <c r="D110" i="1" s="1"/>
  <c r="B111" i="1"/>
  <c r="B112" i="1"/>
  <c r="D112" i="1" s="1"/>
  <c r="B113" i="1"/>
  <c r="B114" i="1"/>
  <c r="D114" i="1" s="1"/>
  <c r="B115" i="1"/>
  <c r="B116" i="1"/>
  <c r="D116" i="1" s="1"/>
  <c r="B118" i="1"/>
  <c r="D118" i="1" s="1"/>
  <c r="B119" i="1"/>
  <c r="D119" i="1" s="1"/>
  <c r="B120" i="1"/>
  <c r="B122" i="1"/>
  <c r="D122" i="1" s="1"/>
  <c r="B123" i="1"/>
  <c r="B124" i="1"/>
  <c r="D124" i="1" s="1"/>
  <c r="B125" i="1"/>
  <c r="B126" i="1"/>
  <c r="D126" i="1" s="1"/>
  <c r="B127" i="1"/>
  <c r="B128" i="1"/>
  <c r="D128" i="1" s="1"/>
  <c r="B129" i="1"/>
  <c r="B130" i="1"/>
  <c r="D130" i="1" s="1"/>
  <c r="B131" i="1"/>
  <c r="B132" i="1"/>
  <c r="D132" i="1" s="1"/>
  <c r="B133" i="1"/>
  <c r="B135" i="1"/>
  <c r="B136" i="1"/>
  <c r="B13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6" i="1"/>
  <c r="G7" i="1"/>
  <c r="G8" i="1"/>
  <c r="G9" i="1"/>
  <c r="G10" i="1"/>
  <c r="G11" i="1"/>
  <c r="G12" i="1"/>
  <c r="G13" i="1"/>
  <c r="G14" i="1"/>
  <c r="G15" i="1"/>
  <c r="G49" i="1"/>
  <c r="G16" i="1"/>
  <c r="G17" i="1"/>
  <c r="G2" i="1"/>
  <c r="G3" i="1"/>
  <c r="G4" i="1"/>
  <c r="G5" i="1"/>
  <c r="F3" i="1"/>
  <c r="H3" i="1"/>
  <c r="I3" i="1" s="1"/>
  <c r="F4" i="1"/>
  <c r="H4" i="1"/>
  <c r="J4" i="1" s="1"/>
  <c r="F5" i="1"/>
  <c r="H5" i="1"/>
  <c r="I5" i="1" s="1"/>
  <c r="F6" i="1"/>
  <c r="H6" i="1"/>
  <c r="J6" i="1" s="1"/>
  <c r="F7" i="1"/>
  <c r="H7" i="1"/>
  <c r="I7" i="1" s="1"/>
  <c r="F8" i="1"/>
  <c r="H8" i="1"/>
  <c r="J8" i="1" s="1"/>
  <c r="F9" i="1"/>
  <c r="H9" i="1"/>
  <c r="I9" i="1" s="1"/>
  <c r="F10" i="1"/>
  <c r="H10" i="1"/>
  <c r="J10" i="1" s="1"/>
  <c r="F11" i="1"/>
  <c r="H11" i="1"/>
  <c r="I11" i="1" s="1"/>
  <c r="F12" i="1"/>
  <c r="H12" i="1"/>
  <c r="J12" i="1" s="1"/>
  <c r="F13" i="1"/>
  <c r="H13" i="1"/>
  <c r="I13" i="1" s="1"/>
  <c r="F14" i="1"/>
  <c r="H14" i="1"/>
  <c r="J14" i="1" s="1"/>
  <c r="F15" i="1"/>
  <c r="H15" i="1"/>
  <c r="I15" i="1" s="1"/>
  <c r="F49" i="1"/>
  <c r="H49" i="1"/>
  <c r="J49" i="1" s="1"/>
  <c r="F16" i="1"/>
  <c r="H16" i="1"/>
  <c r="I16" i="1" s="1"/>
  <c r="F17" i="1"/>
  <c r="H17" i="1"/>
  <c r="J17" i="1" s="1"/>
  <c r="F18" i="1"/>
  <c r="H18" i="1"/>
  <c r="I18" i="1" s="1"/>
  <c r="F19" i="1"/>
  <c r="H19" i="1"/>
  <c r="J19" i="1" s="1"/>
  <c r="F20" i="1"/>
  <c r="H20" i="1"/>
  <c r="I20" i="1" s="1"/>
  <c r="F21" i="1"/>
  <c r="H21" i="1"/>
  <c r="J21" i="1" s="1"/>
  <c r="F22" i="1"/>
  <c r="H22" i="1"/>
  <c r="I22" i="1" s="1"/>
  <c r="F23" i="1"/>
  <c r="H23" i="1"/>
  <c r="J23" i="1" s="1"/>
  <c r="F24" i="1"/>
  <c r="H24" i="1"/>
  <c r="I24" i="1" s="1"/>
  <c r="F25" i="1"/>
  <c r="H25" i="1"/>
  <c r="J25" i="1" s="1"/>
  <c r="F26" i="1"/>
  <c r="H26" i="1"/>
  <c r="I26" i="1" s="1"/>
  <c r="F27" i="1"/>
  <c r="H27" i="1"/>
  <c r="J27" i="1" s="1"/>
  <c r="F28" i="1"/>
  <c r="H28" i="1"/>
  <c r="I28" i="1" s="1"/>
  <c r="F29" i="1"/>
  <c r="H29" i="1"/>
  <c r="J29" i="1" s="1"/>
  <c r="F30" i="1"/>
  <c r="H30" i="1"/>
  <c r="I30" i="1" s="1"/>
  <c r="F31" i="1"/>
  <c r="H31" i="1"/>
  <c r="J31" i="1" s="1"/>
  <c r="F32" i="1"/>
  <c r="H32" i="1"/>
  <c r="I32" i="1" s="1"/>
  <c r="F33" i="1"/>
  <c r="H33" i="1"/>
  <c r="J33" i="1" s="1"/>
  <c r="F34" i="1"/>
  <c r="H34" i="1"/>
  <c r="I34" i="1" s="1"/>
  <c r="F35" i="1"/>
  <c r="H35" i="1"/>
  <c r="J35" i="1" s="1"/>
  <c r="F36" i="1"/>
  <c r="H36" i="1"/>
  <c r="I36" i="1" s="1"/>
  <c r="F37" i="1"/>
  <c r="H37" i="1"/>
  <c r="J37" i="1" s="1"/>
  <c r="F38" i="1"/>
  <c r="H38" i="1"/>
  <c r="I38" i="1" s="1"/>
  <c r="F39" i="1"/>
  <c r="H39" i="1"/>
  <c r="J39" i="1" s="1"/>
  <c r="F40" i="1"/>
  <c r="H40" i="1"/>
  <c r="I40" i="1" s="1"/>
  <c r="F41" i="1"/>
  <c r="H41" i="1"/>
  <c r="J41" i="1" s="1"/>
  <c r="F42" i="1"/>
  <c r="H42" i="1"/>
  <c r="I42" i="1" s="1"/>
  <c r="F43" i="1"/>
  <c r="H43" i="1"/>
  <c r="J43" i="1" s="1"/>
  <c r="F44" i="1"/>
  <c r="H44" i="1"/>
  <c r="I44" i="1" s="1"/>
  <c r="F45" i="1"/>
  <c r="H45" i="1"/>
  <c r="J45" i="1" s="1"/>
  <c r="F46" i="1"/>
  <c r="H46" i="1"/>
  <c r="I46" i="1" s="1"/>
  <c r="F47" i="1"/>
  <c r="H47" i="1"/>
  <c r="J47" i="1" s="1"/>
  <c r="F48" i="1"/>
  <c r="H48" i="1"/>
  <c r="I48" i="1" s="1"/>
  <c r="F50" i="1"/>
  <c r="H50" i="1"/>
  <c r="J50" i="1" s="1"/>
  <c r="F51" i="1"/>
  <c r="H51" i="1"/>
  <c r="I51" i="1" s="1"/>
  <c r="F52" i="1"/>
  <c r="H52" i="1"/>
  <c r="J52" i="1" s="1"/>
  <c r="F53" i="1"/>
  <c r="H53" i="1"/>
  <c r="I53" i="1" s="1"/>
  <c r="F54" i="1"/>
  <c r="H54" i="1"/>
  <c r="J54" i="1" s="1"/>
  <c r="F55" i="1"/>
  <c r="H55" i="1"/>
  <c r="I55" i="1" s="1"/>
  <c r="F56" i="1"/>
  <c r="H56" i="1"/>
  <c r="J56" i="1" s="1"/>
  <c r="F57" i="1"/>
  <c r="H57" i="1"/>
  <c r="I57" i="1" s="1"/>
  <c r="F58" i="1"/>
  <c r="H58" i="1"/>
  <c r="J58" i="1" s="1"/>
  <c r="F59" i="1"/>
  <c r="H59" i="1"/>
  <c r="I59" i="1" s="1"/>
  <c r="F60" i="1"/>
  <c r="H60" i="1"/>
  <c r="J60" i="1" s="1"/>
  <c r="F61" i="1"/>
  <c r="H61" i="1"/>
  <c r="I61" i="1" s="1"/>
  <c r="F62" i="1"/>
  <c r="H62" i="1"/>
  <c r="J62" i="1" s="1"/>
  <c r="F63" i="1"/>
  <c r="H63" i="1"/>
  <c r="I63" i="1" s="1"/>
  <c r="F64" i="1"/>
  <c r="H64" i="1"/>
  <c r="J64" i="1" s="1"/>
  <c r="F65" i="1"/>
  <c r="H65" i="1"/>
  <c r="I65" i="1" s="1"/>
  <c r="F66" i="1"/>
  <c r="H66" i="1"/>
  <c r="J66" i="1" s="1"/>
  <c r="F67" i="1"/>
  <c r="H67" i="1"/>
  <c r="I67" i="1" s="1"/>
  <c r="F68" i="1"/>
  <c r="H68" i="1"/>
  <c r="J68" i="1" s="1"/>
  <c r="F69" i="1"/>
  <c r="H69" i="1"/>
  <c r="I69" i="1" s="1"/>
  <c r="F70" i="1"/>
  <c r="H70" i="1"/>
  <c r="J70" i="1" s="1"/>
  <c r="F71" i="1"/>
  <c r="H71" i="1"/>
  <c r="I71" i="1" s="1"/>
  <c r="F72" i="1"/>
  <c r="H72" i="1"/>
  <c r="J72" i="1" s="1"/>
  <c r="F73" i="1"/>
  <c r="H73" i="1"/>
  <c r="I73" i="1" s="1"/>
  <c r="F74" i="1"/>
  <c r="H74" i="1"/>
  <c r="J74" i="1" s="1"/>
  <c r="F75" i="1"/>
  <c r="H75" i="1"/>
  <c r="I75" i="1" s="1"/>
  <c r="F76" i="1"/>
  <c r="H76" i="1"/>
  <c r="J76" i="1" s="1"/>
  <c r="F77" i="1"/>
  <c r="H77" i="1"/>
  <c r="I77" i="1" s="1"/>
  <c r="F78" i="1"/>
  <c r="H78" i="1"/>
  <c r="J78" i="1" s="1"/>
  <c r="F79" i="1"/>
  <c r="H79" i="1"/>
  <c r="I79" i="1" s="1"/>
  <c r="F80" i="1"/>
  <c r="H80" i="1"/>
  <c r="J80" i="1" s="1"/>
  <c r="F81" i="1"/>
  <c r="H81" i="1"/>
  <c r="I81" i="1" s="1"/>
  <c r="F82" i="1"/>
  <c r="H82" i="1"/>
  <c r="J82" i="1" s="1"/>
  <c r="F83" i="1"/>
  <c r="H83" i="1"/>
  <c r="I83" i="1" s="1"/>
  <c r="F84" i="1"/>
  <c r="H84" i="1"/>
  <c r="J84" i="1" s="1"/>
  <c r="F85" i="1"/>
  <c r="H85" i="1"/>
  <c r="I85" i="1" s="1"/>
  <c r="F86" i="1"/>
  <c r="H86" i="1"/>
  <c r="J86" i="1" s="1"/>
  <c r="F87" i="1"/>
  <c r="H87" i="1"/>
  <c r="I87" i="1" s="1"/>
  <c r="F88" i="1"/>
  <c r="H88" i="1"/>
  <c r="J88" i="1" s="1"/>
  <c r="F89" i="1"/>
  <c r="H89" i="1"/>
  <c r="I89" i="1" s="1"/>
  <c r="F90" i="1"/>
  <c r="H90" i="1"/>
  <c r="J90" i="1" s="1"/>
  <c r="F91" i="1"/>
  <c r="H91" i="1"/>
  <c r="I91" i="1" s="1"/>
  <c r="F92" i="1"/>
  <c r="H92" i="1"/>
  <c r="J92" i="1" s="1"/>
  <c r="F93" i="1"/>
  <c r="H93" i="1"/>
  <c r="I93" i="1" s="1"/>
  <c r="F94" i="1"/>
  <c r="H94" i="1"/>
  <c r="J94" i="1" s="1"/>
  <c r="F95" i="1"/>
  <c r="H95" i="1"/>
  <c r="I95" i="1" s="1"/>
  <c r="F96" i="1"/>
  <c r="H96" i="1"/>
  <c r="J96" i="1" s="1"/>
  <c r="F97" i="1"/>
  <c r="H97" i="1"/>
  <c r="I97" i="1" s="1"/>
  <c r="F98" i="1"/>
  <c r="H98" i="1"/>
  <c r="J98" i="1" s="1"/>
  <c r="F99" i="1"/>
  <c r="H99" i="1"/>
  <c r="I99" i="1" s="1"/>
  <c r="F100" i="1"/>
  <c r="H100" i="1"/>
  <c r="J100" i="1" s="1"/>
  <c r="F101" i="1"/>
  <c r="H101" i="1"/>
  <c r="I101" i="1" s="1"/>
  <c r="F102" i="1"/>
  <c r="H102" i="1"/>
  <c r="J102" i="1" s="1"/>
  <c r="F103" i="1"/>
  <c r="H103" i="1"/>
  <c r="I103" i="1" s="1"/>
  <c r="F104" i="1"/>
  <c r="H104" i="1"/>
  <c r="J104" i="1" s="1"/>
  <c r="F105" i="1"/>
  <c r="H105" i="1"/>
  <c r="I105" i="1" s="1"/>
  <c r="F106" i="1"/>
  <c r="H106" i="1"/>
  <c r="J106" i="1" s="1"/>
  <c r="F107" i="1"/>
  <c r="H107" i="1"/>
  <c r="I107" i="1" s="1"/>
  <c r="F108" i="1"/>
  <c r="H108" i="1"/>
  <c r="J108" i="1" s="1"/>
  <c r="F109" i="1"/>
  <c r="H109" i="1"/>
  <c r="I109" i="1" s="1"/>
  <c r="F110" i="1"/>
  <c r="H110" i="1"/>
  <c r="J110" i="1" s="1"/>
  <c r="F111" i="1"/>
  <c r="H111" i="1"/>
  <c r="I111" i="1" s="1"/>
  <c r="F112" i="1"/>
  <c r="H112" i="1"/>
  <c r="J112" i="1" s="1"/>
  <c r="F113" i="1"/>
  <c r="H113" i="1"/>
  <c r="I113" i="1" s="1"/>
  <c r="F114" i="1"/>
  <c r="H114" i="1"/>
  <c r="J114" i="1" s="1"/>
  <c r="F115" i="1"/>
  <c r="H115" i="1"/>
  <c r="I115" i="1" s="1"/>
  <c r="F116" i="1"/>
  <c r="H116" i="1"/>
  <c r="J116" i="1" s="1"/>
  <c r="F117" i="1"/>
  <c r="H117" i="1"/>
  <c r="I117" i="1" s="1"/>
  <c r="F118" i="1"/>
  <c r="H118" i="1"/>
  <c r="J118" i="1" s="1"/>
  <c r="F119" i="1"/>
  <c r="H119" i="1"/>
  <c r="I119" i="1" s="1"/>
  <c r="F120" i="1"/>
  <c r="H120" i="1"/>
  <c r="J120" i="1" s="1"/>
  <c r="F121" i="1"/>
  <c r="H121" i="1"/>
  <c r="I121" i="1" s="1"/>
  <c r="F122" i="1"/>
  <c r="H122" i="1"/>
  <c r="J122" i="1" s="1"/>
  <c r="F123" i="1"/>
  <c r="H123" i="1"/>
  <c r="I123" i="1" s="1"/>
  <c r="F124" i="1"/>
  <c r="H124" i="1"/>
  <c r="J124" i="1" s="1"/>
  <c r="F125" i="1"/>
  <c r="H125" i="1"/>
  <c r="I125" i="1" s="1"/>
  <c r="F126" i="1"/>
  <c r="H126" i="1"/>
  <c r="J126" i="1" s="1"/>
  <c r="F127" i="1"/>
  <c r="H127" i="1"/>
  <c r="I127" i="1" s="1"/>
  <c r="F128" i="1"/>
  <c r="H128" i="1"/>
  <c r="J128" i="1" s="1"/>
  <c r="F129" i="1"/>
  <c r="H129" i="1"/>
  <c r="I129" i="1" s="1"/>
  <c r="F130" i="1"/>
  <c r="H130" i="1"/>
  <c r="J130" i="1" s="1"/>
  <c r="F131" i="1"/>
  <c r="H131" i="1"/>
  <c r="I131" i="1" s="1"/>
  <c r="F132" i="1"/>
  <c r="H132" i="1"/>
  <c r="J132" i="1" s="1"/>
  <c r="F133" i="1"/>
  <c r="H133" i="1"/>
  <c r="I133" i="1" s="1"/>
  <c r="F134" i="1"/>
  <c r="H134" i="1"/>
  <c r="I134" i="1" s="1"/>
  <c r="F135" i="1"/>
  <c r="H135" i="1"/>
  <c r="I135" i="1" s="1"/>
  <c r="F136" i="1"/>
  <c r="H136" i="1"/>
  <c r="I136" i="1" s="1"/>
  <c r="F137" i="1"/>
  <c r="H137" i="1"/>
  <c r="I137" i="1" s="1"/>
  <c r="H2" i="1"/>
  <c r="J2" i="1" s="1"/>
  <c r="F2" i="1"/>
  <c r="J81" i="1" l="1"/>
  <c r="J32" i="1"/>
  <c r="I2" i="1"/>
  <c r="J97" i="1"/>
  <c r="J129" i="1"/>
  <c r="J65" i="1"/>
  <c r="J113" i="1"/>
  <c r="J48" i="1"/>
  <c r="D133" i="1"/>
  <c r="D129" i="1"/>
  <c r="D125" i="1"/>
  <c r="D120" i="1"/>
  <c r="D115" i="1"/>
  <c r="D107" i="1"/>
  <c r="D94" i="1"/>
  <c r="D90" i="1"/>
  <c r="D81" i="1"/>
  <c r="D72" i="1"/>
  <c r="D63" i="1"/>
  <c r="D58" i="1"/>
  <c r="D50" i="1"/>
  <c r="D45" i="1"/>
  <c r="D35" i="1"/>
  <c r="D31" i="1"/>
  <c r="D27" i="1"/>
  <c r="D23" i="1"/>
  <c r="D19" i="1"/>
  <c r="D15" i="1"/>
  <c r="D10" i="1"/>
  <c r="D6" i="1"/>
  <c r="D111" i="1"/>
  <c r="D102" i="1"/>
  <c r="D85" i="1"/>
  <c r="D77" i="1"/>
  <c r="D68" i="1"/>
  <c r="D54" i="1"/>
  <c r="D41" i="1"/>
  <c r="J137" i="1"/>
  <c r="J125" i="1"/>
  <c r="J109" i="1"/>
  <c r="J93" i="1"/>
  <c r="J77" i="1"/>
  <c r="J61" i="1"/>
  <c r="J44" i="1"/>
  <c r="D137" i="1"/>
  <c r="D113" i="1"/>
  <c r="D109" i="1"/>
  <c r="D105" i="1"/>
  <c r="D101" i="1"/>
  <c r="D93" i="1"/>
  <c r="D89" i="1"/>
  <c r="D73" i="1"/>
  <c r="D69" i="1"/>
  <c r="D65" i="1"/>
  <c r="D61" i="1"/>
  <c r="D57" i="1"/>
  <c r="D53" i="1"/>
  <c r="D49" i="1"/>
  <c r="D37" i="1"/>
  <c r="D33" i="1"/>
  <c r="D29" i="1"/>
  <c r="D25" i="1"/>
  <c r="D21" i="1"/>
  <c r="D17" i="1"/>
  <c r="D9" i="1"/>
  <c r="D5" i="1"/>
  <c r="J135" i="1"/>
  <c r="J121" i="1"/>
  <c r="J105" i="1"/>
  <c r="J89" i="1"/>
  <c r="J73" i="1"/>
  <c r="J57" i="1"/>
  <c r="J40" i="1"/>
  <c r="D136" i="1"/>
  <c r="D92" i="1"/>
  <c r="D56" i="1"/>
  <c r="D52" i="1"/>
  <c r="D12" i="1"/>
  <c r="D8" i="1"/>
  <c r="D4" i="1"/>
  <c r="J133" i="1"/>
  <c r="J117" i="1"/>
  <c r="J101" i="1"/>
  <c r="J85" i="1"/>
  <c r="J69" i="1"/>
  <c r="J53" i="1"/>
  <c r="J36" i="1"/>
  <c r="D135" i="1"/>
  <c r="D131" i="1"/>
  <c r="D127" i="1"/>
  <c r="D123" i="1"/>
  <c r="D103" i="1"/>
  <c r="D95" i="1"/>
  <c r="D91" i="1"/>
  <c r="D87" i="1"/>
  <c r="D83" i="1"/>
  <c r="D79" i="1"/>
  <c r="D59" i="1"/>
  <c r="D55" i="1"/>
  <c r="D51" i="1"/>
  <c r="D47" i="1"/>
  <c r="D43" i="1"/>
  <c r="D11" i="1"/>
  <c r="D7" i="1"/>
  <c r="D3" i="1"/>
  <c r="I29" i="1"/>
  <c r="I27" i="1"/>
  <c r="I25" i="1"/>
  <c r="I23" i="1"/>
  <c r="I21" i="1"/>
  <c r="I19" i="1"/>
  <c r="I17" i="1"/>
  <c r="I49" i="1"/>
  <c r="I14" i="1"/>
  <c r="I12" i="1"/>
  <c r="I10" i="1"/>
  <c r="I8" i="1"/>
  <c r="I6" i="1"/>
  <c r="I4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7" i="1"/>
  <c r="I43" i="1"/>
  <c r="I39" i="1"/>
  <c r="I35" i="1"/>
  <c r="I31" i="1"/>
  <c r="J30" i="1"/>
  <c r="J28" i="1"/>
  <c r="J26" i="1"/>
  <c r="J24" i="1"/>
  <c r="J22" i="1"/>
  <c r="J20" i="1"/>
  <c r="J18" i="1"/>
  <c r="J16" i="1"/>
  <c r="J15" i="1"/>
  <c r="J13" i="1"/>
  <c r="J11" i="1"/>
  <c r="J9" i="1"/>
  <c r="J7" i="1"/>
  <c r="J5" i="1"/>
  <c r="J3" i="1"/>
  <c r="J136" i="1"/>
  <c r="J134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6" i="1"/>
  <c r="J42" i="1"/>
  <c r="J38" i="1"/>
  <c r="J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5" i="1"/>
  <c r="I41" i="1"/>
  <c r="I37" i="1"/>
  <c r="I33" i="1"/>
</calcChain>
</file>

<file path=xl/sharedStrings.xml><?xml version="1.0" encoding="utf-8"?>
<sst xmlns="http://schemas.openxmlformats.org/spreadsheetml/2006/main" count="807" uniqueCount="283">
  <si>
    <t>ABAND/STOLEN PROP</t>
  </si>
  <si>
    <t>DOE</t>
  </si>
  <si>
    <t>1+S</t>
  </si>
  <si>
    <t>LOUD MUSIC – RES</t>
  </si>
  <si>
    <t>ROBB ARMED</t>
  </si>
  <si>
    <t>2+S</t>
  </si>
  <si>
    <t>ABDUCTION</t>
  </si>
  <si>
    <t>DRUG DEALING</t>
  </si>
  <si>
    <t>LOUD MUSIC – VEH</t>
  </si>
  <si>
    <t>ROBB ST ARM</t>
  </si>
  <si>
    <t>ACC PI</t>
  </si>
  <si>
    <t>ENTRY</t>
  </si>
  <si>
    <t>LOUD MUSIC – OTHER</t>
  </si>
  <si>
    <t>SCHOOL CROSSING</t>
  </si>
  <si>
    <t>ENTRY AUTOS</t>
  </si>
  <si>
    <t>MAIL-RUN</t>
  </si>
  <si>
    <t>SEX ASST</t>
  </si>
  <si>
    <t>ACC PDO</t>
  </si>
  <si>
    <t>ESCORT</t>
  </si>
  <si>
    <t>MARINE VIOL</t>
  </si>
  <si>
    <t>SHOOTING</t>
  </si>
  <si>
    <t>ESP TARGET ESCORT</t>
  </si>
  <si>
    <t>MED-RUN</t>
  </si>
  <si>
    <t>SHOPLIFTER</t>
  </si>
  <si>
    <t>ACC UNKN INJ</t>
  </si>
  <si>
    <t>EXPLOSION</t>
  </si>
  <si>
    <t>MEET PD/OTHER</t>
  </si>
  <si>
    <t>SHOTS FIRED</t>
  </si>
  <si>
    <t>EXPLOSIVES</t>
  </si>
  <si>
    <t>METH LAB</t>
  </si>
  <si>
    <t>SHOTSPOTTER</t>
  </si>
  <si>
    <t>ADDL INFO</t>
  </si>
  <si>
    <t>FALSE FIRE ALARM</t>
  </si>
  <si>
    <t>MFD SECURITY</t>
  </si>
  <si>
    <t>SOLICITING</t>
  </si>
  <si>
    <t>AIRCRFT DWN</t>
  </si>
  <si>
    <t>FAMILY TROUBLE</t>
  </si>
  <si>
    <t>MISSING CHECK</t>
  </si>
  <si>
    <t>STOLEN VEH</t>
  </si>
  <si>
    <t>ALARM ON BUS</t>
  </si>
  <si>
    <t>FIGHT</t>
  </si>
  <si>
    <t>MISSING REPT</t>
  </si>
  <si>
    <t>SUBJ IN WATER</t>
  </si>
  <si>
    <t>ALTERED CURRENC</t>
  </si>
  <si>
    <t>FIRE</t>
  </si>
  <si>
    <t>MISSING REPT CRIT</t>
  </si>
  <si>
    <t>SUBJ WANTED</t>
  </si>
  <si>
    <t>ANIMAL BITE</t>
  </si>
  <si>
    <t>FIREWORKS</t>
  </si>
  <si>
    <t>MISSING RETURN</t>
  </si>
  <si>
    <t>SUBJ WITH GUN</t>
  </si>
  <si>
    <t>ASSIGNMENT</t>
  </si>
  <si>
    <t>MO</t>
  </si>
  <si>
    <t>SUBJ WITH WEAP</t>
  </si>
  <si>
    <t>ASSIST AN OFFICER</t>
  </si>
  <si>
    <t>FORGERY</t>
  </si>
  <si>
    <t>MOST WANTED (MKE)</t>
  </si>
  <si>
    <t>SUICIDE ATTEMPT</t>
  </si>
  <si>
    <t>ASST FIRE/AMB</t>
  </si>
  <si>
    <t>FRAUD CREDIT CARD</t>
  </si>
  <si>
    <t>MPD MONITORED ALARM</t>
  </si>
  <si>
    <t>SUSPICIOUS – OTHER</t>
  </si>
  <si>
    <t>BATTERY</t>
  </si>
  <si>
    <t>FRAUD</t>
  </si>
  <si>
    <t>NOISE NUISANCE</t>
  </si>
  <si>
    <t>SUSP PACKAGE/DEVICE</t>
  </si>
  <si>
    <t>BATTERY CUTTING</t>
  </si>
  <si>
    <t>GAMBLING</t>
  </si>
  <si>
    <t>NOTIFICATION</t>
  </si>
  <si>
    <t>SUSP PERS/AUTO</t>
  </si>
  <si>
    <t>BATTERY DV</t>
  </si>
  <si>
    <t>GANG</t>
  </si>
  <si>
    <t>OAI/INTOX DRIVER</t>
  </si>
  <si>
    <t>TAVERN VIOLATION</t>
  </si>
  <si>
    <t>BB GUN CMPLNT</t>
  </si>
  <si>
    <t>GAS LEAK</t>
  </si>
  <si>
    <t>OFFICER SHOT</t>
  </si>
  <si>
    <t>THEFT</t>
  </si>
  <si>
    <t>BOMB THREAT</t>
  </si>
  <si>
    <t>GRAFFITI</t>
  </si>
  <si>
    <t>OPEN HYDRANT</t>
  </si>
  <si>
    <t>THEFT VEHICLE</t>
  </si>
  <si>
    <t>BURG AUD/SIL</t>
  </si>
  <si>
    <t>HAZ WASTE MAT</t>
  </si>
  <si>
    <t>OVERTURNED BOAT</t>
  </si>
  <si>
    <t>THREAT</t>
  </si>
  <si>
    <t>CALL FOR POLICE</t>
  </si>
  <si>
    <t>HOLDUP ALARM</t>
  </si>
  <si>
    <t>PARKING TROUBLE</t>
  </si>
  <si>
    <t>TORNADO TCHDWN</t>
  </si>
  <si>
    <t>CALL BY (10-21)</t>
  </si>
  <si>
    <t>HOSTAGE SIT</t>
  </si>
  <si>
    <t>PHONE CALL CMPLNT</t>
  </si>
  <si>
    <t>TRAFFIC HAZARD</t>
  </si>
  <si>
    <t>CAR CHANGE</t>
  </si>
  <si>
    <t>IND EXPO</t>
  </si>
  <si>
    <t>PICKUP PARTNER</t>
  </si>
  <si>
    <t>TRESPASSER</t>
  </si>
  <si>
    <t>CAR CHECK</t>
  </si>
  <si>
    <t>INJ PERSON/SICK</t>
  </si>
  <si>
    <t>PRISONER TRANS</t>
  </si>
  <si>
    <t>TRBL W/JUV</t>
  </si>
  <si>
    <t>CHILD ABUSE</t>
  </si>
  <si>
    <t>ISS WORTH CHECK</t>
  </si>
  <si>
    <t>PROP DAMAGE</t>
  </si>
  <si>
    <t>TRBL W/SUBJ</t>
  </si>
  <si>
    <t>CHILD CUSTODY</t>
  </si>
  <si>
    <t>JUV CONVEY</t>
  </si>
  <si>
    <t>PROP PICK-UP</t>
  </si>
  <si>
    <t>TRUANT</t>
  </si>
  <si>
    <t>CHILD NEGLECT</t>
  </si>
  <si>
    <t>LAN/TEN TRBL</t>
  </si>
  <si>
    <t>PROWLERS</t>
  </si>
  <si>
    <t>UNDEFINED</t>
  </si>
  <si>
    <t>1-4+S</t>
  </si>
  <si>
    <t>CITIZEN CONVEY</t>
  </si>
  <si>
    <t>LOITERING</t>
  </si>
  <si>
    <t>RECK USE WEAP</t>
  </si>
  <si>
    <t>VEH MAINTAIN</t>
  </si>
  <si>
    <t>CONT DEL MINOR</t>
  </si>
  <si>
    <t>LOCKOUT</t>
  </si>
  <si>
    <t>RECKLESS VEH</t>
  </si>
  <si>
    <t>VIOL REST ORD</t>
  </si>
  <si>
    <t>CONVEY PROP</t>
  </si>
  <si>
    <t>LOOSE ANIMAL</t>
  </si>
  <si>
    <t>RECOVERED PROP</t>
  </si>
  <si>
    <t>WATER MAIN BRK</t>
  </si>
  <si>
    <t>CRUELTY ANIMAL</t>
  </si>
  <si>
    <t>LOST CHILD</t>
  </si>
  <si>
    <t>RECOVERED VEH</t>
  </si>
  <si>
    <t>WELFARE CITIZEN</t>
  </si>
  <si>
    <t>DEMONSTRATION</t>
  </si>
  <si>
    <t>LOUD MUSIC – BUS</t>
  </si>
  <si>
    <t>REPORT TO (10-22)</t>
  </si>
  <si>
    <t>WIRES DOWN</t>
  </si>
  <si>
    <t>NatureOfCall</t>
  </si>
  <si>
    <t>Response</t>
  </si>
  <si>
    <t>1-4</t>
  </si>
  <si>
    <t>ACC PDO HWY</t>
  </si>
  <si>
    <t>ACC PI HWY</t>
  </si>
  <si>
    <t>ACC UNKN INJ HWY</t>
  </si>
  <si>
    <t>Sheriff+1</t>
  </si>
  <si>
    <t>Sargent</t>
  </si>
  <si>
    <t>Officers</t>
  </si>
  <si>
    <t>Violent</t>
  </si>
  <si>
    <t>FLOODING</t>
  </si>
  <si>
    <t>Sheriff</t>
  </si>
  <si>
    <t>MinOfficers</t>
  </si>
  <si>
    <t>MaxOfficers</t>
  </si>
  <si>
    <t>CREATE TABLE [dbo].[PoliceDispatchCallType](</t>
  </si>
  <si>
    <t>[NatureOfCall] [nvarchar](20) NOT NULL,</t>
  </si>
  <si>
    <t>[MinOfficers] [int] NOT NULL,</t>
  </si>
  <si>
    <t>[MaxOfficers] [int] NOT NULL,</t>
  </si>
  <si>
    <t>[Sargent] [int] NOT NULL,</t>
  </si>
  <si>
    <t>[Sheriff] [int] NOT NULL</t>
  </si>
  <si>
    <t>) ON [PRIMARY]</t>
  </si>
  <si>
    <t>(No column name)</t>
  </si>
  <si>
    <t>911 ABUSE</t>
  </si>
  <si>
    <t>NULL</t>
  </si>
  <si>
    <t>ABAND/PROP WEAPO</t>
  </si>
  <si>
    <t>ABAND/STOLEN PRO</t>
  </si>
  <si>
    <t>ALTERED CURRENCY</t>
  </si>
  <si>
    <t>ASSIGN-ADMN MPD</t>
  </si>
  <si>
    <t>ASSIST OFFICER</t>
  </si>
  <si>
    <t>BOAT STOP</t>
  </si>
  <si>
    <t>BURG/AUD GOVT</t>
  </si>
  <si>
    <t>BURG/AUD RESI</t>
  </si>
  <si>
    <t>BUS INVESTIGATIO</t>
  </si>
  <si>
    <t>BUSINESS CHECK</t>
  </si>
  <si>
    <t>CITIZEN CONTACT</t>
  </si>
  <si>
    <t>COMMUNITY MTNG</t>
  </si>
  <si>
    <t>CONVEY PROPERTY</t>
  </si>
  <si>
    <t>COURT DUTY</t>
  </si>
  <si>
    <t>DEAD ON ENTRY</t>
  </si>
  <si>
    <t>DUI</t>
  </si>
  <si>
    <t>ENTRY TO AUTO</t>
  </si>
  <si>
    <t>FOLLOW UP</t>
  </si>
  <si>
    <t>FOOT PURSUIT</t>
  </si>
  <si>
    <t>GPS MONITORING</t>
  </si>
  <si>
    <t>HOME VISIT DV</t>
  </si>
  <si>
    <t>HOSPITAL GUARD</t>
  </si>
  <si>
    <t>HOSPITAL TO MCMH</t>
  </si>
  <si>
    <t>IND EXPOSURE</t>
  </si>
  <si>
    <t>INTERNET CRIMES</t>
  </si>
  <si>
    <t>INVESTIGATION</t>
  </si>
  <si>
    <t>LANDLORD/TEN TRB</t>
  </si>
  <si>
    <t>MED RUN</t>
  </si>
  <si>
    <t>MEET GOVT AGENCY</t>
  </si>
  <si>
    <t>MFD OTHER</t>
  </si>
  <si>
    <t>MPD MON ALARM</t>
  </si>
  <si>
    <t>NETWORK CRIMINAL</t>
  </si>
  <si>
    <t>NON PURSUIT</t>
  </si>
  <si>
    <t>NON PURSUIT NO P</t>
  </si>
  <si>
    <t>OUT OF SERVICE</t>
  </si>
  <si>
    <t>OVERDOSE</t>
  </si>
  <si>
    <t>PARK AND WALK</t>
  </si>
  <si>
    <t>PATROL</t>
  </si>
  <si>
    <t>PD/OTHER IN MKE</t>
  </si>
  <si>
    <t>PHONE CALL COMPL</t>
  </si>
  <si>
    <t>PHOTO ASSIGN</t>
  </si>
  <si>
    <t>PRISONER BOOKING</t>
  </si>
  <si>
    <t>PROB_PAROL_CK_RQ</t>
  </si>
  <si>
    <t>PROBATION/PAROLE</t>
  </si>
  <si>
    <t>PROPERTY DAMAGE</t>
  </si>
  <si>
    <t>PROPERTY PICKUP</t>
  </si>
  <si>
    <t>RECK USE OF WEAP</t>
  </si>
  <si>
    <t>RECKLESS VEHICLE</t>
  </si>
  <si>
    <t>REPORTS</t>
  </si>
  <si>
    <t>RETURN STATION</t>
  </si>
  <si>
    <t>ROBBERY</t>
  </si>
  <si>
    <t>ROBBERY ARMED</t>
  </si>
  <si>
    <t>SCHL MONITORING</t>
  </si>
  <si>
    <t>SCHOOL</t>
  </si>
  <si>
    <t>SEND SQUAD/MEET</t>
  </si>
  <si>
    <t>SPECIAL ASSIGN</t>
  </si>
  <si>
    <t>STOLEN VEHICLE</t>
  </si>
  <si>
    <t>SUBJ STOP</t>
  </si>
  <si>
    <t>SUBJ WITH WEAPON</t>
  </si>
  <si>
    <t>SUSPICIOUS-OTH</t>
  </si>
  <si>
    <t>TAVERN CHECK</t>
  </si>
  <si>
    <t>THEFT FROM PERSN</t>
  </si>
  <si>
    <t>THREAT SCHOOL</t>
  </si>
  <si>
    <t>TRAFFIC CONTROL</t>
  </si>
  <si>
    <t>TRAFFIC LASER</t>
  </si>
  <si>
    <t>TRAFFIC STOP</t>
  </si>
  <si>
    <t>VACANT HOUSE CHK</t>
  </si>
  <si>
    <t>VEHICLE PURSUIT</t>
  </si>
  <si>
    <t>VIOL REST ORDER</t>
  </si>
  <si>
    <t>IsMatch</t>
  </si>
  <si>
    <t>DispatchCall NatureOfCall</t>
  </si>
  <si>
    <t>Communications Manual NatureOfCall</t>
  </si>
  <si>
    <t>Critical</t>
  </si>
  <si>
    <t>Aircraft down</t>
  </si>
  <si>
    <t>Hostage situation</t>
  </si>
  <si>
    <t>Officer shot or serious injury</t>
  </si>
  <si>
    <t>Fire</t>
  </si>
  <si>
    <t>Shooting</t>
  </si>
  <si>
    <t>Bomb threat</t>
  </si>
  <si>
    <t>Sniper</t>
  </si>
  <si>
    <t>Explosion</t>
  </si>
  <si>
    <t>Crowd control</t>
  </si>
  <si>
    <t>Hazardous material emergency</t>
  </si>
  <si>
    <t>Demonstrations</t>
  </si>
  <si>
    <t>Tornado / Natural</t>
  </si>
  <si>
    <t>Occurrence Count</t>
  </si>
  <si>
    <t>Drug</t>
  </si>
  <si>
    <t>Property/Theft</t>
  </si>
  <si>
    <t>Ct</t>
  </si>
  <si>
    <t>IsCritical</t>
  </si>
  <si>
    <t>IsViolent</t>
  </si>
  <si>
    <t>IsProperty</t>
  </si>
  <si>
    <t>IsDrug</t>
  </si>
  <si>
    <t>911 ABUSE CONFIR</t>
  </si>
  <si>
    <t>ASSIST FIRE/AMB</t>
  </si>
  <si>
    <t>BURG/AUD BUSINES</t>
  </si>
  <si>
    <t>CHILD ENTICEMENT</t>
  </si>
  <si>
    <t>ESP TARGET ESCOR</t>
  </si>
  <si>
    <t>SUSP PKG/DEVICE</t>
  </si>
  <si>
    <t>IsTraffic</t>
  </si>
  <si>
    <t>Carbon Monoxide</t>
  </si>
  <si>
    <t>Elevator Stuck</t>
  </si>
  <si>
    <t>Smoke Condition</t>
  </si>
  <si>
    <t>Natural Gas Leak</t>
  </si>
  <si>
    <t>Petroleum Spill</t>
  </si>
  <si>
    <t>Tree Fire</t>
  </si>
  <si>
    <t>Water Leak</t>
  </si>
  <si>
    <t>Forcible Entry</t>
  </si>
  <si>
    <t>EMS</t>
  </si>
  <si>
    <t>Flush</t>
  </si>
  <si>
    <t>Lock Out</t>
  </si>
  <si>
    <t>Auto Extrication</t>
  </si>
  <si>
    <t>Rubbish Fire</t>
  </si>
  <si>
    <t>Alarm Sounding</t>
  </si>
  <si>
    <t>Limited Response</t>
  </si>
  <si>
    <t>Building Fire</t>
  </si>
  <si>
    <t>Auto Fire</t>
  </si>
  <si>
    <t>Wires Down</t>
  </si>
  <si>
    <t>Electrical Trouble</t>
  </si>
  <si>
    <t>Appliance Fire</t>
  </si>
  <si>
    <t>Count</t>
  </si>
  <si>
    <t>IsFire</t>
  </si>
  <si>
    <t>IsMedical</t>
  </si>
  <si>
    <t>IsOtherCrime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</si>
</sst>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7109375" bestFit="1" customWidth="1"/>
  </cols>
  <sheetData>
    <row r="1" spans="1:9" s="1" customFormat="1" x14ac:dyDescent="0.25">
      <c r="A1" s="1" t="s">
        <v>135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258</v>
      </c>
      <c r="H1" s="1" t="s">
        <v>282</v>
      </c>
    </row>
    <row r="2" spans="1:9" x14ac:dyDescent="0.25">
      <c r="A2" t="s">
        <v>35</v>
      </c>
      <c r="B2" t="s">
        <v>158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tr">
        <f>"INSERT INTO PoliceDispatchCallTypes (NatureOfCall, IsCritical, IsViolent, IsProperty, IsDrug, IsTraffic, IsOtherCrime) VALUES ('" &amp; A2 &amp; "', " &amp; C2 &amp; ", " &amp; D2 &amp; ", " &amp; E2 &amp; ", " &amp; F2 &amp; ", " &amp; G2 &amp; ", " &amp; H2 &amp; ")"</f>
        <v>INSERT INTO PoliceDispatchCallTypes (NatureOfCall, IsCritical, IsViolent, IsProperty, IsDrug, IsTraffic, IsOtherCrime) VALUES ('AIRCRFT DWN', 1, 0, 0, 0, 0, 0)</v>
      </c>
    </row>
    <row r="3" spans="1:9" x14ac:dyDescent="0.25">
      <c r="A3" t="s">
        <v>78</v>
      </c>
      <c r="B3" t="s">
        <v>158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tr">
        <f>"INSERT INTO PoliceDispatchCallTypes (NatureOfCall, IsCritical, IsViolent, IsProperty, IsDrug, IsTraffic, IsOtherCrime) VALUES ('" &amp; A3 &amp; "', " &amp; C3 &amp; ", " &amp; D3 &amp; ", " &amp; E3 &amp; ", " &amp; F3 &amp; ", " &amp; G3 &amp; ", " &amp; H3 &amp; ")"</f>
        <v>INSERT INTO PoliceDispatchCallTypes (NatureOfCall, IsCritical, IsViolent, IsProperty, IsDrug, IsTraffic, IsOtherCrime) VALUES ('BOMB THREAT', 1, 0, 0, 0, 0, 0)</v>
      </c>
    </row>
    <row r="4" spans="1:9" x14ac:dyDescent="0.25">
      <c r="A4" t="s">
        <v>131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 t="str">
        <f>"INSERT INTO PoliceDispatchCallTypes (NatureOfCall, IsCritical, IsViolent, IsProperty, IsDrug, IsTraffic, IsOtherCrime) VALUES ('" &amp; A4 &amp; "', " &amp; C4 &amp; ", " &amp; D4 &amp; ", " &amp; E4 &amp; ", " &amp; F4 &amp; ", " &amp; G4 &amp; ", " &amp; H4 &amp; ")"</f>
        <v>INSERT INTO PoliceDispatchCallTypes (NatureOfCall, IsCritical, IsViolent, IsProperty, IsDrug, IsTraffic, IsOtherCrime) VALUES ('DEMONSTRATION', 1, 0, 0, 0, 0, 0)</v>
      </c>
    </row>
    <row r="5" spans="1:9" x14ac:dyDescent="0.25">
      <c r="A5" t="s">
        <v>25</v>
      </c>
      <c r="B5" t="s">
        <v>158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t="str">
        <f>"INSERT INTO PoliceDispatchCallTypes (NatureOfCall, IsCritical, IsViolent, IsProperty, IsDrug, IsTraffic, IsOtherCrime) VALUES ('" &amp; A5 &amp; "', " &amp; C5 &amp; ", " &amp; D5 &amp; ", " &amp; E5 &amp; ", " &amp; F5 &amp; ", " &amp; G5 &amp; ", " &amp; H5 &amp; ")"</f>
        <v>INSERT INTO PoliceDispatchCallTypes (NatureOfCall, IsCritical, IsViolent, IsProperty, IsDrug, IsTraffic, IsOtherCrime) VALUES ('EXPLOSION', 1, 0, 0, 0, 0, 0)</v>
      </c>
    </row>
    <row r="6" spans="1:9" x14ac:dyDescent="0.25">
      <c r="A6" t="s">
        <v>28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t="str">
        <f>"INSERT INTO PoliceDispatchCallTypes (NatureOfCall, IsCritical, IsViolent, IsProperty, IsDrug, IsTraffic, IsOtherCrime) VALUES ('" &amp; A6 &amp; "', " &amp; C6 &amp; ", " &amp; D6 &amp; ", " &amp; E6 &amp; ", " &amp; F6 &amp; ", " &amp; G6 &amp; ", " &amp; H6 &amp; ")"</f>
        <v>INSERT INTO PoliceDispatchCallTypes (NatureOfCall, IsCritical, IsViolent, IsProperty, IsDrug, IsTraffic, IsOtherCrime) VALUES ('EXPLOSIVES', 1, 0, 0, 0, 0, 0)</v>
      </c>
    </row>
    <row r="7" spans="1:9" x14ac:dyDescent="0.25">
      <c r="A7" t="s">
        <v>75</v>
      </c>
      <c r="B7">
        <v>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t="str">
        <f>"INSERT INTO PoliceDispatchCallTypes (NatureOfCall, IsCritical, IsViolent, IsProperty, IsDrug, IsTraffic, IsOtherCrime) VALUES ('" &amp; A7 &amp; "', " &amp; C7 &amp; ", " &amp; D7 &amp; ", " &amp; E7 &amp; ", " &amp; F7 &amp; ", " &amp; G7 &amp; ", " &amp; H7 &amp; ")"</f>
        <v>INSERT INTO PoliceDispatchCallTypes (NatureOfCall, IsCritical, IsViolent, IsProperty, IsDrug, IsTraffic, IsOtherCrime) VALUES ('GAS LEAK', 1, 0, 0, 0, 0, 0)</v>
      </c>
    </row>
    <row r="8" spans="1:9" x14ac:dyDescent="0.25">
      <c r="A8" t="s">
        <v>83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tr">
        <f>"INSERT INTO PoliceDispatchCallTypes (NatureOfCall, IsCritical, IsViolent, IsProperty, IsDrug, IsTraffic, IsOtherCrime) VALUES ('" &amp; A8 &amp; "', " &amp; C8 &amp; ", " &amp; D8 &amp; ", " &amp; E8 &amp; ", " &amp; F8 &amp; ", " &amp; G8 &amp; ", " &amp; H8 &amp; ")"</f>
        <v>INSERT INTO PoliceDispatchCallTypes (NatureOfCall, IsCritical, IsViolent, IsProperty, IsDrug, IsTraffic, IsOtherCrime) VALUES ('HAZ WASTE MAT', 1, 0, 0, 0, 0, 0)</v>
      </c>
    </row>
    <row r="9" spans="1:9" x14ac:dyDescent="0.25">
      <c r="A9" t="s">
        <v>91</v>
      </c>
      <c r="B9" t="s">
        <v>158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t="str">
        <f>"INSERT INTO PoliceDispatchCallTypes (NatureOfCall, IsCritical, IsViolent, IsProperty, IsDrug, IsTraffic, IsOtherCrime) VALUES ('" &amp; A9 &amp; "', " &amp; C9 &amp; ", " &amp; D9 &amp; ", " &amp; E9 &amp; ", " &amp; F9 &amp; ", " &amp; G9 &amp; ", " &amp; H9 &amp; ")"</f>
        <v>INSERT INTO PoliceDispatchCallTypes (NatureOfCall, IsCritical, IsViolent, IsProperty, IsDrug, IsTraffic, IsOtherCrime) VALUES ('HOSTAGE SIT', 1, 0, 0, 0, 0, 0)</v>
      </c>
    </row>
    <row r="10" spans="1:9" x14ac:dyDescent="0.25">
      <c r="A10" t="s">
        <v>128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 t="str">
        <f>"INSERT INTO PoliceDispatchCallTypes (NatureOfCall, IsCritical, IsViolent, IsProperty, IsDrug, IsTraffic, IsOtherCrime) VALUES ('" &amp; A10 &amp; "', " &amp; C10 &amp; ", " &amp; D10 &amp; ", " &amp; E10 &amp; ", " &amp; F10 &amp; ", " &amp; G10 &amp; ", " &amp; H10 &amp; ")"</f>
        <v>INSERT INTO PoliceDispatchCallTypes (NatureOfCall, IsCritical, IsViolent, IsProperty, IsDrug, IsTraffic, IsOtherCrime) VALUES ('LOST CHILD', 1, 0, 0, 0, 0, 0)</v>
      </c>
    </row>
    <row r="11" spans="1:9" x14ac:dyDescent="0.25">
      <c r="A11" t="s">
        <v>45</v>
      </c>
      <c r="B11" t="s">
        <v>158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 t="str">
        <f>"INSERT INTO PoliceDispatchCallTypes (NatureOfCall, IsCritical, IsViolent, IsProperty, IsDrug, IsTraffic, IsOtherCrime) VALUES ('" &amp; A11 &amp; "', " &amp; C11 &amp; ", " &amp; D11 &amp; ", " &amp; E11 &amp; ", " &amp; F11 &amp; ", " &amp; G11 &amp; ", " &amp; H11 &amp; ")"</f>
        <v>INSERT INTO PoliceDispatchCallTypes (NatureOfCall, IsCritical, IsViolent, IsProperty, IsDrug, IsTraffic, IsOtherCrime) VALUES ('MISSING REPT CRIT', 1, 0, 0, 0, 0, 0)</v>
      </c>
    </row>
    <row r="12" spans="1:9" x14ac:dyDescent="0.25">
      <c r="A12" t="s">
        <v>56</v>
      </c>
      <c r="B12" t="s">
        <v>158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tr">
        <f>"INSERT INTO PoliceDispatchCallTypes (NatureOfCall, IsCritical, IsViolent, IsProperty, IsDrug, IsTraffic, IsOtherCrime) VALUES ('" &amp; A12 &amp; "', " &amp; C12 &amp; ", " &amp; D12 &amp; ", " &amp; E12 &amp; ", " &amp; F12 &amp; ", " &amp; G12 &amp; ", " &amp; H12 &amp; ")"</f>
        <v>INSERT INTO PoliceDispatchCallTypes (NatureOfCall, IsCritical, IsViolent, IsProperty, IsDrug, IsTraffic, IsOtherCrime) VALUES ('MOST WANTED (MKE)', 1, 0, 0, 0, 0, 0)</v>
      </c>
    </row>
    <row r="13" spans="1:9" x14ac:dyDescent="0.25">
      <c r="A13" t="s">
        <v>89</v>
      </c>
      <c r="B13" t="s">
        <v>158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 t="str">
        <f>"INSERT INTO PoliceDispatchCallTypes (NatureOfCall, IsCritical, IsViolent, IsProperty, IsDrug, IsTraffic, IsOtherCrime) VALUES ('" &amp; A13 &amp; "', " &amp; C13 &amp; ", " &amp; D13 &amp; ", " &amp; E13 &amp; ", " &amp; F13 &amp; ", " &amp; G13 &amp; ", " &amp; H13 &amp; ")"</f>
        <v>INSERT INTO PoliceDispatchCallTypes (NatureOfCall, IsCritical, IsViolent, IsProperty, IsDrug, IsTraffic, IsOtherCrime) VALUES ('TORNADO TCHDWN', 1, 0, 0, 0, 0, 0)</v>
      </c>
    </row>
    <row r="14" spans="1:9" x14ac:dyDescent="0.25">
      <c r="A14" t="s">
        <v>6</v>
      </c>
      <c r="B14">
        <v>5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t="str">
        <f>"INSERT INTO PoliceDispatchCallTypes (NatureOfCall, IsCritical, IsViolent, IsProperty, IsDrug, IsTraffic, IsOtherCrime) VALUES ('" &amp; A14 &amp; "', " &amp; C14 &amp; ", " &amp; D14 &amp; ", " &amp; E14 &amp; ", " &amp; F14 &amp; ", " &amp; G14 &amp; ", " &amp; H14 &amp; ")"</f>
        <v>INSERT INTO PoliceDispatchCallTypes (NatureOfCall, IsCritical, IsViolent, IsProperty, IsDrug, IsTraffic, IsOtherCrime) VALUES ('ABDUCTION', 0, 1, 0, 0, 0, 0)</v>
      </c>
    </row>
    <row r="15" spans="1:9" x14ac:dyDescent="0.25">
      <c r="A15" t="s">
        <v>62</v>
      </c>
      <c r="B15">
        <v>235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 t="str">
        <f>"INSERT INTO PoliceDispatchCallTypes (NatureOfCall, IsCritical, IsViolent, IsProperty, IsDrug, IsTraffic, IsOtherCrime) VALUES ('" &amp; A15 &amp; "', " &amp; C15 &amp; ", " &amp; D15 &amp; ", " &amp; E15 &amp; ", " &amp; F15 &amp; ", " &amp; G15 &amp; ", " &amp; H15 &amp; ")"</f>
        <v>INSERT INTO PoliceDispatchCallTypes (NatureOfCall, IsCritical, IsViolent, IsProperty, IsDrug, IsTraffic, IsOtherCrime) VALUES ('BATTERY', 0, 1, 0, 0, 0, 0)</v>
      </c>
    </row>
    <row r="16" spans="1:9" x14ac:dyDescent="0.25">
      <c r="A16" t="s">
        <v>66</v>
      </c>
      <c r="B16">
        <v>16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 t="str">
        <f>"INSERT INTO PoliceDispatchCallTypes (NatureOfCall, IsCritical, IsViolent, IsProperty, IsDrug, IsTraffic, IsOtherCrime) VALUES ('" &amp; A16 &amp; "', " &amp; C16 &amp; ", " &amp; D16 &amp; ", " &amp; E16 &amp; ", " &amp; F16 &amp; ", " &amp; G16 &amp; ", " &amp; H16 &amp; ")"</f>
        <v>INSERT INTO PoliceDispatchCallTypes (NatureOfCall, IsCritical, IsViolent, IsProperty, IsDrug, IsTraffic, IsOtherCrime) VALUES ('BATTERY CUTTING', 0, 1, 0, 0, 0, 0)</v>
      </c>
    </row>
    <row r="17" spans="1:9" x14ac:dyDescent="0.25">
      <c r="A17" t="s">
        <v>70</v>
      </c>
      <c r="B17">
        <v>119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 t="str">
        <f>"INSERT INTO PoliceDispatchCallTypes (NatureOfCall, IsCritical, IsViolent, IsProperty, IsDrug, IsTraffic, IsOtherCrime) VALUES ('" &amp; A17 &amp; "', " &amp; C17 &amp; ", " &amp; D17 &amp; ", " &amp; E17 &amp; ", " &amp; F17 &amp; ", " &amp; G17 &amp; ", " &amp; H17 &amp; ")"</f>
        <v>INSERT INTO PoliceDispatchCallTypes (NatureOfCall, IsCritical, IsViolent, IsProperty, IsDrug, IsTraffic, IsOtherCrime) VALUES ('BATTERY DV', 0, 1, 0, 0, 0, 0)</v>
      </c>
    </row>
    <row r="18" spans="1:9" x14ac:dyDescent="0.25">
      <c r="A18" t="s">
        <v>173</v>
      </c>
      <c r="B18">
        <v>20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 t="str">
        <f>"INSERT INTO PoliceDispatchCallTypes (NatureOfCall, IsCritical, IsViolent, IsProperty, IsDrug, IsTraffic, IsOtherCrime) VALUES ('" &amp; A18 &amp; "', " &amp; C18 &amp; ", " &amp; D18 &amp; ", " &amp; E18 &amp; ", " &amp; F18 &amp; ", " &amp; G18 &amp; ", " &amp; H18 &amp; ")"</f>
        <v>INSERT INTO PoliceDispatchCallTypes (NatureOfCall, IsCritical, IsViolent, IsProperty, IsDrug, IsTraffic, IsOtherCrime) VALUES ('DEAD ON ENTRY', 0, 1, 0, 0, 0, 0)</v>
      </c>
    </row>
    <row r="19" spans="1:9" x14ac:dyDescent="0.25">
      <c r="A19" t="s">
        <v>40</v>
      </c>
      <c r="B19">
        <v>100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 t="str">
        <f>"INSERT INTO PoliceDispatchCallTypes (NatureOfCall, IsCritical, IsViolent, IsProperty, IsDrug, IsTraffic, IsOtherCrime) VALUES ('" &amp; A19 &amp; "', " &amp; C19 &amp; ", " &amp; D19 &amp; ", " &amp; E19 &amp; ", " &amp; F19 &amp; ", " &amp; G19 &amp; ", " &amp; H19 &amp; ")"</f>
        <v>INSERT INTO PoliceDispatchCallTypes (NatureOfCall, IsCritical, IsViolent, IsProperty, IsDrug, IsTraffic, IsOtherCrime) VALUES ('FIGHT', 0, 1, 0, 0, 0, 0)</v>
      </c>
    </row>
    <row r="20" spans="1:9" x14ac:dyDescent="0.25">
      <c r="A20" t="s">
        <v>182</v>
      </c>
      <c r="B20">
        <v>16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 t="str">
        <f>"INSERT INTO PoliceDispatchCallTypes (NatureOfCall, IsCritical, IsViolent, IsProperty, IsDrug, IsTraffic, IsOtherCrime) VALUES ('" &amp; A20 &amp; "', " &amp; C20 &amp; ", " &amp; D20 &amp; ", " &amp; E20 &amp; ", " &amp; F20 &amp; ", " &amp; G20 &amp; ", " &amp; H20 &amp; ")"</f>
        <v>INSERT INTO PoliceDispatchCallTypes (NatureOfCall, IsCritical, IsViolent, IsProperty, IsDrug, IsTraffic, IsOtherCrime) VALUES ('IND EXPOSURE', 0, 1, 0, 0, 0, 0)</v>
      </c>
    </row>
    <row r="21" spans="1:9" x14ac:dyDescent="0.25">
      <c r="A21" t="s">
        <v>76</v>
      </c>
      <c r="B21" t="s">
        <v>158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 t="str">
        <f>"INSERT INTO PoliceDispatchCallTypes (NatureOfCall, IsCritical, IsViolent, IsProperty, IsDrug, IsTraffic, IsOtherCrime) VALUES ('" &amp; A21 &amp; "', " &amp; C21 &amp; ", " &amp; D21 &amp; ", " &amp; E21 &amp; ", " &amp; F21 &amp; ", " &amp; G21 &amp; ", " &amp; H21 &amp; ")"</f>
        <v>INSERT INTO PoliceDispatchCallTypes (NatureOfCall, IsCritical, IsViolent, IsProperty, IsDrug, IsTraffic, IsOtherCrime) VALUES ('OFFICER SHOT', 0, 1, 0, 0, 0, 0)</v>
      </c>
    </row>
    <row r="22" spans="1:9" x14ac:dyDescent="0.25">
      <c r="A22" t="s">
        <v>205</v>
      </c>
      <c r="B22">
        <v>34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 t="str">
        <f>"INSERT INTO PoliceDispatchCallTypes (NatureOfCall, IsCritical, IsViolent, IsProperty, IsDrug, IsTraffic, IsOtherCrime) VALUES ('" &amp; A22 &amp; "', " &amp; C22 &amp; ", " &amp; D22 &amp; ", " &amp; E22 &amp; ", " &amp; F22 &amp; ", " &amp; G22 &amp; ", " &amp; H22 &amp; ")"</f>
        <v>INSERT INTO PoliceDispatchCallTypes (NatureOfCall, IsCritical, IsViolent, IsProperty, IsDrug, IsTraffic, IsOtherCrime) VALUES ('RECK USE OF WEAP', 0, 1, 0, 0, 0, 0)</v>
      </c>
    </row>
    <row r="23" spans="1:9" x14ac:dyDescent="0.25">
      <c r="A23" t="s">
        <v>9</v>
      </c>
      <c r="B23" t="s">
        <v>158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 t="str">
        <f>"INSERT INTO PoliceDispatchCallTypes (NatureOfCall, IsCritical, IsViolent, IsProperty, IsDrug, IsTraffic, IsOtherCrime) VALUES ('" &amp; A23 &amp; "', " &amp; C23 &amp; ", " &amp; D23 &amp; ", " &amp; E23 &amp; ", " &amp; F23 &amp; ", " &amp; G23 &amp; ", " &amp; H23 &amp; ")"</f>
        <v>INSERT INTO PoliceDispatchCallTypes (NatureOfCall, IsCritical, IsViolent, IsProperty, IsDrug, IsTraffic, IsOtherCrime) VALUES ('ROBB ST ARM', 0, 1, 0, 0, 0, 0)</v>
      </c>
    </row>
    <row r="24" spans="1:9" x14ac:dyDescent="0.25">
      <c r="A24" t="s">
        <v>210</v>
      </c>
      <c r="B24">
        <v>36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 t="str">
        <f>"INSERT INTO PoliceDispatchCallTypes (NatureOfCall, IsCritical, IsViolent, IsProperty, IsDrug, IsTraffic, IsOtherCrime) VALUES ('" &amp; A24 &amp; "', " &amp; C24 &amp; ", " &amp; D24 &amp; ", " &amp; E24 &amp; ", " &amp; F24 &amp; ", " &amp; G24 &amp; ", " &amp; H24 &amp; ")"</f>
        <v>INSERT INTO PoliceDispatchCallTypes (NatureOfCall, IsCritical, IsViolent, IsProperty, IsDrug, IsTraffic, IsOtherCrime) VALUES ('ROBBERY ARMED', 0, 1, 0, 0, 0, 0)</v>
      </c>
    </row>
    <row r="25" spans="1:9" x14ac:dyDescent="0.25">
      <c r="A25" t="s">
        <v>16</v>
      </c>
      <c r="B25" t="s">
        <v>158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 t="str">
        <f>"INSERT INTO PoliceDispatchCallTypes (NatureOfCall, IsCritical, IsViolent, IsProperty, IsDrug, IsTraffic, IsOtherCrime) VALUES ('" &amp; A25 &amp; "', " &amp; C25 &amp; ", " &amp; D25 &amp; ", " &amp; E25 &amp; ", " &amp; F25 &amp; ", " &amp; G25 &amp; ", " &amp; H25 &amp; ")"</f>
        <v>INSERT INTO PoliceDispatchCallTypes (NatureOfCall, IsCritical, IsViolent, IsProperty, IsDrug, IsTraffic, IsOtherCrime) VALUES ('SEX ASST', 0, 1, 0, 0, 0, 0)</v>
      </c>
    </row>
    <row r="26" spans="1:9" x14ac:dyDescent="0.25">
      <c r="A26" t="s">
        <v>20</v>
      </c>
      <c r="B26">
        <v>20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 t="str">
        <f>"INSERT INTO PoliceDispatchCallTypes (NatureOfCall, IsCritical, IsViolent, IsProperty, IsDrug, IsTraffic, IsOtherCrime) VALUES ('" &amp; A26 &amp; "', " &amp; C26 &amp; ", " &amp; D26 &amp; ", " &amp; E26 &amp; ", " &amp; F26 &amp; ", " &amp; G26 &amp; ", " &amp; H26 &amp; ")"</f>
        <v>INSERT INTO PoliceDispatchCallTypes (NatureOfCall, IsCritical, IsViolent, IsProperty, IsDrug, IsTraffic, IsOtherCrime) VALUES ('SHOOTING', 0, 1, 0, 0, 0, 0)</v>
      </c>
    </row>
    <row r="27" spans="1:9" x14ac:dyDescent="0.25">
      <c r="A27" t="s">
        <v>27</v>
      </c>
      <c r="B27">
        <v>107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 t="str">
        <f>"INSERT INTO PoliceDispatchCallTypes (NatureOfCall, IsCritical, IsViolent, IsProperty, IsDrug, IsTraffic, IsOtherCrime) VALUES ('" &amp; A27 &amp; "', " &amp; C27 &amp; ", " &amp; D27 &amp; ", " &amp; E27 &amp; ", " &amp; F27 &amp; ", " &amp; G27 &amp; ", " &amp; H27 &amp; ")"</f>
        <v>INSERT INTO PoliceDispatchCallTypes (NatureOfCall, IsCritical, IsViolent, IsProperty, IsDrug, IsTraffic, IsOtherCrime) VALUES ('SHOTS FIRED', 0, 1, 0, 0, 0, 0)</v>
      </c>
    </row>
    <row r="28" spans="1:9" x14ac:dyDescent="0.25">
      <c r="A28" t="s">
        <v>30</v>
      </c>
      <c r="B28">
        <v>181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 t="str">
        <f>"INSERT INTO PoliceDispatchCallTypes (NatureOfCall, IsCritical, IsViolent, IsProperty, IsDrug, IsTraffic, IsOtherCrime) VALUES ('" &amp; A28 &amp; "', " &amp; C28 &amp; ", " &amp; D28 &amp; ", " &amp; E28 &amp; ", " &amp; F28 &amp; ", " &amp; G28 &amp; ", " &amp; H28 &amp; ")"</f>
        <v>INSERT INTO PoliceDispatchCallTypes (NatureOfCall, IsCritical, IsViolent, IsProperty, IsDrug, IsTraffic, IsOtherCrime) VALUES ('SHOTSPOTTER', 0, 1, 0, 0, 0, 0)</v>
      </c>
    </row>
    <row r="29" spans="1:9" x14ac:dyDescent="0.25">
      <c r="A29" t="s">
        <v>46</v>
      </c>
      <c r="B29" t="s">
        <v>158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 t="str">
        <f>"INSERT INTO PoliceDispatchCallTypes (NatureOfCall, IsCritical, IsViolent, IsProperty, IsDrug, IsTraffic, IsOtherCrime) VALUES ('" &amp; A29 &amp; "', " &amp; C29 &amp; ", " &amp; D29 &amp; ", " &amp; E29 &amp; ", " &amp; F29 &amp; ", " &amp; G29 &amp; ", " &amp; H29 &amp; ")"</f>
        <v>INSERT INTO PoliceDispatchCallTypes (NatureOfCall, IsCritical, IsViolent, IsProperty, IsDrug, IsTraffic, IsOtherCrime) VALUES ('SUBJ WANTED', 0, 1, 0, 0, 0, 0)</v>
      </c>
    </row>
    <row r="30" spans="1:9" x14ac:dyDescent="0.25">
      <c r="A30" t="s">
        <v>50</v>
      </c>
      <c r="B30">
        <v>97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 t="str">
        <f>"INSERT INTO PoliceDispatchCallTypes (NatureOfCall, IsCritical, IsViolent, IsProperty, IsDrug, IsTraffic, IsOtherCrime) VALUES ('" &amp; A30 &amp; "', " &amp; C30 &amp; ", " &amp; D30 &amp; ", " &amp; E30 &amp; ", " &amp; F30 &amp; ", " &amp; G30 &amp; ", " &amp; H30 &amp; ")"</f>
        <v>INSERT INTO PoliceDispatchCallTypes (NatureOfCall, IsCritical, IsViolent, IsProperty, IsDrug, IsTraffic, IsOtherCrime) VALUES ('SUBJ WITH GUN', 0, 1, 0, 0, 0, 0)</v>
      </c>
    </row>
    <row r="31" spans="1:9" x14ac:dyDescent="0.25">
      <c r="A31" t="s">
        <v>217</v>
      </c>
      <c r="B31">
        <v>77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 t="str">
        <f>"INSERT INTO PoliceDispatchCallTypes (NatureOfCall, IsCritical, IsViolent, IsProperty, IsDrug, IsTraffic, IsOtherCrime) VALUES ('" &amp; A31 &amp; "', " &amp; C31 &amp; ", " &amp; D31 &amp; ", " &amp; E31 &amp; ", " &amp; F31 &amp; ", " &amp; G31 &amp; ", " &amp; H31 &amp; ")"</f>
        <v>INSERT INTO PoliceDispatchCallTypes (NatureOfCall, IsCritical, IsViolent, IsProperty, IsDrug, IsTraffic, IsOtherCrime) VALUES ('SUBJ WITH WEAPON', 0, 1, 0, 0, 0, 0)</v>
      </c>
    </row>
    <row r="32" spans="1:9" x14ac:dyDescent="0.25">
      <c r="A32" t="s">
        <v>85</v>
      </c>
      <c r="B32">
        <v>185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 t="str">
        <f>"INSERT INTO PoliceDispatchCallTypes (NatureOfCall, IsCritical, IsViolent, IsProperty, IsDrug, IsTraffic, IsOtherCrime) VALUES ('" &amp; A32 &amp; "', " &amp; C32 &amp; ", " &amp; D32 &amp; ", " &amp; E32 &amp; ", " &amp; F32 &amp; ", " &amp; G32 &amp; ", " &amp; H32 &amp; ")"</f>
        <v>INSERT INTO PoliceDispatchCallTypes (NatureOfCall, IsCritical, IsViolent, IsProperty, IsDrug, IsTraffic, IsOtherCrime) VALUES ('THREAT', 0, 1, 0, 0, 0, 0)</v>
      </c>
    </row>
    <row r="33" spans="1:9" x14ac:dyDescent="0.25">
      <c r="A33" t="s">
        <v>221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 t="str">
        <f>"INSERT INTO PoliceDispatchCallTypes (NatureOfCall, IsCritical, IsViolent, IsProperty, IsDrug, IsTraffic, IsOtherCrime) VALUES ('" &amp; A33 &amp; "', " &amp; C33 &amp; ", " &amp; D33 &amp; ", " &amp; E33 &amp; ", " &amp; F33 &amp; ", " &amp; G33 &amp; ", " &amp; H33 &amp; ")"</f>
        <v>INSERT INTO PoliceDispatchCallTypes (NatureOfCall, IsCritical, IsViolent, IsProperty, IsDrug, IsTraffic, IsOtherCrime) VALUES ('THREAT SCHOOL', 0, 1, 0, 0, 0, 0)</v>
      </c>
    </row>
    <row r="34" spans="1:9" x14ac:dyDescent="0.25">
      <c r="A34" t="s">
        <v>101</v>
      </c>
      <c r="B34">
        <v>82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 t="str">
        <f>"INSERT INTO PoliceDispatchCallTypes (NatureOfCall, IsCritical, IsViolent, IsProperty, IsDrug, IsTraffic, IsOtherCrime) VALUES ('" &amp; A34 &amp; "', " &amp; C34 &amp; ", " &amp; D34 &amp; ", " &amp; E34 &amp; ", " &amp; F34 &amp; ", " &amp; G34 &amp; ", " &amp; H34 &amp; ")"</f>
        <v>INSERT INTO PoliceDispatchCallTypes (NatureOfCall, IsCritical, IsViolent, IsProperty, IsDrug, IsTraffic, IsOtherCrime) VALUES ('TRBL W/JUV', 0, 1, 0, 0, 0, 0)</v>
      </c>
    </row>
    <row r="35" spans="1:9" x14ac:dyDescent="0.25">
      <c r="A35" t="s">
        <v>105</v>
      </c>
      <c r="B35">
        <v>672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 t="str">
        <f>"INSERT INTO PoliceDispatchCallTypes (NatureOfCall, IsCritical, IsViolent, IsProperty, IsDrug, IsTraffic, IsOtherCrime) VALUES ('" &amp; A35 &amp; "', " &amp; C35 &amp; ", " &amp; D35 &amp; ", " &amp; E35 &amp; ", " &amp; F35 &amp; ", " &amp; G35 &amp; ", " &amp; H35 &amp; ")"</f>
        <v>INSERT INTO PoliceDispatchCallTypes (NatureOfCall, IsCritical, IsViolent, IsProperty, IsDrug, IsTraffic, IsOtherCrime) VALUES ('TRBL W/SUBJ', 0, 1, 0, 0, 0, 0)</v>
      </c>
    </row>
    <row r="36" spans="1:9" x14ac:dyDescent="0.25">
      <c r="A36" t="s">
        <v>227</v>
      </c>
      <c r="B36">
        <v>48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 t="str">
        <f>"INSERT INTO PoliceDispatchCallTypes (NatureOfCall, IsCritical, IsViolent, IsProperty, IsDrug, IsTraffic, IsOtherCrime) VALUES ('" &amp; A36 &amp; "', " &amp; C36 &amp; ", " &amp; D36 &amp; ", " &amp; E36 &amp; ", " &amp; F36 &amp; ", " &amp; G36 &amp; ", " &amp; H36 &amp; ")"</f>
        <v>INSERT INTO PoliceDispatchCallTypes (NatureOfCall, IsCritical, IsViolent, IsProperty, IsDrug, IsTraffic, IsOtherCrime) VALUES ('VIOL REST ORDER', 0, 1, 0, 0, 0, 0)</v>
      </c>
    </row>
    <row r="37" spans="1:9" x14ac:dyDescent="0.25">
      <c r="A37" t="s">
        <v>102</v>
      </c>
      <c r="B37" t="s">
        <v>158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 t="str">
        <f>"INSERT INTO PoliceDispatchCallTypes (NatureOfCall, IsCritical, IsViolent, IsProperty, IsDrug, IsTraffic, IsOtherCrime) VALUES ('" &amp; A37 &amp; "', " &amp; C37 &amp; ", " &amp; D37 &amp; ", " &amp; E37 &amp; ", " &amp; F37 &amp; ", " &amp; G37 &amp; ", " &amp; H37 &amp; ")"</f>
        <v>INSERT INTO PoliceDispatchCallTypes (NatureOfCall, IsCritical, IsViolent, IsProperty, IsDrug, IsTraffic, IsOtherCrime) VALUES ('CHILD ABUSE', 0, 1, 0, 0, 0, 0)</v>
      </c>
    </row>
    <row r="38" spans="1:9" x14ac:dyDescent="0.25">
      <c r="A38" t="s">
        <v>110</v>
      </c>
      <c r="B38" t="s">
        <v>158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 t="str">
        <f>"INSERT INTO PoliceDispatchCallTypes (NatureOfCall, IsCritical, IsViolent, IsProperty, IsDrug, IsTraffic, IsOtherCrime) VALUES ('" &amp; A38 &amp; "', " &amp; C38 &amp; ", " &amp; D38 &amp; ", " &amp; E38 &amp; ", " &amp; F38 &amp; ", " &amp; G38 &amp; ", " &amp; H38 &amp; ")"</f>
        <v>INSERT INTO PoliceDispatchCallTypes (NatureOfCall, IsCritical, IsViolent, IsProperty, IsDrug, IsTraffic, IsOtherCrime) VALUES ('CHILD NEGLECT', 0, 1, 0, 0, 0, 0)</v>
      </c>
    </row>
    <row r="39" spans="1:9" x14ac:dyDescent="0.25">
      <c r="A39" t="s">
        <v>206</v>
      </c>
      <c r="B39">
        <v>44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 t="str">
        <f>"INSERT INTO PoliceDispatchCallTypes (NatureOfCall, IsCritical, IsViolent, IsProperty, IsDrug, IsTraffic, IsOtherCrime) VALUES ('" &amp; A39 &amp; "', " &amp; C39 &amp; ", " &amp; D39 &amp; ", " &amp; E39 &amp; ", " &amp; F39 &amp; ", " &amp; G39 &amp; ", " &amp; H39 &amp; ")"</f>
        <v>INSERT INTO PoliceDispatchCallTypes (NatureOfCall, IsCritical, IsViolent, IsProperty, IsDrug, IsTraffic, IsOtherCrime) VALUES ('RECKLESS VEHICLE', 0, 1, 0, 0, 0, 0)</v>
      </c>
    </row>
    <row r="40" spans="1:9" x14ac:dyDescent="0.25">
      <c r="A40" t="s">
        <v>226</v>
      </c>
      <c r="B40">
        <v>14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 t="str">
        <f>"INSERT INTO PoliceDispatchCallTypes (NatureOfCall, IsCritical, IsViolent, IsProperty, IsDrug, IsTraffic, IsOtherCrime) VALUES ('" &amp; A40 &amp; "', " &amp; C40 &amp; ", " &amp; D40 &amp; ", " &amp; E40 &amp; ", " &amp; F40 &amp; ", " &amp; G40 &amp; ", " &amp; H40 &amp; ")"</f>
        <v>INSERT INTO PoliceDispatchCallTypes (NatureOfCall, IsCritical, IsViolent, IsProperty, IsDrug, IsTraffic, IsOtherCrime) VALUES ('VEHICLE PURSUIT', 0, 1, 0, 0, 0, 0)</v>
      </c>
    </row>
    <row r="41" spans="1:9" x14ac:dyDescent="0.25">
      <c r="A41" t="s">
        <v>255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 t="str">
        <f>"INSERT INTO PoliceDispatchCallTypes (NatureOfCall, IsCritical, IsViolent, IsProperty, IsDrug, IsTraffic, IsOtherCrime) VALUES ('" &amp; A41 &amp; "', " &amp; C41 &amp; ", " &amp; D41 &amp; ", " &amp; E41 &amp; ", " &amp; F41 &amp; ", " &amp; G41 &amp; ", " &amp; H41 &amp; ")"</f>
        <v>INSERT INTO PoliceDispatchCallTypes (NatureOfCall, IsCritical, IsViolent, IsProperty, IsDrug, IsTraffic, IsOtherCrime) VALUES ('CHILD ENTICEMENT', 0, 1, 0, 0, 0, 0)</v>
      </c>
    </row>
    <row r="42" spans="1:9" x14ac:dyDescent="0.25">
      <c r="A42" t="s">
        <v>82</v>
      </c>
      <c r="B42" t="s">
        <v>158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 t="str">
        <f>"INSERT INTO PoliceDispatchCallTypes (NatureOfCall, IsCritical, IsViolent, IsProperty, IsDrug, IsTraffic, IsOtherCrime) VALUES ('" &amp; A42 &amp; "', " &amp; C42 &amp; ", " &amp; D42 &amp; ", " &amp; E42 &amp; ", " &amp; F42 &amp; ", " &amp; G42 &amp; ", " &amp; H42 &amp; ")"</f>
        <v>INSERT INTO PoliceDispatchCallTypes (NatureOfCall, IsCritical, IsViolent, IsProperty, IsDrug, IsTraffic, IsOtherCrime) VALUES ('BURG AUD/SIL', 0, 0, 1, 0, 0, 0)</v>
      </c>
    </row>
    <row r="43" spans="1:9" x14ac:dyDescent="0.25">
      <c r="A43" t="s">
        <v>165</v>
      </c>
      <c r="B43">
        <v>3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 t="str">
        <f>"INSERT INTO PoliceDispatchCallTypes (NatureOfCall, IsCritical, IsViolent, IsProperty, IsDrug, IsTraffic, IsOtherCrime) VALUES ('" &amp; A43 &amp; "', " &amp; C43 &amp; ", " &amp; D43 &amp; ", " &amp; E43 &amp; ", " &amp; F43 &amp; ", " &amp; G43 &amp; ", " &amp; H43 &amp; ")"</f>
        <v>INSERT INTO PoliceDispatchCallTypes (NatureOfCall, IsCritical, IsViolent, IsProperty, IsDrug, IsTraffic, IsOtherCrime) VALUES ('BURG/AUD GOVT', 0, 0, 1, 0, 0, 0)</v>
      </c>
    </row>
    <row r="44" spans="1:9" x14ac:dyDescent="0.25">
      <c r="A44" t="s">
        <v>166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 t="str">
        <f>"INSERT INTO PoliceDispatchCallTypes (NatureOfCall, IsCritical, IsViolent, IsProperty, IsDrug, IsTraffic, IsOtherCrime) VALUES ('" &amp; A44 &amp; "', " &amp; C44 &amp; ", " &amp; D44 &amp; ", " &amp; E44 &amp; ", " &amp; F44 &amp; ", " &amp; G44 &amp; ", " &amp; H44 &amp; ")"</f>
        <v>INSERT INTO PoliceDispatchCallTypes (NatureOfCall, IsCritical, IsViolent, IsProperty, IsDrug, IsTraffic, IsOtherCrime) VALUES ('BURG/AUD RESI', 0, 0, 1, 0, 0, 0)</v>
      </c>
    </row>
    <row r="45" spans="1:9" x14ac:dyDescent="0.25">
      <c r="A45" t="s">
        <v>11</v>
      </c>
      <c r="B45">
        <v>192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 t="str">
        <f>"INSERT INTO PoliceDispatchCallTypes (NatureOfCall, IsCritical, IsViolent, IsProperty, IsDrug, IsTraffic, IsOtherCrime) VALUES ('" &amp; A45 &amp; "', " &amp; C45 &amp; ", " &amp; D45 &amp; ", " &amp; E45 &amp; ", " &amp; F45 &amp; ", " &amp; G45 &amp; ", " &amp; H45 &amp; ")"</f>
        <v>INSERT INTO PoliceDispatchCallTypes (NatureOfCall, IsCritical, IsViolent, IsProperty, IsDrug, IsTraffic, IsOtherCrime) VALUES ('ENTRY', 0, 0, 1, 0, 0, 0)</v>
      </c>
    </row>
    <row r="46" spans="1:9" x14ac:dyDescent="0.25">
      <c r="A46" t="s">
        <v>175</v>
      </c>
      <c r="B46">
        <v>68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 t="str">
        <f>"INSERT INTO PoliceDispatchCallTypes (NatureOfCall, IsCritical, IsViolent, IsProperty, IsDrug, IsTraffic, IsOtherCrime) VALUES ('" &amp; A46 &amp; "', " &amp; C46 &amp; ", " &amp; D46 &amp; ", " &amp; E46 &amp; ", " &amp; F46 &amp; ", " &amp; G46 &amp; ", " &amp; H46 &amp; ")"</f>
        <v>INSERT INTO PoliceDispatchCallTypes (NatureOfCall, IsCritical, IsViolent, IsProperty, IsDrug, IsTraffic, IsOtherCrime) VALUES ('ENTRY TO AUTO', 0, 0, 1, 0, 0, 0)</v>
      </c>
    </row>
    <row r="47" spans="1:9" x14ac:dyDescent="0.25">
      <c r="A47" t="s">
        <v>44</v>
      </c>
      <c r="B47">
        <v>35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 t="str">
        <f>"INSERT INTO PoliceDispatchCallTypes (NatureOfCall, IsCritical, IsViolent, IsProperty, IsDrug, IsTraffic, IsOtherCrime) VALUES ('" &amp; A47 &amp; "', " &amp; C47 &amp; ", " &amp; D47 &amp; ", " &amp; E47 &amp; ", " &amp; F47 &amp; ", " &amp; G47 &amp; ", " &amp; H47 &amp; ")"</f>
        <v>INSERT INTO PoliceDispatchCallTypes (NatureOfCall, IsCritical, IsViolent, IsProperty, IsDrug, IsTraffic, IsOtherCrime) VALUES ('FIRE', 0, 0, 1, 0, 0, 0)</v>
      </c>
    </row>
    <row r="48" spans="1:9" x14ac:dyDescent="0.25">
      <c r="A48" t="s">
        <v>87</v>
      </c>
      <c r="B48">
        <v>11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 t="str">
        <f>"INSERT INTO PoliceDispatchCallTypes (NatureOfCall, IsCritical, IsViolent, IsProperty, IsDrug, IsTraffic, IsOtherCrime) VALUES ('" &amp; A48 &amp; "', " &amp; C48 &amp; ", " &amp; D48 &amp; ", " &amp; E48 &amp; ", " &amp; F48 &amp; ", " &amp; G48 &amp; ", " &amp; H48 &amp; ")"</f>
        <v>INSERT INTO PoliceDispatchCallTypes (NatureOfCall, IsCritical, IsViolent, IsProperty, IsDrug, IsTraffic, IsOtherCrime) VALUES ('HOLDUP ALARM', 0, 0, 1, 0, 0, 0)</v>
      </c>
    </row>
    <row r="49" spans="1:9" x14ac:dyDescent="0.25">
      <c r="A49" t="s">
        <v>203</v>
      </c>
      <c r="B49">
        <v>146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 t="str">
        <f>"INSERT INTO PoliceDispatchCallTypes (NatureOfCall, IsCritical, IsViolent, IsProperty, IsDrug, IsTraffic, IsOtherCrime) VALUES ('" &amp; A49 &amp; "', " &amp; C49 &amp; ", " &amp; D49 &amp; ", " &amp; E49 &amp; ", " &amp; F49 &amp; ", " &amp; G49 &amp; ", " &amp; H49 &amp; ")"</f>
        <v>INSERT INTO PoliceDispatchCallTypes (NatureOfCall, IsCritical, IsViolent, IsProperty, IsDrug, IsTraffic, IsOtherCrime) VALUES ('PROPERTY DAMAGE', 0, 0, 1, 0, 0, 0)</v>
      </c>
    </row>
    <row r="50" spans="1:9" x14ac:dyDescent="0.25">
      <c r="A50" t="s">
        <v>209</v>
      </c>
      <c r="B50">
        <v>21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 t="str">
        <f>"INSERT INTO PoliceDispatchCallTypes (NatureOfCall, IsCritical, IsViolent, IsProperty, IsDrug, IsTraffic, IsOtherCrime) VALUES ('" &amp; A50 &amp; "', " &amp; C50 &amp; ", " &amp; D50 &amp; ", " &amp; E50 &amp; ", " &amp; F50 &amp; ", " &amp; G50 &amp; ", " &amp; H50 &amp; ")"</f>
        <v>INSERT INTO PoliceDispatchCallTypes (NatureOfCall, IsCritical, IsViolent, IsProperty, IsDrug, IsTraffic, IsOtherCrime) VALUES ('ROBBERY', 0, 0, 1, 0, 0, 0)</v>
      </c>
    </row>
    <row r="51" spans="1:9" x14ac:dyDescent="0.25">
      <c r="A51" t="s">
        <v>38</v>
      </c>
      <c r="B51" t="s">
        <v>158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 t="str">
        <f>"INSERT INTO PoliceDispatchCallTypes (NatureOfCall, IsCritical, IsViolent, IsProperty, IsDrug, IsTraffic, IsOtherCrime) VALUES ('" &amp; A51 &amp; "', " &amp; C51 &amp; ", " &amp; D51 &amp; ", " &amp; E51 &amp; ", " &amp; F51 &amp; ", " &amp; G51 &amp; ", " &amp; H51 &amp; ")"</f>
        <v>INSERT INTO PoliceDispatchCallTypes (NatureOfCall, IsCritical, IsViolent, IsProperty, IsDrug, IsTraffic, IsOtherCrime) VALUES ('STOLEN VEH', 0, 0, 1, 0, 0, 0)</v>
      </c>
    </row>
    <row r="52" spans="1:9" x14ac:dyDescent="0.25">
      <c r="A52" t="s">
        <v>215</v>
      </c>
      <c r="B52">
        <v>36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tr">
        <f>"INSERT INTO PoliceDispatchCallTypes (NatureOfCall, IsCritical, IsViolent, IsProperty, IsDrug, IsTraffic, IsOtherCrime) VALUES ('" &amp; A52 &amp; "', " &amp; C52 &amp; ", " &amp; D52 &amp; ", " &amp; E52 &amp; ", " &amp; F52 &amp; ", " &amp; G52 &amp; ", " &amp; H52 &amp; ")"</f>
        <v>INSERT INTO PoliceDispatchCallTypes (NatureOfCall, IsCritical, IsViolent, IsProperty, IsDrug, IsTraffic, IsOtherCrime) VALUES ('STOLEN VEHICLE', 0, 0, 1, 0, 0, 0)</v>
      </c>
    </row>
    <row r="53" spans="1:9" x14ac:dyDescent="0.25">
      <c r="A53" t="s">
        <v>65</v>
      </c>
      <c r="B53" t="s">
        <v>158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 t="str">
        <f>"INSERT INTO PoliceDispatchCallTypes (NatureOfCall, IsCritical, IsViolent, IsProperty, IsDrug, IsTraffic, IsOtherCrime) VALUES ('" &amp; A53 &amp; "', " &amp; C53 &amp; ", " &amp; D53 &amp; ", " &amp; E53 &amp; ", " &amp; F53 &amp; ", " &amp; G53 &amp; ", " &amp; H53 &amp; ")"</f>
        <v>INSERT INTO PoliceDispatchCallTypes (NatureOfCall, IsCritical, IsViolent, IsProperty, IsDrug, IsTraffic, IsOtherCrime) VALUES ('SUSP PACKAGE/DEVICE', 0, 0, 1, 0, 0, 0)</v>
      </c>
    </row>
    <row r="54" spans="1:9" x14ac:dyDescent="0.25">
      <c r="A54" t="s">
        <v>69</v>
      </c>
      <c r="B54">
        <v>215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 t="str">
        <f>"INSERT INTO PoliceDispatchCallTypes (NatureOfCall, IsCritical, IsViolent, IsProperty, IsDrug, IsTraffic, IsOtherCrime) VALUES ('" &amp; A54 &amp; "', " &amp; C54 &amp; ", " &amp; D54 &amp; ", " &amp; E54 &amp; ", " &amp; F54 &amp; ", " &amp; G54 &amp; ", " &amp; H54 &amp; ")"</f>
        <v>INSERT INTO PoliceDispatchCallTypes (NatureOfCall, IsCritical, IsViolent, IsProperty, IsDrug, IsTraffic, IsOtherCrime) VALUES ('SUSP PERS/AUTO', 0, 0, 1, 0, 0, 0)</v>
      </c>
    </row>
    <row r="55" spans="1:9" x14ac:dyDescent="0.25">
      <c r="A55" t="s">
        <v>77</v>
      </c>
      <c r="B55">
        <v>214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 t="str">
        <f>"INSERT INTO PoliceDispatchCallTypes (NatureOfCall, IsCritical, IsViolent, IsProperty, IsDrug, IsTraffic, IsOtherCrime) VALUES ('" &amp; A55 &amp; "', " &amp; C55 &amp; ", " &amp; D55 &amp; ", " &amp; E55 &amp; ", " &amp; F55 &amp; ", " &amp; G55 &amp; ", " &amp; H55 &amp; ")"</f>
        <v>INSERT INTO PoliceDispatchCallTypes (NatureOfCall, IsCritical, IsViolent, IsProperty, IsDrug, IsTraffic, IsOtherCrime) VALUES ('THEFT', 0, 0, 1, 0, 0, 0)</v>
      </c>
    </row>
    <row r="56" spans="1:9" x14ac:dyDescent="0.25">
      <c r="A56" t="s">
        <v>220</v>
      </c>
      <c r="B56">
        <v>17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 t="str">
        <f>"INSERT INTO PoliceDispatchCallTypes (NatureOfCall, IsCritical, IsViolent, IsProperty, IsDrug, IsTraffic, IsOtherCrime) VALUES ('" &amp; A56 &amp; "', " &amp; C56 &amp; ", " &amp; D56 &amp; ", " &amp; E56 &amp; ", " &amp; F56 &amp; ", " &amp; G56 &amp; ", " &amp; H56 &amp; ")"</f>
        <v>INSERT INTO PoliceDispatchCallTypes (NatureOfCall, IsCritical, IsViolent, IsProperty, IsDrug, IsTraffic, IsOtherCrime) VALUES ('THEFT FROM PERSN', 0, 0, 1, 0, 0, 0)</v>
      </c>
    </row>
    <row r="57" spans="1:9" x14ac:dyDescent="0.25">
      <c r="A57" t="s">
        <v>81</v>
      </c>
      <c r="B57">
        <v>16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 t="str">
        <f>"INSERT INTO PoliceDispatchCallTypes (NatureOfCall, IsCritical, IsViolent, IsProperty, IsDrug, IsTraffic, IsOtherCrime) VALUES ('" &amp; A57 &amp; "', " &amp; C57 &amp; ", " &amp; D57 &amp; ", " &amp; E57 &amp; ", " &amp; F57 &amp; ", " &amp; G57 &amp; ", " &amp; H57 &amp; ")"</f>
        <v>INSERT INTO PoliceDispatchCallTypes (NatureOfCall, IsCritical, IsViolent, IsProperty, IsDrug, IsTraffic, IsOtherCrime) VALUES ('THEFT VEHICLE', 0, 0, 1, 0, 0, 0)</v>
      </c>
    </row>
    <row r="58" spans="1:9" x14ac:dyDescent="0.25">
      <c r="A58" t="s">
        <v>97</v>
      </c>
      <c r="B58" t="s">
        <v>158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 t="str">
        <f>"INSERT INTO PoliceDispatchCallTypes (NatureOfCall, IsCritical, IsViolent, IsProperty, IsDrug, IsTraffic, IsOtherCrime) VALUES ('" &amp; A58 &amp; "', " &amp; C58 &amp; ", " &amp; D58 &amp; ", " &amp; E58 &amp; ", " &amp; F58 &amp; ", " &amp; G58 &amp; ", " &amp; H58 &amp; ")"</f>
        <v>INSERT INTO PoliceDispatchCallTypes (NatureOfCall, IsCritical, IsViolent, IsProperty, IsDrug, IsTraffic, IsOtherCrime) VALUES ('TRESPASSER', 0, 0, 1, 0, 0, 0)</v>
      </c>
    </row>
    <row r="59" spans="1:9" x14ac:dyDescent="0.25">
      <c r="A59" t="s">
        <v>254</v>
      </c>
      <c r="B59">
        <v>2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 t="str">
        <f>"INSERT INTO PoliceDispatchCallTypes (NatureOfCall, IsCritical, IsViolent, IsProperty, IsDrug, IsTraffic, IsOtherCrime) VALUES ('" &amp; A59 &amp; "', " &amp; C59 &amp; ", " &amp; D59 &amp; ", " &amp; E59 &amp; ", " &amp; F59 &amp; ", " &amp; G59 &amp; ", " &amp; H59 &amp; ")"</f>
        <v>INSERT INTO PoliceDispatchCallTypes (NatureOfCall, IsCritical, IsViolent, IsProperty, IsDrug, IsTraffic, IsOtherCrime) VALUES ('BURG/AUD BUSINES', 0, 0, 1, 0, 0, 0)</v>
      </c>
    </row>
    <row r="60" spans="1:9" x14ac:dyDescent="0.25">
      <c r="A60" t="s">
        <v>7</v>
      </c>
      <c r="B60">
        <v>30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 t="str">
        <f>"INSERT INTO PoliceDispatchCallTypes (NatureOfCall, IsCritical, IsViolent, IsProperty, IsDrug, IsTraffic, IsOtherCrime) VALUES ('" &amp; A60 &amp; "', " &amp; C60 &amp; ", " &amp; D60 &amp; ", " &amp; E60 &amp; ", " &amp; F60 &amp; ", " &amp; G60 &amp; ", " &amp; H60 &amp; ")"</f>
        <v>INSERT INTO PoliceDispatchCallTypes (NatureOfCall, IsCritical, IsViolent, IsProperty, IsDrug, IsTraffic, IsOtherCrime) VALUES ('DRUG DEALING', 0, 0, 0, 1, 0, 0)</v>
      </c>
    </row>
    <row r="61" spans="1:9" x14ac:dyDescent="0.25">
      <c r="A61" t="s">
        <v>174</v>
      </c>
      <c r="B61">
        <v>16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 t="str">
        <f>"INSERT INTO PoliceDispatchCallTypes (NatureOfCall, IsCritical, IsViolent, IsProperty, IsDrug, IsTraffic, IsOtherCrime) VALUES ('" &amp; A61 &amp; "', " &amp; C61 &amp; ", " &amp; D61 &amp; ", " &amp; E61 &amp; ", " &amp; F61 &amp; ", " &amp; G61 &amp; ", " &amp; H61 &amp; ")"</f>
        <v>INSERT INTO PoliceDispatchCallTypes (NatureOfCall, IsCritical, IsViolent, IsProperty, IsDrug, IsTraffic, IsOtherCrime) VALUES ('DUI', 0, 0, 0, 1, 0, 0)</v>
      </c>
    </row>
    <row r="62" spans="1:9" x14ac:dyDescent="0.25">
      <c r="A62" t="s">
        <v>29</v>
      </c>
      <c r="B62" t="s">
        <v>158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 t="str">
        <f>"INSERT INTO PoliceDispatchCallTypes (NatureOfCall, IsCritical, IsViolent, IsProperty, IsDrug, IsTraffic, IsOtherCrime) VALUES ('" &amp; A62 &amp; "', " &amp; C62 &amp; ", " &amp; D62 &amp; ", " &amp; E62 &amp; ", " &amp; F62 &amp; ", " &amp; G62 &amp; ", " &amp; H62 &amp; ")"</f>
        <v>INSERT INTO PoliceDispatchCallTypes (NatureOfCall, IsCritical, IsViolent, IsProperty, IsDrug, IsTraffic, IsOtherCrime) VALUES ('METH LAB', 0, 0, 0, 1, 0, 0)</v>
      </c>
    </row>
    <row r="63" spans="1:9" x14ac:dyDescent="0.25">
      <c r="A63" t="s">
        <v>194</v>
      </c>
      <c r="B63">
        <v>27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 t="str">
        <f>"INSERT INTO PoliceDispatchCallTypes (NatureOfCall, IsCritical, IsViolent, IsProperty, IsDrug, IsTraffic, IsOtherCrime) VALUES ('" &amp; A63 &amp; "', " &amp; C63 &amp; ", " &amp; D63 &amp; ", " &amp; E63 &amp; ", " &amp; F63 &amp; ", " &amp; G63 &amp; ", " &amp; H63 &amp; ")"</f>
        <v>INSERT INTO PoliceDispatchCallTypes (NatureOfCall, IsCritical, IsViolent, IsProperty, IsDrug, IsTraffic, IsOtherCrime) VALUES ('OVERDOSE', 0, 0, 0, 1, 0, 0)</v>
      </c>
    </row>
    <row r="64" spans="1:9" x14ac:dyDescent="0.25">
      <c r="A64" t="s">
        <v>17</v>
      </c>
      <c r="B64">
        <v>292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 t="str">
        <f>"INSERT INTO PoliceDispatchCallTypes (NatureOfCall, IsCritical, IsViolent, IsProperty, IsDrug, IsTraffic, IsOtherCrime) VALUES ('" &amp; A64 &amp; "', " &amp; C64 &amp; ", " &amp; D64 &amp; ", " &amp; E64 &amp; ", " &amp; F64 &amp; ", " &amp; G64 &amp; ", " &amp; H64 &amp; ")"</f>
        <v>INSERT INTO PoliceDispatchCallTypes (NatureOfCall, IsCritical, IsViolent, IsProperty, IsDrug, IsTraffic, IsOtherCrime) VALUES ('ACC PDO', 0, 0, 0, 0, 1, 0)</v>
      </c>
    </row>
    <row r="65" spans="1:9" x14ac:dyDescent="0.25">
      <c r="A65" t="s">
        <v>10</v>
      </c>
      <c r="B65">
        <v>124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 t="str">
        <f>"INSERT INTO PoliceDispatchCallTypes (NatureOfCall, IsCritical, IsViolent, IsProperty, IsDrug, IsTraffic, IsOtherCrime) VALUES ('" &amp; A65 &amp; "', " &amp; C65 &amp; ", " &amp; D65 &amp; ", " &amp; E65 &amp; ", " &amp; F65 &amp; ", " &amp; G65 &amp; ", " &amp; H65 &amp; ")"</f>
        <v>INSERT INTO PoliceDispatchCallTypes (NatureOfCall, IsCritical, IsViolent, IsProperty, IsDrug, IsTraffic, IsOtherCrime) VALUES ('ACC PI', 0, 0, 0, 0, 1, 0)</v>
      </c>
    </row>
    <row r="66" spans="1:9" x14ac:dyDescent="0.25">
      <c r="A66" t="s">
        <v>24</v>
      </c>
      <c r="B66">
        <v>61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 t="str">
        <f>"INSERT INTO PoliceDispatchCallTypes (NatureOfCall, IsCritical, IsViolent, IsProperty, IsDrug, IsTraffic, IsOtherCrime) VALUES ('" &amp; A66 &amp; "', " &amp; C66 &amp; ", " &amp; D66 &amp; ", " &amp; E66 &amp; ", " &amp; F66 &amp; ", " &amp; G66 &amp; ", " &amp; H66 &amp; ")"</f>
        <v>INSERT INTO PoliceDispatchCallTypes (NatureOfCall, IsCritical, IsViolent, IsProperty, IsDrug, IsTraffic, IsOtherCrime) VALUES ('ACC UNKN INJ', 0, 0, 0, 0, 1, 0)</v>
      </c>
    </row>
    <row r="67" spans="1:9" x14ac:dyDescent="0.25">
      <c r="A67" t="s">
        <v>222</v>
      </c>
      <c r="B67">
        <v>3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 t="str">
        <f>"INSERT INTO PoliceDispatchCallTypes (NatureOfCall, IsCritical, IsViolent, IsProperty, IsDrug, IsTraffic, IsOtherCrime) VALUES ('" &amp; A67 &amp; "', " &amp; C67 &amp; ", " &amp; D67 &amp; ", " &amp; E67 &amp; ", " &amp; F67 &amp; ", " &amp; G67 &amp; ", " &amp; H67 &amp; ")"</f>
        <v>INSERT INTO PoliceDispatchCallTypes (NatureOfCall, IsCritical, IsViolent, IsProperty, IsDrug, IsTraffic, IsOtherCrime) VALUES ('TRAFFIC CONTROL', 0, 0, 0, 0, 1, 0)</v>
      </c>
    </row>
    <row r="68" spans="1:9" x14ac:dyDescent="0.25">
      <c r="A68" t="s">
        <v>93</v>
      </c>
      <c r="B68">
        <v>116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 t="str">
        <f>"INSERT INTO PoliceDispatchCallTypes (NatureOfCall, IsCritical, IsViolent, IsProperty, IsDrug, IsTraffic, IsOtherCrime) VALUES ('" &amp; A68 &amp; "', " &amp; C68 &amp; ", " &amp; D68 &amp; ", " &amp; E68 &amp; ", " &amp; F68 &amp; ", " &amp; G68 &amp; ", " &amp; H68 &amp; ")"</f>
        <v>INSERT INTO PoliceDispatchCallTypes (NatureOfCall, IsCritical, IsViolent, IsProperty, IsDrug, IsTraffic, IsOtherCrime) VALUES ('TRAFFIC HAZARD', 0, 0, 0, 0, 1, 0)</v>
      </c>
    </row>
    <row r="69" spans="1:9" x14ac:dyDescent="0.25">
      <c r="A69" t="s">
        <v>223</v>
      </c>
      <c r="B69">
        <v>17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 t="str">
        <f>"INSERT INTO PoliceDispatchCallTypes (NatureOfCall, IsCritical, IsViolent, IsProperty, IsDrug, IsTraffic, IsOtherCrime) VALUES ('" &amp; A69 &amp; "', " &amp; C69 &amp; ", " &amp; D69 &amp; ", " &amp; E69 &amp; ", " &amp; F69 &amp; ", " &amp; G69 &amp; ", " &amp; H69 &amp; ")"</f>
        <v>INSERT INTO PoliceDispatchCallTypes (NatureOfCall, IsCritical, IsViolent, IsProperty, IsDrug, IsTraffic, IsOtherCrime) VALUES ('TRAFFIC LASER', 0, 0, 0, 0, 1, 0)</v>
      </c>
    </row>
    <row r="70" spans="1:9" x14ac:dyDescent="0.25">
      <c r="A70" t="s">
        <v>224</v>
      </c>
      <c r="B70">
        <v>1027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 t="str">
        <f>"INSERT INTO PoliceDispatchCallTypes (NatureOfCall, IsCritical, IsViolent, IsProperty, IsDrug, IsTraffic, IsOtherCrime) VALUES ('" &amp; A70 &amp; "', " &amp; C70 &amp; ", " &amp; D70 &amp; ", " &amp; E70 &amp; ", " &amp; F70 &amp; ", " &amp; G70 &amp; ", " &amp; H70 &amp; ")"</f>
        <v>INSERT INTO PoliceDispatchCallTypes (NatureOfCall, IsCritical, IsViolent, IsProperty, IsDrug, IsTraffic, IsOtherCrime) VALUES ('TRAFFIC STOP', 0, 0, 0, 0, 1, 0)</v>
      </c>
    </row>
    <row r="71" spans="1:9" x14ac:dyDescent="0.25">
      <c r="A71" t="s">
        <v>138</v>
      </c>
      <c r="B71" t="s">
        <v>158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 t="str">
        <f>"INSERT INTO PoliceDispatchCallTypes (NatureOfCall, IsCritical, IsViolent, IsProperty, IsDrug, IsTraffic, IsOtherCrime) VALUES ('" &amp; A71 &amp; "', " &amp; C71 &amp; ", " &amp; D71 &amp; ", " &amp; E71 &amp; ", " &amp; F71 &amp; ", " &amp; G71 &amp; ", " &amp; H71 &amp; ")"</f>
        <v>INSERT INTO PoliceDispatchCallTypes (NatureOfCall, IsCritical, IsViolent, IsProperty, IsDrug, IsTraffic, IsOtherCrime) VALUES ('ACC PDO HWY', 0, 0, 0, 0, 1, 0)</v>
      </c>
    </row>
    <row r="72" spans="1:9" x14ac:dyDescent="0.25">
      <c r="A72" t="s">
        <v>139</v>
      </c>
      <c r="B72" t="s">
        <v>158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 t="str">
        <f>"INSERT INTO PoliceDispatchCallTypes (NatureOfCall, IsCritical, IsViolent, IsProperty, IsDrug, IsTraffic, IsOtherCrime) VALUES ('" &amp; A72 &amp; "', " &amp; C72 &amp; ", " &amp; D72 &amp; ", " &amp; E72 &amp; ", " &amp; F72 &amp; ", " &amp; G72 &amp; ", " &amp; H72 &amp; ")"</f>
        <v>INSERT INTO PoliceDispatchCallTypes (NatureOfCall, IsCritical, IsViolent, IsProperty, IsDrug, IsTraffic, IsOtherCrime) VALUES ('ACC PI HWY', 0, 0, 0, 0, 1, 0)</v>
      </c>
    </row>
    <row r="73" spans="1:9" x14ac:dyDescent="0.25">
      <c r="A73" t="s">
        <v>140</v>
      </c>
      <c r="B73" t="s">
        <v>158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 t="str">
        <f>"INSERT INTO PoliceDispatchCallTypes (NatureOfCall, IsCritical, IsViolent, IsProperty, IsDrug, IsTraffic, IsOtherCrime) VALUES ('" &amp; A73 &amp; "', " &amp; C73 &amp; ", " &amp; D73 &amp; ", " &amp; E73 &amp; ", " &amp; F73 &amp; ", " &amp; G73 &amp; ", " &amp; H73 &amp; ")"</f>
        <v>INSERT INTO PoliceDispatchCallTypes (NatureOfCall, IsCritical, IsViolent, IsProperty, IsDrug, IsTraffic, IsOtherCrime) VALUES ('ACC UNKN INJ HWY', 0, 0, 0, 0, 1, 0)</v>
      </c>
    </row>
    <row r="74" spans="1:9" x14ac:dyDescent="0.25">
      <c r="A74" t="s">
        <v>39</v>
      </c>
      <c r="B74" t="s">
        <v>158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 t="str">
        <f>"INSERT INTO PoliceDispatchCallTypes (NatureOfCall, IsCritical, IsViolent, IsProperty, IsDrug, IsTraffic, IsOtherCrime) VALUES ('" &amp; A74 &amp; "', " &amp; C74 &amp; ", " &amp; D74 &amp; ", " &amp; E74 &amp; ", " &amp; F74 &amp; ", " &amp; G74 &amp; ", " &amp; H74 &amp; ")"</f>
        <v>INSERT INTO PoliceDispatchCallTypes (NatureOfCall, IsCritical, IsViolent, IsProperty, IsDrug, IsTraffic, IsOtherCrime) VALUES ('ALARM ON BUS', 0, 0, 0, 0, 0, 1)</v>
      </c>
    </row>
    <row r="75" spans="1:9" x14ac:dyDescent="0.25">
      <c r="A75" t="s">
        <v>161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 t="str">
        <f>"INSERT INTO PoliceDispatchCallTypes (NatureOfCall, IsCritical, IsViolent, IsProperty, IsDrug, IsTraffic, IsOtherCrime) VALUES ('" &amp; A75 &amp; "', " &amp; C75 &amp; ", " &amp; D75 &amp; ", " &amp; E75 &amp; ", " &amp; F75 &amp; ", " &amp; G75 &amp; ", " &amp; H75 &amp; ")"</f>
        <v>INSERT INTO PoliceDispatchCallTypes (NatureOfCall, IsCritical, IsViolent, IsProperty, IsDrug, IsTraffic, IsOtherCrime) VALUES ('ALTERED CURRENCY', 0, 0, 0, 0, 0, 1)</v>
      </c>
    </row>
    <row r="76" spans="1:9" x14ac:dyDescent="0.25">
      <c r="A76" t="s">
        <v>167</v>
      </c>
      <c r="B76">
        <v>63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 t="str">
        <f>"INSERT INTO PoliceDispatchCallTypes (NatureOfCall, IsCritical, IsViolent, IsProperty, IsDrug, IsTraffic, IsOtherCrime) VALUES ('" &amp; A76 &amp; "', " &amp; C76 &amp; ", " &amp; D76 &amp; ", " &amp; E76 &amp; ", " &amp; F76 &amp; ", " &amp; G76 &amp; ", " &amp; H76 &amp; ")"</f>
        <v>INSERT INTO PoliceDispatchCallTypes (NatureOfCall, IsCritical, IsViolent, IsProperty, IsDrug, IsTraffic, IsOtherCrime) VALUES ('BUS INVESTIGATIO', 0, 0, 0, 0, 0, 1)</v>
      </c>
    </row>
    <row r="77" spans="1:9" x14ac:dyDescent="0.25">
      <c r="A77" t="s">
        <v>127</v>
      </c>
      <c r="B77">
        <v>23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 t="str">
        <f>"INSERT INTO PoliceDispatchCallTypes (NatureOfCall, IsCritical, IsViolent, IsProperty, IsDrug, IsTraffic, IsOtherCrime) VALUES ('" &amp; A77 &amp; "', " &amp; C77 &amp; ", " &amp; D77 &amp; ", " &amp; E77 &amp; ", " &amp; F77 &amp; ", " &amp; G77 &amp; ", " &amp; H77 &amp; ")"</f>
        <v>INSERT INTO PoliceDispatchCallTypes (NatureOfCall, IsCritical, IsViolent, IsProperty, IsDrug, IsTraffic, IsOtherCrime) VALUES ('CRUELTY ANIMAL', 0, 0, 0, 0, 0, 1)</v>
      </c>
    </row>
    <row r="78" spans="1:9" x14ac:dyDescent="0.25">
      <c r="A78" t="s">
        <v>36</v>
      </c>
      <c r="B78">
        <v>112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 t="str">
        <f>"INSERT INTO PoliceDispatchCallTypes (NatureOfCall, IsCritical, IsViolent, IsProperty, IsDrug, IsTraffic, IsOtherCrime) VALUES ('" &amp; A78 &amp; "', " &amp; C78 &amp; ", " &amp; D78 &amp; ", " &amp; E78 &amp; ", " &amp; F78 &amp; ", " &amp; G78 &amp; ", " &amp; H78 &amp; ")"</f>
        <v>INSERT INTO PoliceDispatchCallTypes (NatureOfCall, IsCritical, IsViolent, IsProperty, IsDrug, IsTraffic, IsOtherCrime) VALUES ('FAMILY TROUBLE', 0, 0, 0, 0, 0, 1)</v>
      </c>
    </row>
    <row r="79" spans="1:9" x14ac:dyDescent="0.25">
      <c r="A79" t="s">
        <v>55</v>
      </c>
      <c r="B79" t="s">
        <v>158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 t="str">
        <f>"INSERT INTO PoliceDispatchCallTypes (NatureOfCall, IsCritical, IsViolent, IsProperty, IsDrug, IsTraffic, IsOtherCrime) VALUES ('" &amp; A79 &amp; "', " &amp; C79 &amp; ", " &amp; D79 &amp; ", " &amp; E79 &amp; ", " &amp; F79 &amp; ", " &amp; G79 &amp; ", " &amp; H79 &amp; ")"</f>
        <v>INSERT INTO PoliceDispatchCallTypes (NatureOfCall, IsCritical, IsViolent, IsProperty, IsDrug, IsTraffic, IsOtherCrime) VALUES ('FORGERY', 0, 0, 0, 0, 0, 1)</v>
      </c>
    </row>
    <row r="80" spans="1:9" x14ac:dyDescent="0.25">
      <c r="A80" t="s">
        <v>63</v>
      </c>
      <c r="B80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 t="str">
        <f>"INSERT INTO PoliceDispatchCallTypes (NatureOfCall, IsCritical, IsViolent, IsProperty, IsDrug, IsTraffic, IsOtherCrime) VALUES ('" &amp; A80 &amp; "', " &amp; C80 &amp; ", " &amp; D80 &amp; ", " &amp; E80 &amp; ", " &amp; F80 &amp; ", " &amp; G80 &amp; ", " &amp; H80 &amp; ")"</f>
        <v>INSERT INTO PoliceDispatchCallTypes (NatureOfCall, IsCritical, IsViolent, IsProperty, IsDrug, IsTraffic, IsOtherCrime) VALUES ('FRAUD', 0, 0, 0, 0, 0, 1)</v>
      </c>
    </row>
    <row r="81" spans="1:9" x14ac:dyDescent="0.25">
      <c r="A81" t="s">
        <v>71</v>
      </c>
      <c r="B81" t="s">
        <v>158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 t="str">
        <f>"INSERT INTO PoliceDispatchCallTypes (NatureOfCall, IsCritical, IsViolent, IsProperty, IsDrug, IsTraffic, IsOtherCrime) VALUES ('" &amp; A81 &amp; "', " &amp; C81 &amp; ", " &amp; D81 &amp; ", " &amp; E81 &amp; ", " &amp; F81 &amp; ", " &amp; G81 &amp; ", " &amp; H81 &amp; ")"</f>
        <v>INSERT INTO PoliceDispatchCallTypes (NatureOfCall, IsCritical, IsViolent, IsProperty, IsDrug, IsTraffic, IsOtherCrime) VALUES ('GANG', 0, 0, 0, 0, 0, 1)</v>
      </c>
    </row>
    <row r="82" spans="1:9" x14ac:dyDescent="0.25">
      <c r="A82" t="s">
        <v>79</v>
      </c>
      <c r="B82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 t="str">
        <f>"INSERT INTO PoliceDispatchCallTypes (NatureOfCall, IsCritical, IsViolent, IsProperty, IsDrug, IsTraffic, IsOtherCrime) VALUES ('" &amp; A82 &amp; "', " &amp; C82 &amp; ", " &amp; D82 &amp; ", " &amp; E82 &amp; ", " &amp; F82 &amp; ", " &amp; G82 &amp; ", " &amp; H82 &amp; ")"</f>
        <v>INSERT INTO PoliceDispatchCallTypes (NatureOfCall, IsCritical, IsViolent, IsProperty, IsDrug, IsTraffic, IsOtherCrime) VALUES ('GRAFFITI', 0, 0, 0, 0, 0, 1)</v>
      </c>
    </row>
    <row r="83" spans="1:9" x14ac:dyDescent="0.25">
      <c r="A83" t="s">
        <v>183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 t="str">
        <f>"INSERT INTO PoliceDispatchCallTypes (NatureOfCall, IsCritical, IsViolent, IsProperty, IsDrug, IsTraffic, IsOtherCrime) VALUES ('" &amp; A83 &amp; "', " &amp; C83 &amp; ", " &amp; D83 &amp; ", " &amp; E83 &amp; ", " &amp; F83 &amp; ", " &amp; G83 &amp; ", " &amp; H83 &amp; ")"</f>
        <v>INSERT INTO PoliceDispatchCallTypes (NatureOfCall, IsCritical, IsViolent, IsProperty, IsDrug, IsTraffic, IsOtherCrime) VALUES ('INTERNET CRIMES', 0, 0, 0, 0, 0, 1)</v>
      </c>
    </row>
    <row r="84" spans="1:9" x14ac:dyDescent="0.25">
      <c r="A84" t="s">
        <v>184</v>
      </c>
      <c r="B84">
        <v>276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 t="str">
        <f>"INSERT INTO PoliceDispatchCallTypes (NatureOfCall, IsCritical, IsViolent, IsProperty, IsDrug, IsTraffic, IsOtherCrime) VALUES ('" &amp; A84 &amp; "', " &amp; C84 &amp; ", " &amp; D84 &amp; ", " &amp; E84 &amp; ", " &amp; F84 &amp; ", " &amp; G84 &amp; ", " &amp; H84 &amp; ")"</f>
        <v>INSERT INTO PoliceDispatchCallTypes (NatureOfCall, IsCritical, IsViolent, IsProperty, IsDrug, IsTraffic, IsOtherCrime) VALUES ('INVESTIGATION', 0, 0, 0, 0, 0, 1)</v>
      </c>
    </row>
    <row r="85" spans="1:9" x14ac:dyDescent="0.25">
      <c r="A85" t="s">
        <v>190</v>
      </c>
      <c r="B85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 t="str">
        <f>"INSERT INTO PoliceDispatchCallTypes (NatureOfCall, IsCritical, IsViolent, IsProperty, IsDrug, IsTraffic, IsOtherCrime) VALUES ('" &amp; A85 &amp; "', " &amp; C85 &amp; ", " &amp; D85 &amp; ", " &amp; E85 &amp; ", " &amp; F85 &amp; ", " &amp; G85 &amp; ", " &amp; H85 &amp; ")"</f>
        <v>INSERT INTO PoliceDispatchCallTypes (NatureOfCall, IsCritical, IsViolent, IsProperty, IsDrug, IsTraffic, IsOtherCrime) VALUES ('NETWORK CRIMINAL', 0, 0, 0, 0, 0, 1)</v>
      </c>
    </row>
    <row r="86" spans="1:9" x14ac:dyDescent="0.25">
      <c r="A86" t="s">
        <v>23</v>
      </c>
      <c r="B86">
        <v>29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 t="str">
        <f>"INSERT INTO PoliceDispatchCallTypes (NatureOfCall, IsCritical, IsViolent, IsProperty, IsDrug, IsTraffic, IsOtherCrime) VALUES ('" &amp; A86 &amp; "', " &amp; C86 &amp; ", " &amp; D86 &amp; ", " &amp; E86 &amp; ", " &amp; F86 &amp; ", " &amp; G86 &amp; ", " &amp; H86 &amp; ")"</f>
        <v>INSERT INTO PoliceDispatchCallTypes (NatureOfCall, IsCritical, IsViolent, IsProperty, IsDrug, IsTraffic, IsOtherCrime) VALUES ('SHOPLIFTER', 0, 0, 0, 0, 0, 1)</v>
      </c>
    </row>
    <row r="87" spans="1:9" x14ac:dyDescent="0.25">
      <c r="A87" t="s">
        <v>34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 t="str">
        <f>"INSERT INTO PoliceDispatchCallTypes (NatureOfCall, IsCritical, IsViolent, IsProperty, IsDrug, IsTraffic, IsOtherCrime) VALUES ('" &amp; A87 &amp; "', " &amp; C87 &amp; ", " &amp; D87 &amp; ", " &amp; E87 &amp; ", " &amp; F87 &amp; ", " &amp; G87 &amp; ", " &amp; H87 &amp; ")"</f>
        <v>INSERT INTO PoliceDispatchCallTypes (NatureOfCall, IsCritical, IsViolent, IsProperty, IsDrug, IsTraffic, IsOtherCrime) VALUES ('SOLICITING', 0, 0, 0, 0, 0, 1)</v>
      </c>
    </row>
    <row r="88" spans="1:9" x14ac:dyDescent="0.25">
      <c r="A88" t="s">
        <v>252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 t="str">
        <f>"INSERT INTO PoliceDispatchCallTypes (NatureOfCall, IsCritical, IsViolent, IsProperty, IsDrug, IsTraffic, IsOtherCrime) VALUES ('" &amp; A88 &amp; "', " &amp; C88 &amp; ", " &amp; D88 &amp; ", " &amp; E88 &amp; ", " &amp; F88 &amp; ", " &amp; G88 &amp; ", " &amp; H88 &amp; ")"</f>
        <v>INSERT INTO PoliceDispatchCallTypes (NatureOfCall, IsCritical, IsViolent, IsProperty, IsDrug, IsTraffic, IsOtherCrime) VALUES ('911 ABUSE CONFIR', 0, 0, 0, 0, 0, 1)</v>
      </c>
    </row>
    <row r="89" spans="1:9" x14ac:dyDescent="0.25">
      <c r="A89" t="s">
        <v>257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 t="str">
        <f>"INSERT INTO PoliceDispatchCallTypes (NatureOfCall, IsCritical, IsViolent, IsProperty, IsDrug, IsTraffic, IsOtherCrime) VALUES ('" &amp; A89 &amp; "', " &amp; C89 &amp; ", " &amp; D89 &amp; ", " &amp; E89 &amp; ", " &amp; F89 &amp; ", " &amp; G89 &amp; ", " &amp; H89 &amp; ")"</f>
        <v>INSERT INTO PoliceDispatchCallTypes (NatureOfCall, IsCritical, IsViolent, IsProperty, IsDrug, IsTraffic, IsOtherCrime) VALUES ('SUSP PKG/DEVICE', 0, 0, 0, 0, 0, 1)</v>
      </c>
    </row>
    <row r="90" spans="1:9" x14ac:dyDescent="0.25">
      <c r="A90" t="s">
        <v>74</v>
      </c>
      <c r="B90" t="s">
        <v>158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tr">
        <f>"INSERT INTO PoliceDispatchCallTypes (NatureOfCall, IsCritical, IsViolent, IsProperty, IsDrug, IsTraffic, IsOtherCrime) VALUES ('" &amp; A90 &amp; "', " &amp; C90 &amp; ", " &amp; D90 &amp; ", " &amp; E90 &amp; ", " &amp; F90 &amp; ", " &amp; G90 &amp; ", " &amp; H90 &amp; ")"</f>
        <v>INSERT INTO PoliceDispatchCallTypes (NatureOfCall, IsCritical, IsViolent, IsProperty, IsDrug, IsTraffic, IsOtherCrime) VALUES ('BB GUN CMPLNT', 0, 0, 0, 0, 0, 0)</v>
      </c>
    </row>
    <row r="91" spans="1:9" x14ac:dyDescent="0.25">
      <c r="A91" t="s">
        <v>157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tr">
        <f>"INSERT INTO PoliceDispatchCallTypes (NatureOfCall, IsCritical, IsViolent, IsProperty, IsDrug, IsTraffic, IsOtherCrime) VALUES ('" &amp; A91 &amp; "', " &amp; C91 &amp; ", " &amp; D91 &amp; ", " &amp; E91 &amp; ", " &amp; F91 &amp; ", " &amp; G91 &amp; ", " &amp; H91 &amp; ")"</f>
        <v>INSERT INTO PoliceDispatchCallTypes (NatureOfCall, IsCritical, IsViolent, IsProperty, IsDrug, IsTraffic, IsOtherCrime) VALUES ('911 ABUSE', 0, 0, 0, 0, 0, 0)</v>
      </c>
    </row>
    <row r="92" spans="1:9" x14ac:dyDescent="0.25">
      <c r="A92" t="s">
        <v>159</v>
      </c>
      <c r="B92">
        <v>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tr">
        <f>"INSERT INTO PoliceDispatchCallTypes (NatureOfCall, IsCritical, IsViolent, IsProperty, IsDrug, IsTraffic, IsOtherCrime) VALUES ('" &amp; A92 &amp; "', " &amp; C92 &amp; ", " &amp; D92 &amp; ", " &amp; E92 &amp; ", " &amp; F92 &amp; ", " &amp; G92 &amp; ", " &amp; H92 &amp; ")"</f>
        <v>INSERT INTO PoliceDispatchCallTypes (NatureOfCall, IsCritical, IsViolent, IsProperty, IsDrug, IsTraffic, IsOtherCrime) VALUES ('ABAND/PROP WEAPO', 0, 0, 0, 0, 0, 0)</v>
      </c>
    </row>
    <row r="93" spans="1:9" x14ac:dyDescent="0.25">
      <c r="A93" t="s">
        <v>160</v>
      </c>
      <c r="B93">
        <v>46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tr">
        <f>"INSERT INTO PoliceDispatchCallTypes (NatureOfCall, IsCritical, IsViolent, IsProperty, IsDrug, IsTraffic, IsOtherCrime) VALUES ('" &amp; A93 &amp; "', " &amp; C93 &amp; ", " &amp; D93 &amp; ", " &amp; E93 &amp; ", " &amp; F93 &amp; ", " &amp; G93 &amp; ", " &amp; H93 &amp; ")"</f>
        <v>INSERT INTO PoliceDispatchCallTypes (NatureOfCall, IsCritical, IsViolent, IsProperty, IsDrug, IsTraffic, IsOtherCrime) VALUES ('ABAND/STOLEN PRO', 0, 0, 0, 0, 0, 0)</v>
      </c>
    </row>
    <row r="94" spans="1:9" x14ac:dyDescent="0.25">
      <c r="A94" t="s">
        <v>31</v>
      </c>
      <c r="B94">
        <v>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tr">
        <f>"INSERT INTO PoliceDispatchCallTypes (NatureOfCall, IsCritical, IsViolent, IsProperty, IsDrug, IsTraffic, IsOtherCrime) VALUES ('" &amp; A94 &amp; "', " &amp; C94 &amp; ", " &amp; D94 &amp; ", " &amp; E94 &amp; ", " &amp; F94 &amp; ", " &amp; G94 &amp; ", " &amp; H94 &amp; ")"</f>
        <v>INSERT INTO PoliceDispatchCallTypes (NatureOfCall, IsCritical, IsViolent, IsProperty, IsDrug, IsTraffic, IsOtherCrime) VALUES ('ADDL INFO', 0, 0, 0, 0, 0, 0)</v>
      </c>
    </row>
    <row r="95" spans="1:9" x14ac:dyDescent="0.25">
      <c r="A95" t="s">
        <v>47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tr">
        <f>"INSERT INTO PoliceDispatchCallTypes (NatureOfCall, IsCritical, IsViolent, IsProperty, IsDrug, IsTraffic, IsOtherCrime) VALUES ('" &amp; A95 &amp; "', " &amp; C95 &amp; ", " &amp; D95 &amp; ", " &amp; E95 &amp; ", " &amp; F95 &amp; ", " &amp; G95 &amp; ", " &amp; H95 &amp; ")"</f>
        <v>INSERT INTO PoliceDispatchCallTypes (NatureOfCall, IsCritical, IsViolent, IsProperty, IsDrug, IsTraffic, IsOtherCrime) VALUES ('ANIMAL BITE', 0, 0, 0, 0, 0, 0)</v>
      </c>
    </row>
    <row r="96" spans="1:9" x14ac:dyDescent="0.25">
      <c r="A96" t="s">
        <v>162</v>
      </c>
      <c r="B96">
        <v>316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tr">
        <f>"INSERT INTO PoliceDispatchCallTypes (NatureOfCall, IsCritical, IsViolent, IsProperty, IsDrug, IsTraffic, IsOtherCrime) VALUES ('" &amp; A96 &amp; "', " &amp; C96 &amp; ", " &amp; D96 &amp; ", " &amp; E96 &amp; ", " &amp; F96 &amp; ", " &amp; G96 &amp; ", " &amp; H96 &amp; ")"</f>
        <v>INSERT INTO PoliceDispatchCallTypes (NatureOfCall, IsCritical, IsViolent, IsProperty, IsDrug, IsTraffic, IsOtherCrime) VALUES ('ASSIGN-ADMN MPD', 0, 0, 0, 0, 0, 0)</v>
      </c>
    </row>
    <row r="97" spans="1:9" x14ac:dyDescent="0.25">
      <c r="A97" t="s">
        <v>51</v>
      </c>
      <c r="B97">
        <v>172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tr">
        <f>"INSERT INTO PoliceDispatchCallTypes (NatureOfCall, IsCritical, IsViolent, IsProperty, IsDrug, IsTraffic, IsOtherCrime) VALUES ('" &amp; A97 &amp; "', " &amp; C97 &amp; ", " &amp; D97 &amp; ", " &amp; E97 &amp; ", " &amp; F97 &amp; ", " &amp; G97 &amp; ", " &amp; H97 &amp; ")"</f>
        <v>INSERT INTO PoliceDispatchCallTypes (NatureOfCall, IsCritical, IsViolent, IsProperty, IsDrug, IsTraffic, IsOtherCrime) VALUES ('ASSIGNMENT', 0, 0, 0, 0, 0, 0)</v>
      </c>
    </row>
    <row r="98" spans="1:9" x14ac:dyDescent="0.25">
      <c r="A98" t="s">
        <v>163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tr">
        <f>"INSERT INTO PoliceDispatchCallTypes (NatureOfCall, IsCritical, IsViolent, IsProperty, IsDrug, IsTraffic, IsOtherCrime) VALUES ('" &amp; A98 &amp; "', " &amp; C98 &amp; ", " &amp; D98 &amp; ", " &amp; E98 &amp; ", " &amp; F98 &amp; ", " &amp; G98 &amp; ", " &amp; H98 &amp; ")"</f>
        <v>INSERT INTO PoliceDispatchCallTypes (NatureOfCall, IsCritical, IsViolent, IsProperty, IsDrug, IsTraffic, IsOtherCrime) VALUES ('ASSIST OFFICER', 0, 0, 0, 0, 0, 0)</v>
      </c>
    </row>
    <row r="99" spans="1:9" x14ac:dyDescent="0.25">
      <c r="A99" t="s">
        <v>58</v>
      </c>
      <c r="B99" t="s">
        <v>158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tr">
        <f>"INSERT INTO PoliceDispatchCallTypes (NatureOfCall, IsCritical, IsViolent, IsProperty, IsDrug, IsTraffic, IsOtherCrime) VALUES ('" &amp; A99 &amp; "', " &amp; C99 &amp; ", " &amp; D99 &amp; ", " &amp; E99 &amp; ", " &amp; F99 &amp; ", " &amp; G99 &amp; ", " &amp; H99 &amp; ")"</f>
        <v>INSERT INTO PoliceDispatchCallTypes (NatureOfCall, IsCritical, IsViolent, IsProperty, IsDrug, IsTraffic, IsOtherCrime) VALUES ('ASST FIRE/AMB', 0, 0, 0, 0, 0, 0)</v>
      </c>
    </row>
    <row r="100" spans="1:9" x14ac:dyDescent="0.25">
      <c r="A100" t="s">
        <v>164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tr">
        <f>"INSERT INTO PoliceDispatchCallTypes (NatureOfCall, IsCritical, IsViolent, IsProperty, IsDrug, IsTraffic, IsOtherCrime) VALUES ('" &amp; A100 &amp; "', " &amp; C100 &amp; ", " &amp; D100 &amp; ", " &amp; E100 &amp; ", " &amp; F100 &amp; ", " &amp; G100 &amp; ", " &amp; H100 &amp; ")"</f>
        <v>INSERT INTO PoliceDispatchCallTypes (NatureOfCall, IsCritical, IsViolent, IsProperty, IsDrug, IsTraffic, IsOtherCrime) VALUES ('BOAT STOP', 0, 0, 0, 0, 0, 0)</v>
      </c>
    </row>
    <row r="101" spans="1:9" x14ac:dyDescent="0.25">
      <c r="A101" t="s">
        <v>168</v>
      </c>
      <c r="B101">
        <v>1053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tr">
        <f>"INSERT INTO PoliceDispatchCallTypes (NatureOfCall, IsCritical, IsViolent, IsProperty, IsDrug, IsTraffic, IsOtherCrime) VALUES ('" &amp; A101 &amp; "', " &amp; C101 &amp; ", " &amp; D101 &amp; ", " &amp; E101 &amp; ", " &amp; F101 &amp; ", " &amp; G101 &amp; ", " &amp; H101 &amp; ")"</f>
        <v>INSERT INTO PoliceDispatchCallTypes (NatureOfCall, IsCritical, IsViolent, IsProperty, IsDrug, IsTraffic, IsOtherCrime) VALUES ('BUSINESS CHECK', 0, 0, 0, 0, 0, 0)</v>
      </c>
    </row>
    <row r="102" spans="1:9" x14ac:dyDescent="0.25">
      <c r="A102" t="s">
        <v>90</v>
      </c>
      <c r="B102" t="s">
        <v>158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tr">
        <f>"INSERT INTO PoliceDispatchCallTypes (NatureOfCall, IsCritical, IsViolent, IsProperty, IsDrug, IsTraffic, IsOtherCrime) VALUES ('" &amp; A102 &amp; "', " &amp; C102 &amp; ", " &amp; D102 &amp; ", " &amp; E102 &amp; ", " &amp; F102 &amp; ", " &amp; G102 &amp; ", " &amp; H102 &amp; ")"</f>
        <v>INSERT INTO PoliceDispatchCallTypes (NatureOfCall, IsCritical, IsViolent, IsProperty, IsDrug, IsTraffic, IsOtherCrime) VALUES ('CALL BY (10-21)', 0, 0, 0, 0, 0, 0)</v>
      </c>
    </row>
    <row r="103" spans="1:9" x14ac:dyDescent="0.25">
      <c r="A103" t="s">
        <v>86</v>
      </c>
      <c r="B103">
        <v>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tr">
        <f>"INSERT INTO PoliceDispatchCallTypes (NatureOfCall, IsCritical, IsViolent, IsProperty, IsDrug, IsTraffic, IsOtherCrime) VALUES ('" &amp; A103 &amp; "', " &amp; C103 &amp; ", " &amp; D103 &amp; ", " &amp; E103 &amp; ", " &amp; F103 &amp; ", " &amp; G103 &amp; ", " &amp; H103 &amp; ")"</f>
        <v>INSERT INTO PoliceDispatchCallTypes (NatureOfCall, IsCritical, IsViolent, IsProperty, IsDrug, IsTraffic, IsOtherCrime) VALUES ('CALL FOR POLICE', 0, 0, 0, 0, 0, 0)</v>
      </c>
    </row>
    <row r="104" spans="1:9" x14ac:dyDescent="0.25">
      <c r="A104" t="s">
        <v>94</v>
      </c>
      <c r="B104" t="s">
        <v>158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tr">
        <f>"INSERT INTO PoliceDispatchCallTypes (NatureOfCall, IsCritical, IsViolent, IsProperty, IsDrug, IsTraffic, IsOtherCrime) VALUES ('" &amp; A104 &amp; "', " &amp; C104 &amp; ", " &amp; D104 &amp; ", " &amp; E104 &amp; ", " &amp; F104 &amp; ", " &amp; G104 &amp; ", " &amp; H104 &amp; ")"</f>
        <v>INSERT INTO PoliceDispatchCallTypes (NatureOfCall, IsCritical, IsViolent, IsProperty, IsDrug, IsTraffic, IsOtherCrime) VALUES ('CAR CHANGE', 0, 0, 0, 0, 0, 0)</v>
      </c>
    </row>
    <row r="105" spans="1:9" x14ac:dyDescent="0.25">
      <c r="A105" t="s">
        <v>98</v>
      </c>
      <c r="B105" t="s">
        <v>158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tr">
        <f>"INSERT INTO PoliceDispatchCallTypes (NatureOfCall, IsCritical, IsViolent, IsProperty, IsDrug, IsTraffic, IsOtherCrime) VALUES ('" &amp; A105 &amp; "', " &amp; C105 &amp; ", " &amp; D105 &amp; ", " &amp; E105 &amp; ", " &amp; F105 &amp; ", " &amp; G105 &amp; ", " &amp; H105 &amp; ")"</f>
        <v>INSERT INTO PoliceDispatchCallTypes (NatureOfCall, IsCritical, IsViolent, IsProperty, IsDrug, IsTraffic, IsOtherCrime) VALUES ('CAR CHECK', 0, 0, 0, 0, 0, 0)</v>
      </c>
    </row>
    <row r="106" spans="1:9" x14ac:dyDescent="0.25">
      <c r="A106" t="s">
        <v>106</v>
      </c>
      <c r="B106">
        <v>39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tr">
        <f>"INSERT INTO PoliceDispatchCallTypes (NatureOfCall, IsCritical, IsViolent, IsProperty, IsDrug, IsTraffic, IsOtherCrime) VALUES ('" &amp; A106 &amp; "', " &amp; C106 &amp; ", " &amp; D106 &amp; ", " &amp; E106 &amp; ", " &amp; F106 &amp; ", " &amp; G106 &amp; ", " &amp; H106 &amp; ")"</f>
        <v>INSERT INTO PoliceDispatchCallTypes (NatureOfCall, IsCritical, IsViolent, IsProperty, IsDrug, IsTraffic, IsOtherCrime) VALUES ('CHILD CUSTODY', 0, 0, 0, 0, 0, 0)</v>
      </c>
    </row>
    <row r="107" spans="1:9" x14ac:dyDescent="0.25">
      <c r="A107" t="s">
        <v>169</v>
      </c>
      <c r="B107">
        <v>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tr">
        <f>"INSERT INTO PoliceDispatchCallTypes (NatureOfCall, IsCritical, IsViolent, IsProperty, IsDrug, IsTraffic, IsOtherCrime) VALUES ('" &amp; A107 &amp; "', " &amp; C107 &amp; ", " &amp; D107 &amp; ", " &amp; E107 &amp; ", " &amp; F107 &amp; ", " &amp; G107 &amp; ", " &amp; H107 &amp; ")"</f>
        <v>INSERT INTO PoliceDispatchCallTypes (NatureOfCall, IsCritical, IsViolent, IsProperty, IsDrug, IsTraffic, IsOtherCrime) VALUES ('CITIZEN CONTACT', 0, 0, 0, 0, 0, 0)</v>
      </c>
    </row>
    <row r="108" spans="1:9" x14ac:dyDescent="0.25">
      <c r="A108" t="s">
        <v>115</v>
      </c>
      <c r="B108">
        <v>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t="str">
        <f>"INSERT INTO PoliceDispatchCallTypes (NatureOfCall, IsCritical, IsViolent, IsProperty, IsDrug, IsTraffic, IsOtherCrime) VALUES ('" &amp; A108 &amp; "', " &amp; C108 &amp; ", " &amp; D108 &amp; ", " &amp; E108 &amp; ", " &amp; F108 &amp; ", " &amp; G108 &amp; ", " &amp; H108 &amp; ")"</f>
        <v>INSERT INTO PoliceDispatchCallTypes (NatureOfCall, IsCritical, IsViolent, IsProperty, IsDrug, IsTraffic, IsOtherCrime) VALUES ('CITIZEN CONVEY', 0, 0, 0, 0, 0, 0)</v>
      </c>
    </row>
    <row r="109" spans="1:9" x14ac:dyDescent="0.25">
      <c r="A109" t="s">
        <v>170</v>
      </c>
      <c r="B109">
        <v>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t="str">
        <f>"INSERT INTO PoliceDispatchCallTypes (NatureOfCall, IsCritical, IsViolent, IsProperty, IsDrug, IsTraffic, IsOtherCrime) VALUES ('" &amp; A109 &amp; "', " &amp; C109 &amp; ", " &amp; D109 &amp; ", " &amp; E109 &amp; ", " &amp; F109 &amp; ", " &amp; G109 &amp; ", " &amp; H109 &amp; ")"</f>
        <v>INSERT INTO PoliceDispatchCallTypes (NatureOfCall, IsCritical, IsViolent, IsProperty, IsDrug, IsTraffic, IsOtherCrime) VALUES ('COMMUNITY MTNG', 0, 0, 0, 0, 0, 0)</v>
      </c>
    </row>
    <row r="110" spans="1:9" x14ac:dyDescent="0.25">
      <c r="A110" t="s">
        <v>119</v>
      </c>
      <c r="B110" t="s">
        <v>158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t="str">
        <f>"INSERT INTO PoliceDispatchCallTypes (NatureOfCall, IsCritical, IsViolent, IsProperty, IsDrug, IsTraffic, IsOtherCrime) VALUES ('" &amp; A110 &amp; "', " &amp; C110 &amp; ", " &amp; D110 &amp; ", " &amp; E110 &amp; ", " &amp; F110 &amp; ", " &amp; G110 &amp; ", " &amp; H110 &amp; ")"</f>
        <v>INSERT INTO PoliceDispatchCallTypes (NatureOfCall, IsCritical, IsViolent, IsProperty, IsDrug, IsTraffic, IsOtherCrime) VALUES ('CONT DEL MINOR', 0, 0, 0, 0, 0, 0)</v>
      </c>
    </row>
    <row r="111" spans="1:9" x14ac:dyDescent="0.25">
      <c r="A111" t="s">
        <v>123</v>
      </c>
      <c r="B111" t="s">
        <v>158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t="str">
        <f>"INSERT INTO PoliceDispatchCallTypes (NatureOfCall, IsCritical, IsViolent, IsProperty, IsDrug, IsTraffic, IsOtherCrime) VALUES ('" &amp; A111 &amp; "', " &amp; C111 &amp; ", " &amp; D111 &amp; ", " &amp; E111 &amp; ", " &amp; F111 &amp; ", " &amp; G111 &amp; ", " &amp; H111 &amp; ")"</f>
        <v>INSERT INTO PoliceDispatchCallTypes (NatureOfCall, IsCritical, IsViolent, IsProperty, IsDrug, IsTraffic, IsOtherCrime) VALUES ('CONVEY PROP', 0, 0, 0, 0, 0, 0)</v>
      </c>
    </row>
    <row r="112" spans="1:9" x14ac:dyDescent="0.25">
      <c r="A112" t="s">
        <v>171</v>
      </c>
      <c r="B112">
        <v>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tr">
        <f>"INSERT INTO PoliceDispatchCallTypes (NatureOfCall, IsCritical, IsViolent, IsProperty, IsDrug, IsTraffic, IsOtherCrime) VALUES ('" &amp; A112 &amp; "', " &amp; C112 &amp; ", " &amp; D112 &amp; ", " &amp; E112 &amp; ", " &amp; F112 &amp; ", " &amp; G112 &amp; ", " &amp; H112 &amp; ")"</f>
        <v>INSERT INTO PoliceDispatchCallTypes (NatureOfCall, IsCritical, IsViolent, IsProperty, IsDrug, IsTraffic, IsOtherCrime) VALUES ('CONVEY PROPERTY', 0, 0, 0, 0, 0, 0)</v>
      </c>
    </row>
    <row r="113" spans="1:9" x14ac:dyDescent="0.25">
      <c r="A113" t="s">
        <v>172</v>
      </c>
      <c r="B113">
        <v>57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t="str">
        <f>"INSERT INTO PoliceDispatchCallTypes (NatureOfCall, IsCritical, IsViolent, IsProperty, IsDrug, IsTraffic, IsOtherCrime) VALUES ('" &amp; A113 &amp; "', " &amp; C113 &amp; ", " &amp; D113 &amp; ", " &amp; E113 &amp; ", " &amp; F113 &amp; ", " &amp; G113 &amp; ", " &amp; H113 &amp; ")"</f>
        <v>INSERT INTO PoliceDispatchCallTypes (NatureOfCall, IsCritical, IsViolent, IsProperty, IsDrug, IsTraffic, IsOtherCrime) VALUES ('COURT DUTY', 0, 0, 0, 0, 0, 0)</v>
      </c>
    </row>
    <row r="114" spans="1:9" x14ac:dyDescent="0.25">
      <c r="A114" t="s">
        <v>18</v>
      </c>
      <c r="B114">
        <v>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t="str">
        <f>"INSERT INTO PoliceDispatchCallTypes (NatureOfCall, IsCritical, IsViolent, IsProperty, IsDrug, IsTraffic, IsOtherCrime) VALUES ('" &amp; A114 &amp; "', " &amp; C114 &amp; ", " &amp; D114 &amp; ", " &amp; E114 &amp; ", " &amp; F114 &amp; ", " &amp; G114 &amp; ", " &amp; H114 &amp; ")"</f>
        <v>INSERT INTO PoliceDispatchCallTypes (NatureOfCall, IsCritical, IsViolent, IsProperty, IsDrug, IsTraffic, IsOtherCrime) VALUES ('ESCORT', 0, 0, 0, 0, 0, 0)</v>
      </c>
    </row>
    <row r="115" spans="1:9" x14ac:dyDescent="0.25">
      <c r="A115" t="s">
        <v>21</v>
      </c>
      <c r="B115" t="s">
        <v>158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t="str">
        <f>"INSERT INTO PoliceDispatchCallTypes (NatureOfCall, IsCritical, IsViolent, IsProperty, IsDrug, IsTraffic, IsOtherCrime) VALUES ('" &amp; A115 &amp; "', " &amp; C115 &amp; ", " &amp; D115 &amp; ", " &amp; E115 &amp; ", " &amp; F115 &amp; ", " &amp; G115 &amp; ", " &amp; H115 &amp; ")"</f>
        <v>INSERT INTO PoliceDispatchCallTypes (NatureOfCall, IsCritical, IsViolent, IsProperty, IsDrug, IsTraffic, IsOtherCrime) VALUES ('ESP TARGET ESCORT', 0, 0, 0, 0, 0, 0)</v>
      </c>
    </row>
    <row r="116" spans="1:9" x14ac:dyDescent="0.25">
      <c r="A116" t="s">
        <v>32</v>
      </c>
      <c r="B116" t="s">
        <v>158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tr">
        <f>"INSERT INTO PoliceDispatchCallTypes (NatureOfCall, IsCritical, IsViolent, IsProperty, IsDrug, IsTraffic, IsOtherCrime) VALUES ('" &amp; A116 &amp; "', " &amp; C116 &amp; ", " &amp; D116 &amp; ", " &amp; E116 &amp; ", " &amp; F116 &amp; ", " &amp; G116 &amp; ", " &amp; H116 &amp; ")"</f>
        <v>INSERT INTO PoliceDispatchCallTypes (NatureOfCall, IsCritical, IsViolent, IsProperty, IsDrug, IsTraffic, IsOtherCrime) VALUES ('FALSE FIRE ALARM', 0, 0, 0, 0, 0, 0)</v>
      </c>
    </row>
    <row r="117" spans="1:9" x14ac:dyDescent="0.25">
      <c r="A117" t="s">
        <v>48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t="str">
        <f>"INSERT INTO PoliceDispatchCallTypes (NatureOfCall, IsCritical, IsViolent, IsProperty, IsDrug, IsTraffic, IsOtherCrime) VALUES ('" &amp; A117 &amp; "', " &amp; C117 &amp; ", " &amp; D117 &amp; ", " &amp; E117 &amp; ", " &amp; F117 &amp; ", " &amp; G117 &amp; ", " &amp; H117 &amp; ")"</f>
        <v>INSERT INTO PoliceDispatchCallTypes (NatureOfCall, IsCritical, IsViolent, IsProperty, IsDrug, IsTraffic, IsOtherCrime) VALUES ('FIREWORKS', 0, 0, 0, 0, 0, 0)</v>
      </c>
    </row>
    <row r="118" spans="1:9" x14ac:dyDescent="0.25">
      <c r="A118" t="s">
        <v>145</v>
      </c>
      <c r="B118" t="s">
        <v>158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tr">
        <f>"INSERT INTO PoliceDispatchCallTypes (NatureOfCall, IsCritical, IsViolent, IsProperty, IsDrug, IsTraffic, IsOtherCrime) VALUES ('" &amp; A118 &amp; "', " &amp; C118 &amp; ", " &amp; D118 &amp; ", " &amp; E118 &amp; ", " &amp; F118 &amp; ", " &amp; G118 &amp; ", " &amp; H118 &amp; ")"</f>
        <v>INSERT INTO PoliceDispatchCallTypes (NatureOfCall, IsCritical, IsViolent, IsProperty, IsDrug, IsTraffic, IsOtherCrime) VALUES ('FLOODING', 0, 0, 0, 0, 0, 0)</v>
      </c>
    </row>
    <row r="119" spans="1:9" x14ac:dyDescent="0.25">
      <c r="A119" t="s">
        <v>176</v>
      </c>
      <c r="B119">
        <v>422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tr">
        <f>"INSERT INTO PoliceDispatchCallTypes (NatureOfCall, IsCritical, IsViolent, IsProperty, IsDrug, IsTraffic, IsOtherCrime) VALUES ('" &amp; A119 &amp; "', " &amp; C119 &amp; ", " &amp; D119 &amp; ", " &amp; E119 &amp; ", " &amp; F119 &amp; ", " &amp; G119 &amp; ", " &amp; H119 &amp; ")"</f>
        <v>INSERT INTO PoliceDispatchCallTypes (NatureOfCall, IsCritical, IsViolent, IsProperty, IsDrug, IsTraffic, IsOtherCrime) VALUES ('FOLLOW UP', 0, 0, 0, 0, 0, 0)</v>
      </c>
    </row>
    <row r="120" spans="1:9" x14ac:dyDescent="0.25">
      <c r="A120" t="s">
        <v>177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t="str">
        <f>"INSERT INTO PoliceDispatchCallTypes (NatureOfCall, IsCritical, IsViolent, IsProperty, IsDrug, IsTraffic, IsOtherCrime) VALUES ('" &amp; A120 &amp; "', " &amp; C120 &amp; ", " &amp; D120 &amp; ", " &amp; E120 &amp; ", " &amp; F120 &amp; ", " &amp; G120 &amp; ", " &amp; H120 &amp; ")"</f>
        <v>INSERT INTO PoliceDispatchCallTypes (NatureOfCall, IsCritical, IsViolent, IsProperty, IsDrug, IsTraffic, IsOtherCrime) VALUES ('FOOT PURSUIT', 0, 0, 0, 0, 0, 0)</v>
      </c>
    </row>
    <row r="121" spans="1:9" x14ac:dyDescent="0.25">
      <c r="A121" t="s">
        <v>59</v>
      </c>
      <c r="B121" t="s">
        <v>158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tr">
        <f>"INSERT INTO PoliceDispatchCallTypes (NatureOfCall, IsCritical, IsViolent, IsProperty, IsDrug, IsTraffic, IsOtherCrime) VALUES ('" &amp; A121 &amp; "', " &amp; C121 &amp; ", " &amp; D121 &amp; ", " &amp; E121 &amp; ", " &amp; F121 &amp; ", " &amp; G121 &amp; ", " &amp; H121 &amp; ")"</f>
        <v>INSERT INTO PoliceDispatchCallTypes (NatureOfCall, IsCritical, IsViolent, IsProperty, IsDrug, IsTraffic, IsOtherCrime) VALUES ('FRAUD CREDIT CARD', 0, 0, 0, 0, 0, 0)</v>
      </c>
    </row>
    <row r="122" spans="1:9" x14ac:dyDescent="0.25">
      <c r="A122" t="s">
        <v>67</v>
      </c>
      <c r="B122">
        <v>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t="str">
        <f>"INSERT INTO PoliceDispatchCallTypes (NatureOfCall, IsCritical, IsViolent, IsProperty, IsDrug, IsTraffic, IsOtherCrime) VALUES ('" &amp; A122 &amp; "', " &amp; C122 &amp; ", " &amp; D122 &amp; ", " &amp; E122 &amp; ", " &amp; F122 &amp; ", " &amp; G122 &amp; ", " &amp; H122 &amp; ")"</f>
        <v>INSERT INTO PoliceDispatchCallTypes (NatureOfCall, IsCritical, IsViolent, IsProperty, IsDrug, IsTraffic, IsOtherCrime) VALUES ('GAMBLING', 0, 0, 0, 0, 0, 0)</v>
      </c>
    </row>
    <row r="123" spans="1:9" x14ac:dyDescent="0.25">
      <c r="A123" t="s">
        <v>178</v>
      </c>
      <c r="B123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tr">
        <f>"INSERT INTO PoliceDispatchCallTypes (NatureOfCall, IsCritical, IsViolent, IsProperty, IsDrug, IsTraffic, IsOtherCrime) VALUES ('" &amp; A123 &amp; "', " &amp; C123 &amp; ", " &amp; D123 &amp; ", " &amp; E123 &amp; ", " &amp; F123 &amp; ", " &amp; G123 &amp; ", " &amp; H123 &amp; ")"</f>
        <v>INSERT INTO PoliceDispatchCallTypes (NatureOfCall, IsCritical, IsViolent, IsProperty, IsDrug, IsTraffic, IsOtherCrime) VALUES ('GPS MONITORING', 0, 0, 0, 0, 0, 0)</v>
      </c>
    </row>
    <row r="124" spans="1:9" x14ac:dyDescent="0.25">
      <c r="A124" t="s">
        <v>179</v>
      </c>
      <c r="B124">
        <v>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t="str">
        <f>"INSERT INTO PoliceDispatchCallTypes (NatureOfCall, IsCritical, IsViolent, IsProperty, IsDrug, IsTraffic, IsOtherCrime) VALUES ('" &amp; A124 &amp; "', " &amp; C124 &amp; ", " &amp; D124 &amp; ", " &amp; E124 &amp; ", " &amp; F124 &amp; ", " &amp; G124 &amp; ", " &amp; H124 &amp; ")"</f>
        <v>INSERT INTO PoliceDispatchCallTypes (NatureOfCall, IsCritical, IsViolent, IsProperty, IsDrug, IsTraffic, IsOtherCrime) VALUES ('HOME VISIT DV', 0, 0, 0, 0, 0, 0)</v>
      </c>
    </row>
    <row r="125" spans="1:9" x14ac:dyDescent="0.25">
      <c r="A125" t="s">
        <v>180</v>
      </c>
      <c r="B125">
        <v>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t="str">
        <f>"INSERT INTO PoliceDispatchCallTypes (NatureOfCall, IsCritical, IsViolent, IsProperty, IsDrug, IsTraffic, IsOtherCrime) VALUES ('" &amp; A125 &amp; "', " &amp; C125 &amp; ", " &amp; D125 &amp; ", " &amp; E125 &amp; ", " &amp; F125 &amp; ", " &amp; G125 &amp; ", " &amp; H125 &amp; ")"</f>
        <v>INSERT INTO PoliceDispatchCallTypes (NatureOfCall, IsCritical, IsViolent, IsProperty, IsDrug, IsTraffic, IsOtherCrime) VALUES ('HOSPITAL GUARD', 0, 0, 0, 0, 0, 0)</v>
      </c>
    </row>
    <row r="126" spans="1:9" x14ac:dyDescent="0.25">
      <c r="A126" t="s">
        <v>181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tr">
        <f>"INSERT INTO PoliceDispatchCallTypes (NatureOfCall, IsCritical, IsViolent, IsProperty, IsDrug, IsTraffic, IsOtherCrime) VALUES ('" &amp; A126 &amp; "', " &amp; C126 &amp; ", " &amp; D126 &amp; ", " &amp; E126 &amp; ", " &amp; F126 &amp; ", " &amp; G126 &amp; ", " &amp; H126 &amp; ")"</f>
        <v>INSERT INTO PoliceDispatchCallTypes (NatureOfCall, IsCritical, IsViolent, IsProperty, IsDrug, IsTraffic, IsOtherCrime) VALUES ('HOSPITAL TO MCMH', 0, 0, 0, 0, 0, 0)</v>
      </c>
    </row>
    <row r="127" spans="1:9" x14ac:dyDescent="0.25">
      <c r="A127" t="s">
        <v>99</v>
      </c>
      <c r="B127">
        <v>207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tr">
        <f>"INSERT INTO PoliceDispatchCallTypes (NatureOfCall, IsCritical, IsViolent, IsProperty, IsDrug, IsTraffic, IsOtherCrime) VALUES ('" &amp; A127 &amp; "', " &amp; C127 &amp; ", " &amp; D127 &amp; ", " &amp; E127 &amp; ", " &amp; F127 &amp; ", " &amp; G127 &amp; ", " &amp; H127 &amp; ")"</f>
        <v>INSERT INTO PoliceDispatchCallTypes (NatureOfCall, IsCritical, IsViolent, IsProperty, IsDrug, IsTraffic, IsOtherCrime) VALUES ('INJ PERSON/SICK', 0, 0, 0, 0, 0, 0)</v>
      </c>
    </row>
    <row r="128" spans="1:9" x14ac:dyDescent="0.25">
      <c r="A128" t="s">
        <v>103</v>
      </c>
      <c r="B128" t="s">
        <v>158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t="str">
        <f>"INSERT INTO PoliceDispatchCallTypes (NatureOfCall, IsCritical, IsViolent, IsProperty, IsDrug, IsTraffic, IsOtherCrime) VALUES ('" &amp; A128 &amp; "', " &amp; C128 &amp; ", " &amp; D128 &amp; ", " &amp; E128 &amp; ", " &amp; F128 &amp; ", " &amp; G128 &amp; ", " &amp; H128 &amp; ")"</f>
        <v>INSERT INTO PoliceDispatchCallTypes (NatureOfCall, IsCritical, IsViolent, IsProperty, IsDrug, IsTraffic, IsOtherCrime) VALUES ('ISS WORTH CHECK', 0, 0, 0, 0, 0, 0)</v>
      </c>
    </row>
    <row r="129" spans="1:9" x14ac:dyDescent="0.25">
      <c r="A129" t="s">
        <v>107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t="str">
        <f>"INSERT INTO PoliceDispatchCallTypes (NatureOfCall, IsCritical, IsViolent, IsProperty, IsDrug, IsTraffic, IsOtherCrime) VALUES ('" &amp; A129 &amp; "', " &amp; C129 &amp; ", " &amp; D129 &amp; ", " &amp; E129 &amp; ", " &amp; F129 &amp; ", " &amp; G129 &amp; ", " &amp; H129 &amp; ")"</f>
        <v>INSERT INTO PoliceDispatchCallTypes (NatureOfCall, IsCritical, IsViolent, IsProperty, IsDrug, IsTraffic, IsOtherCrime) VALUES ('JUV CONVEY', 0, 0, 0, 0, 0, 0)</v>
      </c>
    </row>
    <row r="130" spans="1:9" x14ac:dyDescent="0.25">
      <c r="A130" t="s">
        <v>185</v>
      </c>
      <c r="B130">
        <v>31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t="str">
        <f>"INSERT INTO PoliceDispatchCallTypes (NatureOfCall, IsCritical, IsViolent, IsProperty, IsDrug, IsTraffic, IsOtherCrime) VALUES ('" &amp; A130 &amp; "', " &amp; C130 &amp; ", " &amp; D130 &amp; ", " &amp; E130 &amp; ", " &amp; F130 &amp; ", " &amp; G130 &amp; ", " &amp; H130 &amp; ")"</f>
        <v>INSERT INTO PoliceDispatchCallTypes (NatureOfCall, IsCritical, IsViolent, IsProperty, IsDrug, IsTraffic, IsOtherCrime) VALUES ('LANDLORD/TEN TRB', 0, 0, 0, 0, 0, 0)</v>
      </c>
    </row>
    <row r="131" spans="1:9" x14ac:dyDescent="0.25">
      <c r="A131" t="s">
        <v>120</v>
      </c>
      <c r="B131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t="str">
        <f>"INSERT INTO PoliceDispatchCallTypes (NatureOfCall, IsCritical, IsViolent, IsProperty, IsDrug, IsTraffic, IsOtherCrime) VALUES ('" &amp; A131 &amp; "', " &amp; C131 &amp; ", " &amp; D131 &amp; ", " &amp; E131 &amp; ", " &amp; F131 &amp; ", " &amp; G131 &amp; ", " &amp; H131 &amp; ")"</f>
        <v>INSERT INTO PoliceDispatchCallTypes (NatureOfCall, IsCritical, IsViolent, IsProperty, IsDrug, IsTraffic, IsOtherCrime) VALUES ('LOCKOUT', 0, 0, 0, 0, 0, 0)</v>
      </c>
    </row>
    <row r="132" spans="1:9" x14ac:dyDescent="0.25">
      <c r="A132" t="s">
        <v>116</v>
      </c>
      <c r="B132" t="s">
        <v>158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t="str">
        <f>"INSERT INTO PoliceDispatchCallTypes (NatureOfCall, IsCritical, IsViolent, IsProperty, IsDrug, IsTraffic, IsOtherCrime) VALUES ('" &amp; A132 &amp; "', " &amp; C132 &amp; ", " &amp; D132 &amp; ", " &amp; E132 &amp; ", " &amp; F132 &amp; ", " &amp; G132 &amp; ", " &amp; H132 &amp; ")"</f>
        <v>INSERT INTO PoliceDispatchCallTypes (NatureOfCall, IsCritical, IsViolent, IsProperty, IsDrug, IsTraffic, IsOtherCrime) VALUES ('LOITERING', 0, 0, 0, 0, 0, 0)</v>
      </c>
    </row>
    <row r="133" spans="1:9" x14ac:dyDescent="0.25">
      <c r="A133" t="s">
        <v>124</v>
      </c>
      <c r="B133">
        <v>41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t="str">
        <f>"INSERT INTO PoliceDispatchCallTypes (NatureOfCall, IsCritical, IsViolent, IsProperty, IsDrug, IsTraffic, IsOtherCrime) VALUES ('" &amp; A133 &amp; "', " &amp; C133 &amp; ", " &amp; D133 &amp; ", " &amp; E133 &amp; ", " &amp; F133 &amp; ", " &amp; G133 &amp; ", " &amp; H133 &amp; ")"</f>
        <v>INSERT INTO PoliceDispatchCallTypes (NatureOfCall, IsCritical, IsViolent, IsProperty, IsDrug, IsTraffic, IsOtherCrime) VALUES ('LOOSE ANIMAL', 0, 0, 0, 0, 0, 0)</v>
      </c>
    </row>
    <row r="134" spans="1:9" x14ac:dyDescent="0.25">
      <c r="A134" t="s">
        <v>132</v>
      </c>
      <c r="B134" t="s">
        <v>158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t="str">
        <f>"INSERT INTO PoliceDispatchCallTypes (NatureOfCall, IsCritical, IsViolent, IsProperty, IsDrug, IsTraffic, IsOtherCrime) VALUES ('" &amp; A134 &amp; "', " &amp; C134 &amp; ", " &amp; D134 &amp; ", " &amp; E134 &amp; ", " &amp; F134 &amp; ", " &amp; G134 &amp; ", " &amp; H134 &amp; ")"</f>
        <v>INSERT INTO PoliceDispatchCallTypes (NatureOfCall, IsCritical, IsViolent, IsProperty, IsDrug, IsTraffic, IsOtherCrime) VALUES ('LOUD MUSIC – BUS', 0, 0, 0, 0, 0, 0)</v>
      </c>
    </row>
    <row r="135" spans="1:9" x14ac:dyDescent="0.25">
      <c r="A135" t="s">
        <v>12</v>
      </c>
      <c r="B135" t="s">
        <v>158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t="str">
        <f>"INSERT INTO PoliceDispatchCallTypes (NatureOfCall, IsCritical, IsViolent, IsProperty, IsDrug, IsTraffic, IsOtherCrime) VALUES ('" &amp; A135 &amp; "', " &amp; C135 &amp; ", " &amp; D135 &amp; ", " &amp; E135 &amp; ", " &amp; F135 &amp; ", " &amp; G135 &amp; ", " &amp; H135 &amp; ")"</f>
        <v>INSERT INTO PoliceDispatchCallTypes (NatureOfCall, IsCritical, IsViolent, IsProperty, IsDrug, IsTraffic, IsOtherCrime) VALUES ('LOUD MUSIC – OTHER', 0, 0, 0, 0, 0, 0)</v>
      </c>
    </row>
    <row r="136" spans="1:9" x14ac:dyDescent="0.25">
      <c r="A136" t="s">
        <v>3</v>
      </c>
      <c r="B136" t="s">
        <v>158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t="str">
        <f>"INSERT INTO PoliceDispatchCallTypes (NatureOfCall, IsCritical, IsViolent, IsProperty, IsDrug, IsTraffic, IsOtherCrime) VALUES ('" &amp; A136 &amp; "', " &amp; C136 &amp; ", " &amp; D136 &amp; ", " &amp; E136 &amp; ", " &amp; F136 &amp; ", " &amp; G136 &amp; ", " &amp; H136 &amp; ")"</f>
        <v>INSERT INTO PoliceDispatchCallTypes (NatureOfCall, IsCritical, IsViolent, IsProperty, IsDrug, IsTraffic, IsOtherCrime) VALUES ('LOUD MUSIC – RES', 0, 0, 0, 0, 0, 0)</v>
      </c>
    </row>
    <row r="137" spans="1:9" x14ac:dyDescent="0.25">
      <c r="A137" t="s">
        <v>8</v>
      </c>
      <c r="B137" t="s">
        <v>158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t="str">
        <f>"INSERT INTO PoliceDispatchCallTypes (NatureOfCall, IsCritical, IsViolent, IsProperty, IsDrug, IsTraffic, IsOtherCrime) VALUES ('" &amp; A137 &amp; "', " &amp; C137 &amp; ", " &amp; D137 &amp; ", " &amp; E137 &amp; ", " &amp; F137 &amp; ", " &amp; G137 &amp; ", " &amp; H137 &amp; ")"</f>
        <v>INSERT INTO PoliceDispatchCallTypes (NatureOfCall, IsCritical, IsViolent, IsProperty, IsDrug, IsTraffic, IsOtherCrime) VALUES ('LOUD MUSIC – VEH', 0, 0, 0, 0, 0, 0)</v>
      </c>
    </row>
    <row r="138" spans="1:9" x14ac:dyDescent="0.25">
      <c r="A138" t="s">
        <v>15</v>
      </c>
      <c r="B138" t="s">
        <v>158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t="str">
        <f>"INSERT INTO PoliceDispatchCallTypes (NatureOfCall, IsCritical, IsViolent, IsProperty, IsDrug, IsTraffic, IsOtherCrime) VALUES ('" &amp; A138 &amp; "', " &amp; C138 &amp; ", " &amp; D138 &amp; ", " &amp; E138 &amp; ", " &amp; F138 &amp; ", " &amp; G138 &amp; ", " &amp; H138 &amp; ")"</f>
        <v>INSERT INTO PoliceDispatchCallTypes (NatureOfCall, IsCritical, IsViolent, IsProperty, IsDrug, IsTraffic, IsOtherCrime) VALUES ('MAIL-RUN', 0, 0, 0, 0, 0, 0)</v>
      </c>
    </row>
    <row r="139" spans="1:9" x14ac:dyDescent="0.25">
      <c r="A139" t="s">
        <v>19</v>
      </c>
      <c r="B139" t="s">
        <v>158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t="str">
        <f>"INSERT INTO PoliceDispatchCallTypes (NatureOfCall, IsCritical, IsViolent, IsProperty, IsDrug, IsTraffic, IsOtherCrime) VALUES ('" &amp; A139 &amp; "', " &amp; C139 &amp; ", " &amp; D139 &amp; ", " &amp; E139 &amp; ", " &amp; F139 &amp; ", " &amp; G139 &amp; ", " &amp; H139 &amp; ")"</f>
        <v>INSERT INTO PoliceDispatchCallTypes (NatureOfCall, IsCritical, IsViolent, IsProperty, IsDrug, IsTraffic, IsOtherCrime) VALUES ('MARINE VIOL', 0, 0, 0, 0, 0, 0)</v>
      </c>
    </row>
    <row r="140" spans="1:9" x14ac:dyDescent="0.25">
      <c r="A140" t="s">
        <v>186</v>
      </c>
      <c r="B140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tr">
        <f>"INSERT INTO PoliceDispatchCallTypes (NatureOfCall, IsCritical, IsViolent, IsProperty, IsDrug, IsTraffic, IsOtherCrime) VALUES ('" &amp; A140 &amp; "', " &amp; C140 &amp; ", " &amp; D140 &amp; ", " &amp; E140 &amp; ", " &amp; F140 &amp; ", " &amp; G140 &amp; ", " &amp; H140 &amp; ")"</f>
        <v>INSERT INTO PoliceDispatchCallTypes (NatureOfCall, IsCritical, IsViolent, IsProperty, IsDrug, IsTraffic, IsOtherCrime) VALUES ('MED RUN', 0, 0, 0, 0, 0, 0)</v>
      </c>
    </row>
    <row r="141" spans="1:9" x14ac:dyDescent="0.25">
      <c r="A141" t="s">
        <v>187</v>
      </c>
      <c r="B141">
        <v>33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t="str">
        <f>"INSERT INTO PoliceDispatchCallTypes (NatureOfCall, IsCritical, IsViolent, IsProperty, IsDrug, IsTraffic, IsOtherCrime) VALUES ('" &amp; A141 &amp; "', " &amp; C141 &amp; ", " &amp; D141 &amp; ", " &amp; E141 &amp; ", " &amp; F141 &amp; ", " &amp; G141 &amp; ", " &amp; H141 &amp; ")"</f>
        <v>INSERT INTO PoliceDispatchCallTypes (NatureOfCall, IsCritical, IsViolent, IsProperty, IsDrug, IsTraffic, IsOtherCrime) VALUES ('MEET GOVT AGENCY', 0, 0, 0, 0, 0, 0)</v>
      </c>
    </row>
    <row r="142" spans="1:9" x14ac:dyDescent="0.25">
      <c r="A142" t="s">
        <v>26</v>
      </c>
      <c r="B142" t="s">
        <v>158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t="str">
        <f>"INSERT INTO PoliceDispatchCallTypes (NatureOfCall, IsCritical, IsViolent, IsProperty, IsDrug, IsTraffic, IsOtherCrime) VALUES ('" &amp; A142 &amp; "', " &amp; C142 &amp; ", " &amp; D142 &amp; ", " &amp; E142 &amp; ", " &amp; F142 &amp; ", " &amp; G142 &amp; ", " &amp; H142 &amp; ")"</f>
        <v>INSERT INTO PoliceDispatchCallTypes (NatureOfCall, IsCritical, IsViolent, IsProperty, IsDrug, IsTraffic, IsOtherCrime) VALUES ('MEET PD/OTHER', 0, 0, 0, 0, 0, 0)</v>
      </c>
    </row>
    <row r="143" spans="1:9" x14ac:dyDescent="0.25">
      <c r="A143" t="s">
        <v>188</v>
      </c>
      <c r="B143">
        <v>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t="str">
        <f>"INSERT INTO PoliceDispatchCallTypes (NatureOfCall, IsCritical, IsViolent, IsProperty, IsDrug, IsTraffic, IsOtherCrime) VALUES ('" &amp; A143 &amp; "', " &amp; C143 &amp; ", " &amp; D143 &amp; ", " &amp; E143 &amp; ", " &amp; F143 &amp; ", " &amp; G143 &amp; ", " &amp; H143 &amp; ")"</f>
        <v>INSERT INTO PoliceDispatchCallTypes (NatureOfCall, IsCritical, IsViolent, IsProperty, IsDrug, IsTraffic, IsOtherCrime) VALUES ('MFD OTHER', 0, 0, 0, 0, 0, 0)</v>
      </c>
    </row>
    <row r="144" spans="1:9" x14ac:dyDescent="0.25">
      <c r="A144" t="s">
        <v>33</v>
      </c>
      <c r="B144">
        <v>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t="str">
        <f>"INSERT INTO PoliceDispatchCallTypes (NatureOfCall, IsCritical, IsViolent, IsProperty, IsDrug, IsTraffic, IsOtherCrime) VALUES ('" &amp; A144 &amp; "', " &amp; C144 &amp; ", " &amp; D144 &amp; ", " &amp; E144 &amp; ", " &amp; F144 &amp; ", " &amp; G144 &amp; ", " &amp; H144 &amp; ")"</f>
        <v>INSERT INTO PoliceDispatchCallTypes (NatureOfCall, IsCritical, IsViolent, IsProperty, IsDrug, IsTraffic, IsOtherCrime) VALUES ('MFD SECURITY', 0, 0, 0, 0, 0, 0)</v>
      </c>
    </row>
    <row r="145" spans="1:9" x14ac:dyDescent="0.25">
      <c r="A145" t="s">
        <v>37</v>
      </c>
      <c r="B145" t="s">
        <v>158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t="str">
        <f>"INSERT INTO PoliceDispatchCallTypes (NatureOfCall, IsCritical, IsViolent, IsProperty, IsDrug, IsTraffic, IsOtherCrime) VALUES ('" &amp; A145 &amp; "', " &amp; C145 &amp; ", " &amp; D145 &amp; ", " &amp; E145 &amp; ", " &amp; F145 &amp; ", " &amp; G145 &amp; ", " &amp; H145 &amp; ")"</f>
        <v>INSERT INTO PoliceDispatchCallTypes (NatureOfCall, IsCritical, IsViolent, IsProperty, IsDrug, IsTraffic, IsOtherCrime) VALUES ('MISSING CHECK', 0, 0, 0, 0, 0, 0)</v>
      </c>
    </row>
    <row r="146" spans="1:9" x14ac:dyDescent="0.25">
      <c r="A146" t="s">
        <v>41</v>
      </c>
      <c r="B146" t="s">
        <v>158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t="str">
        <f>"INSERT INTO PoliceDispatchCallTypes (NatureOfCall, IsCritical, IsViolent, IsProperty, IsDrug, IsTraffic, IsOtherCrime) VALUES ('" &amp; A146 &amp; "', " &amp; C146 &amp; ", " &amp; D146 &amp; ", " &amp; E146 &amp; ", " &amp; F146 &amp; ", " &amp; G146 &amp; ", " &amp; H146 &amp; ")"</f>
        <v>INSERT INTO PoliceDispatchCallTypes (NatureOfCall, IsCritical, IsViolent, IsProperty, IsDrug, IsTraffic, IsOtherCrime) VALUES ('MISSING REPT', 0, 0, 0, 0, 0, 0)</v>
      </c>
    </row>
    <row r="147" spans="1:9" x14ac:dyDescent="0.25">
      <c r="A147" t="s">
        <v>49</v>
      </c>
      <c r="B147" t="s">
        <v>158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t="str">
        <f>"INSERT INTO PoliceDispatchCallTypes (NatureOfCall, IsCritical, IsViolent, IsProperty, IsDrug, IsTraffic, IsOtherCrime) VALUES ('" &amp; A147 &amp; "', " &amp; C147 &amp; ", " &amp; D147 &amp; ", " &amp; E147 &amp; ", " &amp; F147 &amp; ", " &amp; G147 &amp; ", " &amp; H147 &amp; ")"</f>
        <v>INSERT INTO PoliceDispatchCallTypes (NatureOfCall, IsCritical, IsViolent, IsProperty, IsDrug, IsTraffic, IsOtherCrime) VALUES ('MISSING RETURN', 0, 0, 0, 0, 0, 0)</v>
      </c>
    </row>
    <row r="148" spans="1:9" x14ac:dyDescent="0.25">
      <c r="A148" t="s">
        <v>52</v>
      </c>
      <c r="B148" t="s">
        <v>158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tr">
        <f>"INSERT INTO PoliceDispatchCallTypes (NatureOfCall, IsCritical, IsViolent, IsProperty, IsDrug, IsTraffic, IsOtherCrime) VALUES ('" &amp; A148 &amp; "', " &amp; C148 &amp; ", " &amp; D148 &amp; ", " &amp; E148 &amp; ", " &amp; F148 &amp; ", " &amp; G148 &amp; ", " &amp; H148 &amp; ")"</f>
        <v>INSERT INTO PoliceDispatchCallTypes (NatureOfCall, IsCritical, IsViolent, IsProperty, IsDrug, IsTraffic, IsOtherCrime) VALUES ('MO', 0, 0, 0, 0, 0, 0)</v>
      </c>
    </row>
    <row r="149" spans="1:9" x14ac:dyDescent="0.25">
      <c r="A149" t="s">
        <v>189</v>
      </c>
      <c r="B149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tr">
        <f>"INSERT INTO PoliceDispatchCallTypes (NatureOfCall, IsCritical, IsViolent, IsProperty, IsDrug, IsTraffic, IsOtherCrime) VALUES ('" &amp; A149 &amp; "', " &amp; C149 &amp; ", " &amp; D149 &amp; ", " &amp; E149 &amp; ", " &amp; F149 &amp; ", " &amp; G149 &amp; ", " &amp; H149 &amp; ")"</f>
        <v>INSERT INTO PoliceDispatchCallTypes (NatureOfCall, IsCritical, IsViolent, IsProperty, IsDrug, IsTraffic, IsOtherCrime) VALUES ('MPD MON ALARM', 0, 0, 0, 0, 0, 0)</v>
      </c>
    </row>
    <row r="150" spans="1:9" x14ac:dyDescent="0.25">
      <c r="A150" t="s">
        <v>60</v>
      </c>
      <c r="B150" t="s">
        <v>158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t="str">
        <f>"INSERT INTO PoliceDispatchCallTypes (NatureOfCall, IsCritical, IsViolent, IsProperty, IsDrug, IsTraffic, IsOtherCrime) VALUES ('" &amp; A150 &amp; "', " &amp; C150 &amp; ", " &amp; D150 &amp; ", " &amp; E150 &amp; ", " &amp; F150 &amp; ", " &amp; G150 &amp; ", " &amp; H150 &amp; ")"</f>
        <v>INSERT INTO PoliceDispatchCallTypes (NatureOfCall, IsCritical, IsViolent, IsProperty, IsDrug, IsTraffic, IsOtherCrime) VALUES ('MPD MONITORED ALARM', 0, 0, 0, 0, 0, 0)</v>
      </c>
    </row>
    <row r="151" spans="1:9" x14ac:dyDescent="0.25">
      <c r="A151" t="s">
        <v>64</v>
      </c>
      <c r="B151">
        <v>107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t="str">
        <f>"INSERT INTO PoliceDispatchCallTypes (NatureOfCall, IsCritical, IsViolent, IsProperty, IsDrug, IsTraffic, IsOtherCrime) VALUES ('" &amp; A151 &amp; "', " &amp; C151 &amp; ", " &amp; D151 &amp; ", " &amp; E151 &amp; ", " &amp; F151 &amp; ", " &amp; G151 &amp; ", " &amp; H151 &amp; ")"</f>
        <v>INSERT INTO PoliceDispatchCallTypes (NatureOfCall, IsCritical, IsViolent, IsProperty, IsDrug, IsTraffic, IsOtherCrime) VALUES ('NOISE NUISANCE', 0, 0, 0, 0, 0, 0)</v>
      </c>
    </row>
    <row r="152" spans="1:9" x14ac:dyDescent="0.25">
      <c r="A152" t="s">
        <v>191</v>
      </c>
      <c r="B152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tr">
        <f>"INSERT INTO PoliceDispatchCallTypes (NatureOfCall, IsCritical, IsViolent, IsProperty, IsDrug, IsTraffic, IsOtherCrime) VALUES ('" &amp; A152 &amp; "', " &amp; C152 &amp; ", " &amp; D152 &amp; ", " &amp; E152 &amp; ", " &amp; F152 &amp; ", " &amp; G152 &amp; ", " &amp; H152 &amp; ")"</f>
        <v>INSERT INTO PoliceDispatchCallTypes (NatureOfCall, IsCritical, IsViolent, IsProperty, IsDrug, IsTraffic, IsOtherCrime) VALUES ('NON PURSUIT', 0, 0, 0, 0, 0, 0)</v>
      </c>
    </row>
    <row r="153" spans="1:9" x14ac:dyDescent="0.25">
      <c r="A153" t="s">
        <v>192</v>
      </c>
      <c r="B153">
        <v>10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tr">
        <f>"INSERT INTO PoliceDispatchCallTypes (NatureOfCall, IsCritical, IsViolent, IsProperty, IsDrug, IsTraffic, IsOtherCrime) VALUES ('" &amp; A153 &amp; "', " &amp; C153 &amp; ", " &amp; D153 &amp; ", " &amp; E153 &amp; ", " &amp; F153 &amp; ", " &amp; G153 &amp; ", " &amp; H153 &amp; ")"</f>
        <v>INSERT INTO PoliceDispatchCallTypes (NatureOfCall, IsCritical, IsViolent, IsProperty, IsDrug, IsTraffic, IsOtherCrime) VALUES ('NON PURSUIT NO P', 0, 0, 0, 0, 0, 0)</v>
      </c>
    </row>
    <row r="154" spans="1:9" x14ac:dyDescent="0.25">
      <c r="A154" t="s">
        <v>68</v>
      </c>
      <c r="B154">
        <v>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tr">
        <f>"INSERT INTO PoliceDispatchCallTypes (NatureOfCall, IsCritical, IsViolent, IsProperty, IsDrug, IsTraffic, IsOtherCrime) VALUES ('" &amp; A154 &amp; "', " &amp; C154 &amp; ", " &amp; D154 &amp; ", " &amp; E154 &amp; ", " &amp; F154 &amp; ", " &amp; G154 &amp; ", " &amp; H154 &amp; ")"</f>
        <v>INSERT INTO PoliceDispatchCallTypes (NatureOfCall, IsCritical, IsViolent, IsProperty, IsDrug, IsTraffic, IsOtherCrime) VALUES ('NOTIFICATION', 0, 0, 0, 0, 0, 0)</v>
      </c>
    </row>
    <row r="155" spans="1:9" x14ac:dyDescent="0.25">
      <c r="A155" t="s">
        <v>80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t="str">
        <f>"INSERT INTO PoliceDispatchCallTypes (NatureOfCall, IsCritical, IsViolent, IsProperty, IsDrug, IsTraffic, IsOtherCrime) VALUES ('" &amp; A155 &amp; "', " &amp; C155 &amp; ", " &amp; D155 &amp; ", " &amp; E155 &amp; ", " &amp; F155 &amp; ", " &amp; G155 &amp; ", " &amp; H155 &amp; ")"</f>
        <v>INSERT INTO PoliceDispatchCallTypes (NatureOfCall, IsCritical, IsViolent, IsProperty, IsDrug, IsTraffic, IsOtherCrime) VALUES ('OPEN HYDRANT', 0, 0, 0, 0, 0, 0)</v>
      </c>
    </row>
    <row r="156" spans="1:9" x14ac:dyDescent="0.25">
      <c r="A156" t="s">
        <v>193</v>
      </c>
      <c r="B156">
        <v>179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tr">
        <f>"INSERT INTO PoliceDispatchCallTypes (NatureOfCall, IsCritical, IsViolent, IsProperty, IsDrug, IsTraffic, IsOtherCrime) VALUES ('" &amp; A156 &amp; "', " &amp; C156 &amp; ", " &amp; D156 &amp; ", " &amp; E156 &amp; ", " &amp; F156 &amp; ", " &amp; G156 &amp; ", " &amp; H156 &amp; ")"</f>
        <v>INSERT INTO PoliceDispatchCallTypes (NatureOfCall, IsCritical, IsViolent, IsProperty, IsDrug, IsTraffic, IsOtherCrime) VALUES ('OUT OF SERVICE', 0, 0, 0, 0, 0, 0)</v>
      </c>
    </row>
    <row r="157" spans="1:9" x14ac:dyDescent="0.25">
      <c r="A157" t="s">
        <v>84</v>
      </c>
      <c r="B157">
        <v>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t="str">
        <f>"INSERT INTO PoliceDispatchCallTypes (NatureOfCall, IsCritical, IsViolent, IsProperty, IsDrug, IsTraffic, IsOtherCrime) VALUES ('" &amp; A157 &amp; "', " &amp; C157 &amp; ", " &amp; D157 &amp; ", " &amp; E157 &amp; ", " &amp; F157 &amp; ", " &amp; G157 &amp; ", " &amp; H157 &amp; ")"</f>
        <v>INSERT INTO PoliceDispatchCallTypes (NatureOfCall, IsCritical, IsViolent, IsProperty, IsDrug, IsTraffic, IsOtherCrime) VALUES ('OVERTURNED BOAT', 0, 0, 0, 0, 0, 0)</v>
      </c>
    </row>
    <row r="158" spans="1:9" x14ac:dyDescent="0.25">
      <c r="A158" t="s">
        <v>195</v>
      </c>
      <c r="B158">
        <v>120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tr">
        <f>"INSERT INTO PoliceDispatchCallTypes (NatureOfCall, IsCritical, IsViolent, IsProperty, IsDrug, IsTraffic, IsOtherCrime) VALUES ('" &amp; A158 &amp; "', " &amp; C158 &amp; ", " &amp; D158 &amp; ", " &amp; E158 &amp; ", " &amp; F158 &amp; ", " &amp; G158 &amp; ", " &amp; H158 &amp; ")"</f>
        <v>INSERT INTO PoliceDispatchCallTypes (NatureOfCall, IsCritical, IsViolent, IsProperty, IsDrug, IsTraffic, IsOtherCrime) VALUES ('PARK AND WALK', 0, 0, 0, 0, 0, 0)</v>
      </c>
    </row>
    <row r="159" spans="1:9" x14ac:dyDescent="0.25">
      <c r="A159" t="s">
        <v>88</v>
      </c>
      <c r="B159">
        <v>31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tr">
        <f>"INSERT INTO PoliceDispatchCallTypes (NatureOfCall, IsCritical, IsViolent, IsProperty, IsDrug, IsTraffic, IsOtherCrime) VALUES ('" &amp; A159 &amp; "', " &amp; C159 &amp; ", " &amp; D159 &amp; ", " &amp; E159 &amp; ", " &amp; F159 &amp; ", " &amp; G159 &amp; ", " &amp; H159 &amp; ")"</f>
        <v>INSERT INTO PoliceDispatchCallTypes (NatureOfCall, IsCritical, IsViolent, IsProperty, IsDrug, IsTraffic, IsOtherCrime) VALUES ('PARKING TROUBLE', 0, 0, 0, 0, 0, 0)</v>
      </c>
    </row>
    <row r="160" spans="1:9" x14ac:dyDescent="0.25">
      <c r="A160" t="s">
        <v>196</v>
      </c>
      <c r="B160">
        <v>411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str">
        <f>"INSERT INTO PoliceDispatchCallTypes (NatureOfCall, IsCritical, IsViolent, IsProperty, IsDrug, IsTraffic, IsOtherCrime) VALUES ('" &amp; A160 &amp; "', " &amp; C160 &amp; ", " &amp; D160 &amp; ", " &amp; E160 &amp; ", " &amp; F160 &amp; ", " &amp; G160 &amp; ", " &amp; H160 &amp; ")"</f>
        <v>INSERT INTO PoliceDispatchCallTypes (NatureOfCall, IsCritical, IsViolent, IsProperty, IsDrug, IsTraffic, IsOtherCrime) VALUES ('PATROL', 0, 0, 0, 0, 0, 0)</v>
      </c>
    </row>
    <row r="161" spans="1:9" x14ac:dyDescent="0.25">
      <c r="A161" t="s">
        <v>197</v>
      </c>
      <c r="B161">
        <v>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tr">
        <f>"INSERT INTO PoliceDispatchCallTypes (NatureOfCall, IsCritical, IsViolent, IsProperty, IsDrug, IsTraffic, IsOtherCrime) VALUES ('" &amp; A161 &amp; "', " &amp; C161 &amp; ", " &amp; D161 &amp; ", " &amp; E161 &amp; ", " &amp; F161 &amp; ", " &amp; G161 &amp; ", " &amp; H161 &amp; ")"</f>
        <v>INSERT INTO PoliceDispatchCallTypes (NatureOfCall, IsCritical, IsViolent, IsProperty, IsDrug, IsTraffic, IsOtherCrime) VALUES ('PD/OTHER IN MKE', 0, 0, 0, 0, 0, 0)</v>
      </c>
    </row>
    <row r="162" spans="1:9" x14ac:dyDescent="0.25">
      <c r="A162" t="s">
        <v>92</v>
      </c>
      <c r="B162" t="s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tr">
        <f>"INSERT INTO PoliceDispatchCallTypes (NatureOfCall, IsCritical, IsViolent, IsProperty, IsDrug, IsTraffic, IsOtherCrime) VALUES ('" &amp; A162 &amp; "', " &amp; C162 &amp; ", " &amp; D162 &amp; ", " &amp; E162 &amp; ", " &amp; F162 &amp; ", " &amp; G162 &amp; ", " &amp; H162 &amp; ")"</f>
        <v>INSERT INTO PoliceDispatchCallTypes (NatureOfCall, IsCritical, IsViolent, IsProperty, IsDrug, IsTraffic, IsOtherCrime) VALUES ('PHONE CALL CMPLNT', 0, 0, 0, 0, 0, 0)</v>
      </c>
    </row>
    <row r="163" spans="1:9" x14ac:dyDescent="0.25">
      <c r="A163" t="s">
        <v>198</v>
      </c>
      <c r="B163">
        <v>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str">
        <f>"INSERT INTO PoliceDispatchCallTypes (NatureOfCall, IsCritical, IsViolent, IsProperty, IsDrug, IsTraffic, IsOtherCrime) VALUES ('" &amp; A163 &amp; "', " &amp; C163 &amp; ", " &amp; D163 &amp; ", " &amp; E163 &amp; ", " &amp; F163 &amp; ", " &amp; G163 &amp; ", " &amp; H163 &amp; ")"</f>
        <v>INSERT INTO PoliceDispatchCallTypes (NatureOfCall, IsCritical, IsViolent, IsProperty, IsDrug, IsTraffic, IsOtherCrime) VALUES ('PHONE CALL COMPL', 0, 0, 0, 0, 0, 0)</v>
      </c>
    </row>
    <row r="164" spans="1:9" x14ac:dyDescent="0.25">
      <c r="A164" t="s">
        <v>199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tr">
        <f>"INSERT INTO PoliceDispatchCallTypes (NatureOfCall, IsCritical, IsViolent, IsProperty, IsDrug, IsTraffic, IsOtherCrime) VALUES ('" &amp; A164 &amp; "', " &amp; C164 &amp; ", " &amp; D164 &amp; ", " &amp; E164 &amp; ", " &amp; F164 &amp; ", " &amp; G164 &amp; ", " &amp; H164 &amp; ")"</f>
        <v>INSERT INTO PoliceDispatchCallTypes (NatureOfCall, IsCritical, IsViolent, IsProperty, IsDrug, IsTraffic, IsOtherCrime) VALUES ('PHOTO ASSIGN', 0, 0, 0, 0, 0, 0)</v>
      </c>
    </row>
    <row r="165" spans="1:9" x14ac:dyDescent="0.25">
      <c r="A165" t="s">
        <v>96</v>
      </c>
      <c r="B165" t="s">
        <v>158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str">
        <f>"INSERT INTO PoliceDispatchCallTypes (NatureOfCall, IsCritical, IsViolent, IsProperty, IsDrug, IsTraffic, IsOtherCrime) VALUES ('" &amp; A165 &amp; "', " &amp; C165 &amp; ", " &amp; D165 &amp; ", " &amp; E165 &amp; ", " &amp; F165 &amp; ", " &amp; G165 &amp; ", " &amp; H165 &amp; ")"</f>
        <v>INSERT INTO PoliceDispatchCallTypes (NatureOfCall, IsCritical, IsViolent, IsProperty, IsDrug, IsTraffic, IsOtherCrime) VALUES ('PICKUP PARTNER', 0, 0, 0, 0, 0, 0)</v>
      </c>
    </row>
    <row r="166" spans="1:9" x14ac:dyDescent="0.25">
      <c r="A166" t="s">
        <v>200</v>
      </c>
      <c r="B166">
        <v>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str">
        <f>"INSERT INTO PoliceDispatchCallTypes (NatureOfCall, IsCritical, IsViolent, IsProperty, IsDrug, IsTraffic, IsOtherCrime) VALUES ('" &amp; A166 &amp; "', " &amp; C166 &amp; ", " &amp; D166 &amp; ", " &amp; E166 &amp; ", " &amp; F166 &amp; ", " &amp; G166 &amp; ", " &amp; H166 &amp; ")"</f>
        <v>INSERT INTO PoliceDispatchCallTypes (NatureOfCall, IsCritical, IsViolent, IsProperty, IsDrug, IsTraffic, IsOtherCrime) VALUES ('PRISONER BOOKING', 0, 0, 0, 0, 0, 0)</v>
      </c>
    </row>
    <row r="167" spans="1:9" x14ac:dyDescent="0.25">
      <c r="A167" t="s">
        <v>100</v>
      </c>
      <c r="B167">
        <v>75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tr">
        <f>"INSERT INTO PoliceDispatchCallTypes (NatureOfCall, IsCritical, IsViolent, IsProperty, IsDrug, IsTraffic, IsOtherCrime) VALUES ('" &amp; A167 &amp; "', " &amp; C167 &amp; ", " &amp; D167 &amp; ", " &amp; E167 &amp; ", " &amp; F167 &amp; ", " &amp; G167 &amp; ", " &amp; H167 &amp; ")"</f>
        <v>INSERT INTO PoliceDispatchCallTypes (NatureOfCall, IsCritical, IsViolent, IsProperty, IsDrug, IsTraffic, IsOtherCrime) VALUES ('PRISONER TRANS', 0, 0, 0, 0, 0, 0)</v>
      </c>
    </row>
    <row r="168" spans="1:9" x14ac:dyDescent="0.25">
      <c r="A168" t="s">
        <v>201</v>
      </c>
      <c r="B168">
        <v>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tr">
        <f>"INSERT INTO PoliceDispatchCallTypes (NatureOfCall, IsCritical, IsViolent, IsProperty, IsDrug, IsTraffic, IsOtherCrime) VALUES ('" &amp; A168 &amp; "', " &amp; C168 &amp; ", " &amp; D168 &amp; ", " &amp; E168 &amp; ", " &amp; F168 &amp; ", " &amp; G168 &amp; ", " &amp; H168 &amp; ")"</f>
        <v>INSERT INTO PoliceDispatchCallTypes (NatureOfCall, IsCritical, IsViolent, IsProperty, IsDrug, IsTraffic, IsOtherCrime) VALUES ('PROB_PAROL_CK_RQ', 0, 0, 0, 0, 0, 0)</v>
      </c>
    </row>
    <row r="169" spans="1:9" x14ac:dyDescent="0.25">
      <c r="A169" t="s">
        <v>202</v>
      </c>
      <c r="B169">
        <v>85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str">
        <f>"INSERT INTO PoliceDispatchCallTypes (NatureOfCall, IsCritical, IsViolent, IsProperty, IsDrug, IsTraffic, IsOtherCrime) VALUES ('" &amp; A169 &amp; "', " &amp; C169 &amp; ", " &amp; D169 &amp; ", " &amp; E169 &amp; ", " &amp; F169 &amp; ", " &amp; G169 &amp; ", " &amp; H169 &amp; ")"</f>
        <v>INSERT INTO PoliceDispatchCallTypes (NatureOfCall, IsCritical, IsViolent, IsProperty, IsDrug, IsTraffic, IsOtherCrime) VALUES ('PROBATION/PAROLE', 0, 0, 0, 0, 0, 0)</v>
      </c>
    </row>
    <row r="170" spans="1:9" x14ac:dyDescent="0.25">
      <c r="A170" t="s">
        <v>204</v>
      </c>
      <c r="B170">
        <v>92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tr">
        <f>"INSERT INTO PoliceDispatchCallTypes (NatureOfCall, IsCritical, IsViolent, IsProperty, IsDrug, IsTraffic, IsOtherCrime) VALUES ('" &amp; A170 &amp; "', " &amp; C170 &amp; ", " &amp; D170 &amp; ", " &amp; E170 &amp; ", " &amp; F170 &amp; ", " &amp; G170 &amp; ", " &amp; H170 &amp; ")"</f>
        <v>INSERT INTO PoliceDispatchCallTypes (NatureOfCall, IsCritical, IsViolent, IsProperty, IsDrug, IsTraffic, IsOtherCrime) VALUES ('PROPERTY PICKUP', 0, 0, 0, 0, 0, 0)</v>
      </c>
    </row>
    <row r="171" spans="1:9" x14ac:dyDescent="0.25">
      <c r="A171" t="s">
        <v>112</v>
      </c>
      <c r="B171" t="s">
        <v>158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str">
        <f>"INSERT INTO PoliceDispatchCallTypes (NatureOfCall, IsCritical, IsViolent, IsProperty, IsDrug, IsTraffic, IsOtherCrime) VALUES ('" &amp; A171 &amp; "', " &amp; C171 &amp; ", " &amp; D171 &amp; ", " &amp; E171 &amp; ", " &amp; F171 &amp; ", " &amp; G171 &amp; ", " &amp; H171 &amp; ")"</f>
        <v>INSERT INTO PoliceDispatchCallTypes (NatureOfCall, IsCritical, IsViolent, IsProperty, IsDrug, IsTraffic, IsOtherCrime) VALUES ('PROWLERS', 0, 0, 0, 0, 0, 0)</v>
      </c>
    </row>
    <row r="172" spans="1:9" x14ac:dyDescent="0.25">
      <c r="A172" t="s">
        <v>125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tr">
        <f>"INSERT INTO PoliceDispatchCallTypes (NatureOfCall, IsCritical, IsViolent, IsProperty, IsDrug, IsTraffic, IsOtherCrime) VALUES ('" &amp; A172 &amp; "', " &amp; C172 &amp; ", " &amp; D172 &amp; ", " &amp; E172 &amp; ", " &amp; F172 &amp; ", " &amp; G172 &amp; ", " &amp; H172 &amp; ")"</f>
        <v>INSERT INTO PoliceDispatchCallTypes (NatureOfCall, IsCritical, IsViolent, IsProperty, IsDrug, IsTraffic, IsOtherCrime) VALUES ('RECOVERED PROP', 0, 0, 0, 0, 0, 0)</v>
      </c>
    </row>
    <row r="173" spans="1:9" x14ac:dyDescent="0.25">
      <c r="A173" t="s">
        <v>129</v>
      </c>
      <c r="B173"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tr">
        <f>"INSERT INTO PoliceDispatchCallTypes (NatureOfCall, IsCritical, IsViolent, IsProperty, IsDrug, IsTraffic, IsOtherCrime) VALUES ('" &amp; A173 &amp; "', " &amp; C173 &amp; ", " &amp; D173 &amp; ", " &amp; E173 &amp; ", " &amp; F173 &amp; ", " &amp; G173 &amp; ", " &amp; H173 &amp; ")"</f>
        <v>INSERT INTO PoliceDispatchCallTypes (NatureOfCall, IsCritical, IsViolent, IsProperty, IsDrug, IsTraffic, IsOtherCrime) VALUES ('RECOVERED VEH', 0, 0, 0, 0, 0, 0)</v>
      </c>
    </row>
    <row r="174" spans="1:9" x14ac:dyDescent="0.25">
      <c r="A174" t="s">
        <v>133</v>
      </c>
      <c r="B174" t="s">
        <v>158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str">
        <f>"INSERT INTO PoliceDispatchCallTypes (NatureOfCall, IsCritical, IsViolent, IsProperty, IsDrug, IsTraffic, IsOtherCrime) VALUES ('" &amp; A174 &amp; "', " &amp; C174 &amp; ", " &amp; D174 &amp; ", " &amp; E174 &amp; ", " &amp; F174 &amp; ", " &amp; G174 &amp; ", " &amp; H174 &amp; ")"</f>
        <v>INSERT INTO PoliceDispatchCallTypes (NatureOfCall, IsCritical, IsViolent, IsProperty, IsDrug, IsTraffic, IsOtherCrime) VALUES ('REPORT TO (10-22)', 0, 0, 0, 0, 0, 0)</v>
      </c>
    </row>
    <row r="175" spans="1:9" x14ac:dyDescent="0.25">
      <c r="A175" t="s">
        <v>207</v>
      </c>
      <c r="B175">
        <v>241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str">
        <f>"INSERT INTO PoliceDispatchCallTypes (NatureOfCall, IsCritical, IsViolent, IsProperty, IsDrug, IsTraffic, IsOtherCrime) VALUES ('" &amp; A175 &amp; "', " &amp; C175 &amp; ", " &amp; D175 &amp; ", " &amp; E175 &amp; ", " &amp; F175 &amp; ", " &amp; G175 &amp; ", " &amp; H175 &amp; ")"</f>
        <v>INSERT INTO PoliceDispatchCallTypes (NatureOfCall, IsCritical, IsViolent, IsProperty, IsDrug, IsTraffic, IsOtherCrime) VALUES ('REPORTS', 0, 0, 0, 0, 0, 0)</v>
      </c>
    </row>
    <row r="176" spans="1:9" x14ac:dyDescent="0.25">
      <c r="A176" t="s">
        <v>208</v>
      </c>
      <c r="B176">
        <v>665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tr">
        <f>"INSERT INTO PoliceDispatchCallTypes (NatureOfCall, IsCritical, IsViolent, IsProperty, IsDrug, IsTraffic, IsOtherCrime) VALUES ('" &amp; A176 &amp; "', " &amp; C176 &amp; ", " &amp; D176 &amp; ", " &amp; E176 &amp; ", " &amp; F176 &amp; ", " &amp; G176 &amp; ", " &amp; H176 &amp; ")"</f>
        <v>INSERT INTO PoliceDispatchCallTypes (NatureOfCall, IsCritical, IsViolent, IsProperty, IsDrug, IsTraffic, IsOtherCrime) VALUES ('RETURN STATION', 0, 0, 0, 0, 0, 0)</v>
      </c>
    </row>
    <row r="177" spans="1:9" x14ac:dyDescent="0.25">
      <c r="A177" t="s">
        <v>211</v>
      </c>
      <c r="B177">
        <v>18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tr">
        <f>"INSERT INTO PoliceDispatchCallTypes (NatureOfCall, IsCritical, IsViolent, IsProperty, IsDrug, IsTraffic, IsOtherCrime) VALUES ('" &amp; A177 &amp; "', " &amp; C177 &amp; ", " &amp; D177 &amp; ", " &amp; E177 &amp; ", " &amp; F177 &amp; ", " &amp; G177 &amp; ", " &amp; H177 &amp; ")"</f>
        <v>INSERT INTO PoliceDispatchCallTypes (NatureOfCall, IsCritical, IsViolent, IsProperty, IsDrug, IsTraffic, IsOtherCrime) VALUES ('SCHL MONITORING', 0, 0, 0, 0, 0, 0)</v>
      </c>
    </row>
    <row r="178" spans="1:9" x14ac:dyDescent="0.25">
      <c r="A178" t="s">
        <v>212</v>
      </c>
      <c r="B178">
        <v>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tr">
        <f>"INSERT INTO PoliceDispatchCallTypes (NatureOfCall, IsCritical, IsViolent, IsProperty, IsDrug, IsTraffic, IsOtherCrime) VALUES ('" &amp; A178 &amp; "', " &amp; C178 &amp; ", " &amp; D178 &amp; ", " &amp; E178 &amp; ", " &amp; F178 &amp; ", " &amp; G178 &amp; ", " &amp; H178 &amp; ")"</f>
        <v>INSERT INTO PoliceDispatchCallTypes (NatureOfCall, IsCritical, IsViolent, IsProperty, IsDrug, IsTraffic, IsOtherCrime) VALUES ('SCHOOL', 0, 0, 0, 0, 0, 0)</v>
      </c>
    </row>
    <row r="179" spans="1:9" x14ac:dyDescent="0.25">
      <c r="A179" t="s">
        <v>13</v>
      </c>
      <c r="B179" t="s">
        <v>158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tr">
        <f>"INSERT INTO PoliceDispatchCallTypes (NatureOfCall, IsCritical, IsViolent, IsProperty, IsDrug, IsTraffic, IsOtherCrime) VALUES ('" &amp; A179 &amp; "', " &amp; C179 &amp; ", " &amp; D179 &amp; ", " &amp; E179 &amp; ", " &amp; F179 &amp; ", " &amp; G179 &amp; ", " &amp; H179 &amp; ")"</f>
        <v>INSERT INTO PoliceDispatchCallTypes (NatureOfCall, IsCritical, IsViolent, IsProperty, IsDrug, IsTraffic, IsOtherCrime) VALUES ('SCHOOL CROSSING', 0, 0, 0, 0, 0, 0)</v>
      </c>
    </row>
    <row r="180" spans="1:9" x14ac:dyDescent="0.25">
      <c r="A180" t="s">
        <v>213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tr">
        <f>"INSERT INTO PoliceDispatchCallTypes (NatureOfCall, IsCritical, IsViolent, IsProperty, IsDrug, IsTraffic, IsOtherCrime) VALUES ('" &amp; A180 &amp; "', " &amp; C180 &amp; ", " &amp; D180 &amp; ", " &amp; E180 &amp; ", " &amp; F180 &amp; ", " &amp; G180 &amp; ", " &amp; H180 &amp; ")"</f>
        <v>INSERT INTO PoliceDispatchCallTypes (NatureOfCall, IsCritical, IsViolent, IsProperty, IsDrug, IsTraffic, IsOtherCrime) VALUES ('SEND SQUAD/MEET', 0, 0, 0, 0, 0, 0)</v>
      </c>
    </row>
    <row r="181" spans="1:9" x14ac:dyDescent="0.25">
      <c r="A181" t="s">
        <v>214</v>
      </c>
      <c r="B181">
        <v>284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str">
        <f>"INSERT INTO PoliceDispatchCallTypes (NatureOfCall, IsCritical, IsViolent, IsProperty, IsDrug, IsTraffic, IsOtherCrime) VALUES ('" &amp; A181 &amp; "', " &amp; C181 &amp; ", " &amp; D181 &amp; ", " &amp; E181 &amp; ", " &amp; F181 &amp; ", " &amp; G181 &amp; ", " &amp; H181 &amp; ")"</f>
        <v>INSERT INTO PoliceDispatchCallTypes (NatureOfCall, IsCritical, IsViolent, IsProperty, IsDrug, IsTraffic, IsOtherCrime) VALUES ('SPECIAL ASSIGN', 0, 0, 0, 0, 0, 0)</v>
      </c>
    </row>
    <row r="182" spans="1:9" x14ac:dyDescent="0.25">
      <c r="A182" t="s">
        <v>42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str">
        <f>"INSERT INTO PoliceDispatchCallTypes (NatureOfCall, IsCritical, IsViolent, IsProperty, IsDrug, IsTraffic, IsOtherCrime) VALUES ('" &amp; A182 &amp; "', " &amp; C182 &amp; ", " &amp; D182 &amp; ", " &amp; E182 &amp; ", " &amp; F182 &amp; ", " &amp; G182 &amp; ", " &amp; H182 &amp; ")"</f>
        <v>INSERT INTO PoliceDispatchCallTypes (NatureOfCall, IsCritical, IsViolent, IsProperty, IsDrug, IsTraffic, IsOtherCrime) VALUES ('SUBJ IN WATER', 0, 0, 0, 0, 0, 0)</v>
      </c>
    </row>
    <row r="183" spans="1:9" x14ac:dyDescent="0.25">
      <c r="A183" t="s">
        <v>216</v>
      </c>
      <c r="B183">
        <v>59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str">
        <f>"INSERT INTO PoliceDispatchCallTypes (NatureOfCall, IsCritical, IsViolent, IsProperty, IsDrug, IsTraffic, IsOtherCrime) VALUES ('" &amp; A183 &amp; "', " &amp; C183 &amp; ", " &amp; D183 &amp; ", " &amp; E183 &amp; ", " &amp; F183 &amp; ", " &amp; G183 &amp; ", " &amp; H183 &amp; ")"</f>
        <v>INSERT INTO PoliceDispatchCallTypes (NatureOfCall, IsCritical, IsViolent, IsProperty, IsDrug, IsTraffic, IsOtherCrime) VALUES ('SUBJ STOP', 0, 0, 0, 0, 0, 0)</v>
      </c>
    </row>
    <row r="184" spans="1:9" x14ac:dyDescent="0.25">
      <c r="A184" t="s">
        <v>57</v>
      </c>
      <c r="B184" t="s">
        <v>158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str">
        <f>"INSERT INTO PoliceDispatchCallTypes (NatureOfCall, IsCritical, IsViolent, IsProperty, IsDrug, IsTraffic, IsOtherCrime) VALUES ('" &amp; A184 &amp; "', " &amp; C184 &amp; ", " &amp; D184 &amp; ", " &amp; E184 &amp; ", " &amp; F184 &amp; ", " &amp; G184 &amp; ", " &amp; H184 &amp; ")"</f>
        <v>INSERT INTO PoliceDispatchCallTypes (NatureOfCall, IsCritical, IsViolent, IsProperty, IsDrug, IsTraffic, IsOtherCrime) VALUES ('SUICIDE ATTEMPT', 0, 0, 0, 0, 0, 0)</v>
      </c>
    </row>
    <row r="185" spans="1:9" x14ac:dyDescent="0.25">
      <c r="A185" t="s">
        <v>218</v>
      </c>
      <c r="B185">
        <v>22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str">
        <f>"INSERT INTO PoliceDispatchCallTypes (NatureOfCall, IsCritical, IsViolent, IsProperty, IsDrug, IsTraffic, IsOtherCrime) VALUES ('" &amp; A185 &amp; "', " &amp; C185 &amp; ", " &amp; D185 &amp; ", " &amp; E185 &amp; ", " &amp; F185 &amp; ", " &amp; G185 &amp; ", " &amp; H185 &amp; ")"</f>
        <v>INSERT INTO PoliceDispatchCallTypes (NatureOfCall, IsCritical, IsViolent, IsProperty, IsDrug, IsTraffic, IsOtherCrime) VALUES ('SUSPICIOUS-OTH', 0, 0, 0, 0, 0, 0)</v>
      </c>
    </row>
    <row r="186" spans="1:9" x14ac:dyDescent="0.25">
      <c r="A186" t="s">
        <v>219</v>
      </c>
      <c r="B186">
        <v>56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tr">
        <f>"INSERT INTO PoliceDispatchCallTypes (NatureOfCall, IsCritical, IsViolent, IsProperty, IsDrug, IsTraffic, IsOtherCrime) VALUES ('" &amp; A186 &amp; "', " &amp; C186 &amp; ", " &amp; D186 &amp; ", " &amp; E186 &amp; ", " &amp; F186 &amp; ", " &amp; G186 &amp; ", " &amp; H186 &amp; ")"</f>
        <v>INSERT INTO PoliceDispatchCallTypes (NatureOfCall, IsCritical, IsViolent, IsProperty, IsDrug, IsTraffic, IsOtherCrime) VALUES ('TAVERN CHECK', 0, 0, 0, 0, 0, 0)</v>
      </c>
    </row>
    <row r="187" spans="1:9" x14ac:dyDescent="0.25">
      <c r="A187" t="s">
        <v>73</v>
      </c>
      <c r="B187" t="s">
        <v>158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str">
        <f>"INSERT INTO PoliceDispatchCallTypes (NatureOfCall, IsCritical, IsViolent, IsProperty, IsDrug, IsTraffic, IsOtherCrime) VALUES ('" &amp; A187 &amp; "', " &amp; C187 &amp; ", " &amp; D187 &amp; ", " &amp; E187 &amp; ", " &amp; F187 &amp; ", " &amp; G187 &amp; ", " &amp; H187 &amp; ")"</f>
        <v>INSERT INTO PoliceDispatchCallTypes (NatureOfCall, IsCritical, IsViolent, IsProperty, IsDrug, IsTraffic, IsOtherCrime) VALUES ('TAVERN VIOLATION', 0, 0, 0, 0, 0, 0)</v>
      </c>
    </row>
    <row r="188" spans="1:9" x14ac:dyDescent="0.25">
      <c r="A188" t="s">
        <v>109</v>
      </c>
      <c r="B188">
        <v>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tr">
        <f>"INSERT INTO PoliceDispatchCallTypes (NatureOfCall, IsCritical, IsViolent, IsProperty, IsDrug, IsTraffic, IsOtherCrime) VALUES ('" &amp; A188 &amp; "', " &amp; C188 &amp; ", " &amp; D188 &amp; ", " &amp; E188 &amp; ", " &amp; F188 &amp; ", " &amp; G188 &amp; ", " &amp; H188 &amp; ")"</f>
        <v>INSERT INTO PoliceDispatchCallTypes (NatureOfCall, IsCritical, IsViolent, IsProperty, IsDrug, IsTraffic, IsOtherCrime) VALUES ('TRUANT', 0, 0, 0, 0, 0, 0)</v>
      </c>
    </row>
    <row r="189" spans="1:9" x14ac:dyDescent="0.25">
      <c r="A189" t="s">
        <v>113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str">
        <f>"INSERT INTO PoliceDispatchCallTypes (NatureOfCall, IsCritical, IsViolent, IsProperty, IsDrug, IsTraffic, IsOtherCrime) VALUES ('" &amp; A189 &amp; "', " &amp; C189 &amp; ", " &amp; D189 &amp; ", " &amp; E189 &amp; ", " &amp; F189 &amp; ", " &amp; G189 &amp; ", " &amp; H189 &amp; ")"</f>
        <v>INSERT INTO PoliceDispatchCallTypes (NatureOfCall, IsCritical, IsViolent, IsProperty, IsDrug, IsTraffic, IsOtherCrime) VALUES ('UNDEFINED', 0, 0, 0, 0, 0, 0)</v>
      </c>
    </row>
    <row r="190" spans="1:9" x14ac:dyDescent="0.25">
      <c r="A190" t="s">
        <v>225</v>
      </c>
      <c r="B190">
        <v>18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str">
        <f>"INSERT INTO PoliceDispatchCallTypes (NatureOfCall, IsCritical, IsViolent, IsProperty, IsDrug, IsTraffic, IsOtherCrime) VALUES ('" &amp; A190 &amp; "', " &amp; C190 &amp; ", " &amp; D190 &amp; ", " &amp; E190 &amp; ", " &amp; F190 &amp; ", " &amp; G190 &amp; ", " &amp; H190 &amp; ")"</f>
        <v>INSERT INTO PoliceDispatchCallTypes (NatureOfCall, IsCritical, IsViolent, IsProperty, IsDrug, IsTraffic, IsOtherCrime) VALUES ('VACANT HOUSE CHK', 0, 0, 0, 0, 0, 0)</v>
      </c>
    </row>
    <row r="191" spans="1:9" x14ac:dyDescent="0.25">
      <c r="A191" t="s">
        <v>118</v>
      </c>
      <c r="B191" t="s">
        <v>158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str">
        <f>"INSERT INTO PoliceDispatchCallTypes (NatureOfCall, IsCritical, IsViolent, IsProperty, IsDrug, IsTraffic, IsOtherCrime) VALUES ('" &amp; A191 &amp; "', " &amp; C191 &amp; ", " &amp; D191 &amp; ", " &amp; E191 &amp; ", " &amp; F191 &amp; ", " &amp; G191 &amp; ", " &amp; H191 &amp; ")"</f>
        <v>INSERT INTO PoliceDispatchCallTypes (NatureOfCall, IsCritical, IsViolent, IsProperty, IsDrug, IsTraffic, IsOtherCrime) VALUES ('VEH MAINTAIN', 0, 0, 0, 0, 0, 0)</v>
      </c>
    </row>
    <row r="192" spans="1:9" x14ac:dyDescent="0.25">
      <c r="A192" t="s">
        <v>126</v>
      </c>
      <c r="B192" t="s">
        <v>158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str">
        <f>"INSERT INTO PoliceDispatchCallTypes (NatureOfCall, IsCritical, IsViolent, IsProperty, IsDrug, IsTraffic, IsOtherCrime) VALUES ('" &amp; A192 &amp; "', " &amp; C192 &amp; ", " &amp; D192 &amp; ", " &amp; E192 &amp; ", " &amp; F192 &amp; ", " &amp; G192 &amp; ", " &amp; H192 &amp; ")"</f>
        <v>INSERT INTO PoliceDispatchCallTypes (NatureOfCall, IsCritical, IsViolent, IsProperty, IsDrug, IsTraffic, IsOtherCrime) VALUES ('WATER MAIN BRK', 0, 0, 0, 0, 0, 0)</v>
      </c>
    </row>
    <row r="193" spans="1:9" x14ac:dyDescent="0.25">
      <c r="A193" t="s">
        <v>130</v>
      </c>
      <c r="B193">
        <v>359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tr">
        <f>"INSERT INTO PoliceDispatchCallTypes (NatureOfCall, IsCritical, IsViolent, IsProperty, IsDrug, IsTraffic, IsOtherCrime) VALUES ('" &amp; A193 &amp; "', " &amp; C193 &amp; ", " &amp; D193 &amp; ", " &amp; E193 &amp; ", " &amp; F193 &amp; ", " &amp; G193 &amp; ", " &amp; H193 &amp; ")"</f>
        <v>INSERT INTO PoliceDispatchCallTypes (NatureOfCall, IsCritical, IsViolent, IsProperty, IsDrug, IsTraffic, IsOtherCrime) VALUES ('WELFARE CITIZEN', 0, 0, 0, 0, 0, 0)</v>
      </c>
    </row>
    <row r="194" spans="1:9" x14ac:dyDescent="0.25">
      <c r="A194" t="s">
        <v>134</v>
      </c>
      <c r="B194">
        <v>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str">
        <f>"INSERT INTO PoliceDispatchCallTypes (NatureOfCall, IsCritical, IsViolent, IsProperty, IsDrug, IsTraffic, IsOtherCrime) VALUES ('" &amp; A194 &amp; "', " &amp; C194 &amp; ", " &amp; D194 &amp; ", " &amp; E194 &amp; ", " &amp; F194 &amp; ", " &amp; G194 &amp; ", " &amp; H194 &amp; ")"</f>
        <v>INSERT INTO PoliceDispatchCallTypes (NatureOfCall, IsCritical, IsViolent, IsProperty, IsDrug, IsTraffic, IsOtherCrime) VALUES ('WIRES DOWN', 0, 0, 0, 0, 0, 0)</v>
      </c>
    </row>
    <row r="195" spans="1:9" x14ac:dyDescent="0.25">
      <c r="A195" t="s">
        <v>253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str">
        <f>"INSERT INTO PoliceDispatchCallTypes (NatureOfCall, IsCritical, IsViolent, IsProperty, IsDrug, IsTraffic, IsOtherCrime) VALUES ('" &amp; A195 &amp; "', " &amp; C195 &amp; ", " &amp; D195 &amp; ", " &amp; E195 &amp; ", " &amp; F195 &amp; ", " &amp; G195 &amp; ", " &amp; H195 &amp; ")"</f>
        <v>INSERT INTO PoliceDispatchCallTypes (NatureOfCall, IsCritical, IsViolent, IsProperty, IsDrug, IsTraffic, IsOtherCrime) VALUES ('ASSIST FIRE/AMB', 0, 0, 0, 0, 0, 0)</v>
      </c>
    </row>
    <row r="196" spans="1:9" x14ac:dyDescent="0.25">
      <c r="A196" t="s">
        <v>256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tr">
        <f>"INSERT INTO PoliceDispatchCallTypes (NatureOfCall, IsCritical, IsViolent, IsProperty, IsDrug, IsTraffic, IsOtherCrime) VALUES ('" &amp; A196 &amp; "', " &amp; C196 &amp; ", " &amp; D196 &amp; ", " &amp; E196 &amp; ", " &amp; F196 &amp; ", " &amp; G196 &amp; ", " &amp; H196 &amp; ")"</f>
        <v>INSERT INTO PoliceDispatchCallTypes (NatureOfCall, IsCritical, IsViolent, IsProperty, IsDrug, IsTraffic, IsOtherCrime) VALUES ('ESP TARGET ESCOR', 0, 0, 0, 0, 0, 0)</v>
      </c>
    </row>
  </sheetData>
  <sortState ref="A2:I196">
    <sortCondition descending="1" ref="C2:C196"/>
    <sortCondition descending="1" ref="D2:D196"/>
    <sortCondition descending="1" ref="E2:E196"/>
    <sortCondition descending="1" ref="F2:F196"/>
    <sortCondition descending="1" ref="G2:G196"/>
    <sortCondition descending="1" ref="H2:H19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F2" sqref="F2:F21"/>
    </sheetView>
  </sheetViews>
  <sheetFormatPr defaultRowHeight="15" x14ac:dyDescent="0.25"/>
  <cols>
    <col min="1" max="1" width="16.85546875" bestFit="1" customWidth="1"/>
  </cols>
  <sheetData>
    <row r="1" spans="1:6" s="1" customFormat="1" x14ac:dyDescent="0.25">
      <c r="A1" s="1" t="s">
        <v>135</v>
      </c>
      <c r="B1" s="1" t="s">
        <v>279</v>
      </c>
      <c r="C1" s="1" t="s">
        <v>248</v>
      </c>
      <c r="D1" s="1" t="s">
        <v>280</v>
      </c>
      <c r="E1" s="1" t="s">
        <v>281</v>
      </c>
    </row>
    <row r="2" spans="1:6" x14ac:dyDescent="0.25">
      <c r="A2" t="s">
        <v>259</v>
      </c>
      <c r="B2">
        <v>20</v>
      </c>
      <c r="C2">
        <v>0</v>
      </c>
      <c r="D2">
        <v>0</v>
      </c>
      <c r="E2">
        <v>0</v>
      </c>
      <c r="F2" t="str">
        <f>"INSERT INTO FireDispatchCallTypes (NatureOfCall, IsCritical, IsFire, IsMedical) VALUES ('" &amp; A2 &amp; "', " &amp; C2 &amp; ", " &amp; D2 &amp; ", " &amp; E2 &amp; ")"</f>
        <v>INSERT INTO FireDispatchCallTypes (NatureOfCall, IsCritical, IsFire, IsMedical) VALUES ('Carbon Monoxide', 0, 0, 0)</v>
      </c>
    </row>
    <row r="3" spans="1:6" x14ac:dyDescent="0.25">
      <c r="A3" t="s">
        <v>260</v>
      </c>
      <c r="B3">
        <v>7</v>
      </c>
      <c r="C3">
        <v>0</v>
      </c>
      <c r="D3">
        <v>0</v>
      </c>
      <c r="E3">
        <v>0</v>
      </c>
      <c r="F3" t="str">
        <f t="shared" ref="F3:F21" si="0">"INSERT INTO FireDispatchCallTypes (NatureOfCall, IsCritical, IsFire, IsMedical) VALUES ('" &amp; A3 &amp; "', " &amp; C3 &amp; ", " &amp; D3 &amp; ", " &amp; E3 &amp; ")"</f>
        <v>INSERT INTO FireDispatchCallTypes (NatureOfCall, IsCritical, IsFire, IsMedical) VALUES ('Elevator Stuck', 0, 0, 0)</v>
      </c>
    </row>
    <row r="4" spans="1:6" x14ac:dyDescent="0.25">
      <c r="A4" t="s">
        <v>261</v>
      </c>
      <c r="B4">
        <v>2</v>
      </c>
      <c r="C4">
        <v>0</v>
      </c>
      <c r="D4">
        <v>0</v>
      </c>
      <c r="E4">
        <v>0</v>
      </c>
      <c r="F4" t="str">
        <f t="shared" si="0"/>
        <v>INSERT INTO FireDispatchCallTypes (NatureOfCall, IsCritical, IsFire, IsMedical) VALUES ('Smoke Condition', 0, 0, 0)</v>
      </c>
    </row>
    <row r="5" spans="1:6" x14ac:dyDescent="0.25">
      <c r="A5" t="s">
        <v>262</v>
      </c>
      <c r="B5">
        <v>18</v>
      </c>
      <c r="C5">
        <v>0</v>
      </c>
      <c r="D5">
        <v>0</v>
      </c>
      <c r="E5">
        <v>0</v>
      </c>
      <c r="F5" t="str">
        <f t="shared" si="0"/>
        <v>INSERT INTO FireDispatchCallTypes (NatureOfCall, IsCritical, IsFire, IsMedical) VALUES ('Natural Gas Leak', 0, 0, 0)</v>
      </c>
    </row>
    <row r="6" spans="1:6" x14ac:dyDescent="0.25">
      <c r="A6" t="s">
        <v>263</v>
      </c>
      <c r="B6">
        <v>7</v>
      </c>
      <c r="C6">
        <v>0</v>
      </c>
      <c r="D6">
        <v>0</v>
      </c>
      <c r="E6">
        <v>0</v>
      </c>
      <c r="F6" t="str">
        <f t="shared" si="0"/>
        <v>INSERT INTO FireDispatchCallTypes (NatureOfCall, IsCritical, IsFire, IsMedical) VALUES ('Petroleum Spill', 0, 0, 0)</v>
      </c>
    </row>
    <row r="7" spans="1:6" x14ac:dyDescent="0.25">
      <c r="A7" t="s">
        <v>264</v>
      </c>
      <c r="B7">
        <v>1</v>
      </c>
      <c r="C7">
        <v>0</v>
      </c>
      <c r="D7">
        <v>1</v>
      </c>
      <c r="E7">
        <v>0</v>
      </c>
      <c r="F7" t="str">
        <f t="shared" si="0"/>
        <v>INSERT INTO FireDispatchCallTypes (NatureOfCall, IsCritical, IsFire, IsMedical) VALUES ('Tree Fire', 0, 1, 0)</v>
      </c>
    </row>
    <row r="8" spans="1:6" x14ac:dyDescent="0.25">
      <c r="A8" t="s">
        <v>265</v>
      </c>
      <c r="B8">
        <v>2</v>
      </c>
      <c r="C8">
        <v>0</v>
      </c>
      <c r="D8">
        <v>0</v>
      </c>
      <c r="E8">
        <v>0</v>
      </c>
      <c r="F8" t="str">
        <f t="shared" si="0"/>
        <v>INSERT INTO FireDispatchCallTypes (NatureOfCall, IsCritical, IsFire, IsMedical) VALUES ('Water Leak', 0, 0, 0)</v>
      </c>
    </row>
    <row r="9" spans="1:6" x14ac:dyDescent="0.25">
      <c r="A9" t="s">
        <v>266</v>
      </c>
      <c r="B9">
        <v>1</v>
      </c>
      <c r="C9">
        <v>0</v>
      </c>
      <c r="D9">
        <v>0</v>
      </c>
      <c r="E9">
        <v>0</v>
      </c>
      <c r="F9" t="str">
        <f t="shared" si="0"/>
        <v>INSERT INTO FireDispatchCallTypes (NatureOfCall, IsCritical, IsFire, IsMedical) VALUES ('Forcible Entry', 0, 0, 0)</v>
      </c>
    </row>
    <row r="10" spans="1:6" x14ac:dyDescent="0.25">
      <c r="A10" t="s">
        <v>267</v>
      </c>
      <c r="B10">
        <v>1049</v>
      </c>
      <c r="C10">
        <v>0</v>
      </c>
      <c r="D10">
        <v>0</v>
      </c>
      <c r="E10">
        <v>1</v>
      </c>
      <c r="F10" t="str">
        <f t="shared" si="0"/>
        <v>INSERT INTO FireDispatchCallTypes (NatureOfCall, IsCritical, IsFire, IsMedical) VALUES ('EMS', 0, 0, 1)</v>
      </c>
    </row>
    <row r="11" spans="1:6" x14ac:dyDescent="0.25">
      <c r="A11" t="s">
        <v>268</v>
      </c>
      <c r="B11">
        <v>6</v>
      </c>
      <c r="C11">
        <v>0</v>
      </c>
      <c r="D11">
        <v>0</v>
      </c>
      <c r="E11">
        <v>0</v>
      </c>
      <c r="F11" t="str">
        <f t="shared" si="0"/>
        <v>INSERT INTO FireDispatchCallTypes (NatureOfCall, IsCritical, IsFire, IsMedical) VALUES ('Flush', 0, 0, 0)</v>
      </c>
    </row>
    <row r="12" spans="1:6" x14ac:dyDescent="0.25">
      <c r="A12" t="s">
        <v>269</v>
      </c>
      <c r="B12">
        <v>6</v>
      </c>
      <c r="C12">
        <v>0</v>
      </c>
      <c r="D12">
        <v>0</v>
      </c>
      <c r="E12">
        <v>0</v>
      </c>
      <c r="F12" t="str">
        <f t="shared" si="0"/>
        <v>INSERT INTO FireDispatchCallTypes (NatureOfCall, IsCritical, IsFire, IsMedical) VALUES ('Lock Out', 0, 0, 0)</v>
      </c>
    </row>
    <row r="13" spans="1:6" x14ac:dyDescent="0.25">
      <c r="A13" t="s">
        <v>270</v>
      </c>
      <c r="B13">
        <v>3</v>
      </c>
      <c r="C13">
        <v>0</v>
      </c>
      <c r="D13">
        <v>0</v>
      </c>
      <c r="E13">
        <v>0</v>
      </c>
      <c r="F13" t="str">
        <f t="shared" si="0"/>
        <v>INSERT INTO FireDispatchCallTypes (NatureOfCall, IsCritical, IsFire, IsMedical) VALUES ('Auto Extrication', 0, 0, 0)</v>
      </c>
    </row>
    <row r="14" spans="1:6" x14ac:dyDescent="0.25">
      <c r="A14" t="s">
        <v>271</v>
      </c>
      <c r="B14">
        <v>5</v>
      </c>
      <c r="C14">
        <v>0</v>
      </c>
      <c r="D14">
        <v>1</v>
      </c>
      <c r="E14">
        <v>0</v>
      </c>
      <c r="F14" t="str">
        <f t="shared" si="0"/>
        <v>INSERT INTO FireDispatchCallTypes (NatureOfCall, IsCritical, IsFire, IsMedical) VALUES ('Rubbish Fire', 0, 1, 0)</v>
      </c>
    </row>
    <row r="15" spans="1:6" x14ac:dyDescent="0.25">
      <c r="A15" t="s">
        <v>272</v>
      </c>
      <c r="B15">
        <v>45</v>
      </c>
      <c r="C15">
        <v>0</v>
      </c>
      <c r="D15">
        <v>0</v>
      </c>
      <c r="E15">
        <v>0</v>
      </c>
      <c r="F15" t="str">
        <f t="shared" si="0"/>
        <v>INSERT INTO FireDispatchCallTypes (NatureOfCall, IsCritical, IsFire, IsMedical) VALUES ('Alarm Sounding', 0, 0, 0)</v>
      </c>
    </row>
    <row r="16" spans="1:6" x14ac:dyDescent="0.25">
      <c r="A16" t="s">
        <v>273</v>
      </c>
      <c r="B16">
        <v>13</v>
      </c>
      <c r="C16">
        <v>0</v>
      </c>
      <c r="D16">
        <v>0</v>
      </c>
      <c r="E16">
        <v>0</v>
      </c>
      <c r="F16" t="str">
        <f t="shared" si="0"/>
        <v>INSERT INTO FireDispatchCallTypes (NatureOfCall, IsCritical, IsFire, IsMedical) VALUES ('Limited Response', 0, 0, 0)</v>
      </c>
    </row>
    <row r="17" spans="1:6" x14ac:dyDescent="0.25">
      <c r="A17" t="s">
        <v>274</v>
      </c>
      <c r="B17">
        <v>6</v>
      </c>
      <c r="C17">
        <v>1</v>
      </c>
      <c r="D17">
        <v>0</v>
      </c>
      <c r="E17">
        <v>0</v>
      </c>
      <c r="F17" t="str">
        <f t="shared" si="0"/>
        <v>INSERT INTO FireDispatchCallTypes (NatureOfCall, IsCritical, IsFire, IsMedical) VALUES ('Building Fire', 1, 0, 0)</v>
      </c>
    </row>
    <row r="18" spans="1:6" x14ac:dyDescent="0.25">
      <c r="A18" t="s">
        <v>275</v>
      </c>
      <c r="B18">
        <v>11</v>
      </c>
      <c r="C18">
        <v>1</v>
      </c>
      <c r="D18">
        <v>0</v>
      </c>
      <c r="E18">
        <v>0</v>
      </c>
      <c r="F18" t="str">
        <f t="shared" si="0"/>
        <v>INSERT INTO FireDispatchCallTypes (NatureOfCall, IsCritical, IsFire, IsMedical) VALUES ('Auto Fire', 1, 0, 0)</v>
      </c>
    </row>
    <row r="19" spans="1:6" x14ac:dyDescent="0.25">
      <c r="A19" t="s">
        <v>276</v>
      </c>
      <c r="B19">
        <v>5</v>
      </c>
      <c r="C19">
        <v>0</v>
      </c>
      <c r="D19">
        <v>0</v>
      </c>
      <c r="E19">
        <v>0</v>
      </c>
      <c r="F19" t="str">
        <f t="shared" si="0"/>
        <v>INSERT INTO FireDispatchCallTypes (NatureOfCall, IsCritical, IsFire, IsMedical) VALUES ('Wires Down', 0, 0, 0)</v>
      </c>
    </row>
    <row r="20" spans="1:6" x14ac:dyDescent="0.25">
      <c r="A20" t="s">
        <v>277</v>
      </c>
      <c r="B20">
        <v>3</v>
      </c>
      <c r="C20">
        <v>0</v>
      </c>
      <c r="D20">
        <v>0</v>
      </c>
      <c r="E20">
        <v>0</v>
      </c>
      <c r="F20" t="str">
        <f t="shared" si="0"/>
        <v>INSERT INTO FireDispatchCallTypes (NatureOfCall, IsCritical, IsFire, IsMedical) VALUES ('Electrical Trouble', 0, 0, 0)</v>
      </c>
    </row>
    <row r="21" spans="1:6" x14ac:dyDescent="0.25">
      <c r="A21" t="s">
        <v>278</v>
      </c>
      <c r="B21">
        <v>4</v>
      </c>
      <c r="C21">
        <v>0</v>
      </c>
      <c r="D21">
        <v>1</v>
      </c>
      <c r="E21">
        <v>0</v>
      </c>
      <c r="F21" t="str">
        <f t="shared" si="0"/>
        <v>INSERT INTO FireDispatchCallTypes (NatureOfCall, IsCritical, IsFire, IsMedical) VALUES ('Appliance Fire', 0, 1, 0)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workbookViewId="0">
      <pane ySplit="1" topLeftCell="A167" activePane="bottomLeft" state="frozen"/>
      <selection pane="bottomLeft" activeCell="O2" sqref="O2:O190"/>
    </sheetView>
  </sheetViews>
  <sheetFormatPr defaultRowHeight="15" x14ac:dyDescent="0.25"/>
  <cols>
    <col min="1" max="1" width="27.42578125" bestFit="1" customWidth="1"/>
    <col min="2" max="4" width="27.42578125" customWidth="1"/>
    <col min="5" max="5" width="9.140625" style="3"/>
  </cols>
  <sheetData>
    <row r="1" spans="1:15" s="1" customFormat="1" x14ac:dyDescent="0.25">
      <c r="A1" s="1" t="s">
        <v>230</v>
      </c>
      <c r="B1" s="1" t="s">
        <v>229</v>
      </c>
      <c r="C1" s="1" t="s">
        <v>244</v>
      </c>
      <c r="D1" s="1" t="s">
        <v>228</v>
      </c>
      <c r="E1" s="2" t="s">
        <v>136</v>
      </c>
      <c r="F1" s="1" t="s">
        <v>142</v>
      </c>
      <c r="G1" s="1" t="s">
        <v>146</v>
      </c>
      <c r="H1" s="1" t="s">
        <v>143</v>
      </c>
      <c r="I1" s="1" t="s">
        <v>147</v>
      </c>
      <c r="J1" s="1" t="s">
        <v>148</v>
      </c>
      <c r="K1" s="1" t="s">
        <v>231</v>
      </c>
      <c r="L1" s="1" t="s">
        <v>144</v>
      </c>
      <c r="M1" s="1" t="s">
        <v>246</v>
      </c>
      <c r="N1" s="1" t="s">
        <v>245</v>
      </c>
    </row>
    <row r="2" spans="1:15" x14ac:dyDescent="0.25">
      <c r="A2" t="s">
        <v>0</v>
      </c>
      <c r="B2" t="s">
        <v>160</v>
      </c>
      <c r="D2" t="b">
        <f>A2 = B2</f>
        <v>0</v>
      </c>
      <c r="E2" s="3">
        <v>1</v>
      </c>
      <c r="F2">
        <f t="shared" ref="F2:F33" si="0">IF(RIGHT(E2,2) = "+S", 1, 0)</f>
        <v>0</v>
      </c>
      <c r="G2">
        <f t="shared" ref="G2:G33" si="1">IF(LEFT(E2, 8) = "Sheriff+", 1, 0)</f>
        <v>0</v>
      </c>
      <c r="H2" t="str">
        <f t="shared" ref="H2:H33" si="2">SUBSTITUTE(SUBSTITUTE(E2, "+S", ""), "Sheriff+", "")</f>
        <v>1</v>
      </c>
      <c r="I2" t="str">
        <f t="shared" ref="I2:I33" si="3">IF(ISNUMBER(FIND("-", H2)), LEFT(H2, 1), H2)</f>
        <v>1</v>
      </c>
      <c r="J2" t="str">
        <f t="shared" ref="J2:J33" si="4">IF(ISNUMBER(FIND("-", H2)), RIGHT(H2, 1), H2)</f>
        <v>1</v>
      </c>
      <c r="O2" t="str">
        <f>"INSERT INTO PoliceDispatchCallType (NatureOfCall, ManualNatureOfCall, IsCritical, IsViolent, IsProperty, IsDrug) VALUES ('" &amp; B2 &amp; "', '" &amp; A2 &amp; "', " &amp; IF(K2=1, "1", "0") &amp; ", " &amp; IF(L2=1, "1", "0") &amp; ", " &amp; IF(M2=1, "1", "0") &amp; ", " &amp; IF(N2=1, "1", "0") &amp; ")"</f>
        <v>INSERT INTO PoliceDispatchCallType (NatureOfCall, ManualNatureOfCall, IsCritical, IsViolent, IsProperty, IsDrug) VALUES ('ABAND/STOLEN PRO', 'ABAND/STOLEN PROP', 0, 0, 0, 0)</v>
      </c>
    </row>
    <row r="3" spans="1:15" x14ac:dyDescent="0.25">
      <c r="A3" t="s">
        <v>6</v>
      </c>
      <c r="B3" t="str">
        <f t="shared" ref="B3:B12" si="5">A3</f>
        <v>ABDUCTION</v>
      </c>
      <c r="D3" t="b">
        <f t="shared" ref="D3:D66" si="6">A3 = B3</f>
        <v>1</v>
      </c>
      <c r="E3" s="3" t="s">
        <v>5</v>
      </c>
      <c r="F3">
        <f t="shared" si="0"/>
        <v>1</v>
      </c>
      <c r="G3">
        <f t="shared" si="1"/>
        <v>0</v>
      </c>
      <c r="H3" t="str">
        <f t="shared" si="2"/>
        <v>2</v>
      </c>
      <c r="I3" t="str">
        <f t="shared" si="3"/>
        <v>2</v>
      </c>
      <c r="J3" t="str">
        <f t="shared" si="4"/>
        <v>2</v>
      </c>
      <c r="L3">
        <v>1</v>
      </c>
      <c r="O3" t="str">
        <f t="shared" ref="O3:O66" si="7">"INSERT INTO PoliceDispatchCallType (NatureOfCall, ManualNatureOfCall, IsCritical, IsViolent, IsProperty, IsDrug) VALUES ('" &amp; B3 &amp; "', '" &amp; A3 &amp; "', " &amp; IF(K3=1, "1", "0") &amp; ", " &amp; IF(L3=1, "1", "0") &amp; ", " &amp; IF(M3=1, "1", "0") &amp; ", " &amp; IF(N3=1, "1", "0") &amp; ")"</f>
        <v>INSERT INTO PoliceDispatchCallType (NatureOfCall, ManualNatureOfCall, IsCritical, IsViolent, IsProperty, IsDrug) VALUES ('ABDUCTION', 'ABDUCTION', 0, 1, 0, 0)</v>
      </c>
    </row>
    <row r="4" spans="1:15" x14ac:dyDescent="0.25">
      <c r="A4" t="s">
        <v>17</v>
      </c>
      <c r="B4" t="str">
        <f t="shared" si="5"/>
        <v>ACC PDO</v>
      </c>
      <c r="D4" t="b">
        <f t="shared" si="6"/>
        <v>1</v>
      </c>
      <c r="E4" s="3">
        <v>1</v>
      </c>
      <c r="F4">
        <f t="shared" si="0"/>
        <v>0</v>
      </c>
      <c r="G4">
        <f t="shared" si="1"/>
        <v>0</v>
      </c>
      <c r="H4" t="str">
        <f t="shared" si="2"/>
        <v>1</v>
      </c>
      <c r="I4" t="str">
        <f t="shared" si="3"/>
        <v>1</v>
      </c>
      <c r="J4" t="str">
        <f t="shared" si="4"/>
        <v>1</v>
      </c>
      <c r="O4" t="str">
        <f t="shared" si="7"/>
        <v>INSERT INTO PoliceDispatchCallType (NatureOfCall, ManualNatureOfCall, IsCritical, IsViolent, IsProperty, IsDrug) VALUES ('ACC PDO', 'ACC PDO', 0, 0, 0, 0)</v>
      </c>
    </row>
    <row r="5" spans="1:15" x14ac:dyDescent="0.25">
      <c r="A5" t="s">
        <v>138</v>
      </c>
      <c r="B5" t="str">
        <f t="shared" si="5"/>
        <v>ACC PDO HWY</v>
      </c>
      <c r="D5" t="b">
        <f t="shared" si="6"/>
        <v>1</v>
      </c>
      <c r="E5" s="3" t="s">
        <v>141</v>
      </c>
      <c r="F5">
        <f t="shared" si="0"/>
        <v>0</v>
      </c>
      <c r="G5">
        <f t="shared" si="1"/>
        <v>1</v>
      </c>
      <c r="H5" t="str">
        <f t="shared" si="2"/>
        <v>1</v>
      </c>
      <c r="I5" t="str">
        <f t="shared" si="3"/>
        <v>1</v>
      </c>
      <c r="J5" t="str">
        <f t="shared" si="4"/>
        <v>1</v>
      </c>
      <c r="O5" t="str">
        <f t="shared" si="7"/>
        <v>INSERT INTO PoliceDispatchCallType (NatureOfCall, ManualNatureOfCall, IsCritical, IsViolent, IsProperty, IsDrug) VALUES ('ACC PDO HWY', 'ACC PDO HWY', 0, 0, 0, 0)</v>
      </c>
    </row>
    <row r="6" spans="1:15" x14ac:dyDescent="0.25">
      <c r="A6" t="s">
        <v>10</v>
      </c>
      <c r="B6" t="str">
        <f t="shared" si="5"/>
        <v>ACC PI</v>
      </c>
      <c r="D6" t="b">
        <f t="shared" si="6"/>
        <v>1</v>
      </c>
      <c r="E6" s="3">
        <v>1</v>
      </c>
      <c r="F6">
        <f t="shared" si="0"/>
        <v>0</v>
      </c>
      <c r="G6">
        <f t="shared" si="1"/>
        <v>0</v>
      </c>
      <c r="H6" t="str">
        <f t="shared" si="2"/>
        <v>1</v>
      </c>
      <c r="I6" t="str">
        <f t="shared" si="3"/>
        <v>1</v>
      </c>
      <c r="J6" t="str">
        <f t="shared" si="4"/>
        <v>1</v>
      </c>
      <c r="O6" t="str">
        <f t="shared" si="7"/>
        <v>INSERT INTO PoliceDispatchCallType (NatureOfCall, ManualNatureOfCall, IsCritical, IsViolent, IsProperty, IsDrug) VALUES ('ACC PI', 'ACC PI', 0, 0, 0, 0)</v>
      </c>
    </row>
    <row r="7" spans="1:15" x14ac:dyDescent="0.25">
      <c r="A7" t="s">
        <v>139</v>
      </c>
      <c r="B7" t="str">
        <f t="shared" si="5"/>
        <v>ACC PI HWY</v>
      </c>
      <c r="D7" t="b">
        <f t="shared" si="6"/>
        <v>1</v>
      </c>
      <c r="E7" s="3" t="s">
        <v>141</v>
      </c>
      <c r="F7">
        <f t="shared" si="0"/>
        <v>0</v>
      </c>
      <c r="G7">
        <f t="shared" si="1"/>
        <v>1</v>
      </c>
      <c r="H7" t="str">
        <f t="shared" si="2"/>
        <v>1</v>
      </c>
      <c r="I7" t="str">
        <f t="shared" si="3"/>
        <v>1</v>
      </c>
      <c r="J7" t="str">
        <f t="shared" si="4"/>
        <v>1</v>
      </c>
      <c r="O7" t="str">
        <f t="shared" si="7"/>
        <v>INSERT INTO PoliceDispatchCallType (NatureOfCall, ManualNatureOfCall, IsCritical, IsViolent, IsProperty, IsDrug) VALUES ('ACC PI HWY', 'ACC PI HWY', 0, 0, 0, 0)</v>
      </c>
    </row>
    <row r="8" spans="1:15" x14ac:dyDescent="0.25">
      <c r="A8" t="s">
        <v>24</v>
      </c>
      <c r="B8" t="str">
        <f t="shared" si="5"/>
        <v>ACC UNKN INJ</v>
      </c>
      <c r="D8" t="b">
        <f t="shared" si="6"/>
        <v>1</v>
      </c>
      <c r="E8" s="3">
        <v>1</v>
      </c>
      <c r="F8">
        <f t="shared" si="0"/>
        <v>0</v>
      </c>
      <c r="G8">
        <f t="shared" si="1"/>
        <v>0</v>
      </c>
      <c r="H8" t="str">
        <f t="shared" si="2"/>
        <v>1</v>
      </c>
      <c r="I8" t="str">
        <f t="shared" si="3"/>
        <v>1</v>
      </c>
      <c r="J8" t="str">
        <f t="shared" si="4"/>
        <v>1</v>
      </c>
      <c r="O8" t="str">
        <f t="shared" si="7"/>
        <v>INSERT INTO PoliceDispatchCallType (NatureOfCall, ManualNatureOfCall, IsCritical, IsViolent, IsProperty, IsDrug) VALUES ('ACC UNKN INJ', 'ACC UNKN INJ', 0, 0, 0, 0)</v>
      </c>
    </row>
    <row r="9" spans="1:15" x14ac:dyDescent="0.25">
      <c r="A9" t="s">
        <v>140</v>
      </c>
      <c r="B9" t="str">
        <f t="shared" si="5"/>
        <v>ACC UNKN INJ HWY</v>
      </c>
      <c r="D9" t="b">
        <f t="shared" si="6"/>
        <v>1</v>
      </c>
      <c r="E9" s="3" t="s">
        <v>141</v>
      </c>
      <c r="F9">
        <f t="shared" si="0"/>
        <v>0</v>
      </c>
      <c r="G9">
        <f t="shared" si="1"/>
        <v>1</v>
      </c>
      <c r="H9" t="str">
        <f t="shared" si="2"/>
        <v>1</v>
      </c>
      <c r="I9" t="str">
        <f t="shared" si="3"/>
        <v>1</v>
      </c>
      <c r="J9" t="str">
        <f t="shared" si="4"/>
        <v>1</v>
      </c>
      <c r="O9" t="str">
        <f t="shared" si="7"/>
        <v>INSERT INTO PoliceDispatchCallType (NatureOfCall, ManualNatureOfCall, IsCritical, IsViolent, IsProperty, IsDrug) VALUES ('ACC UNKN INJ HWY', 'ACC UNKN INJ HWY', 0, 0, 0, 0)</v>
      </c>
    </row>
    <row r="10" spans="1:15" x14ac:dyDescent="0.25">
      <c r="A10" t="s">
        <v>31</v>
      </c>
      <c r="B10" t="str">
        <f t="shared" si="5"/>
        <v>ADDL INFO</v>
      </c>
      <c r="D10" t="b">
        <f t="shared" si="6"/>
        <v>1</v>
      </c>
      <c r="E10" s="3">
        <v>1</v>
      </c>
      <c r="F10">
        <f t="shared" si="0"/>
        <v>0</v>
      </c>
      <c r="G10">
        <f t="shared" si="1"/>
        <v>0</v>
      </c>
      <c r="H10" t="str">
        <f t="shared" si="2"/>
        <v>1</v>
      </c>
      <c r="I10" t="str">
        <f t="shared" si="3"/>
        <v>1</v>
      </c>
      <c r="J10" t="str">
        <f t="shared" si="4"/>
        <v>1</v>
      </c>
      <c r="O10" t="str">
        <f t="shared" si="7"/>
        <v>INSERT INTO PoliceDispatchCallType (NatureOfCall, ManualNatureOfCall, IsCritical, IsViolent, IsProperty, IsDrug) VALUES ('ADDL INFO', 'ADDL INFO', 0, 0, 0, 0)</v>
      </c>
    </row>
    <row r="11" spans="1:15" x14ac:dyDescent="0.25">
      <c r="A11" t="s">
        <v>35</v>
      </c>
      <c r="B11" t="str">
        <f t="shared" si="5"/>
        <v>AIRCRFT DWN</v>
      </c>
      <c r="D11" t="b">
        <f t="shared" si="6"/>
        <v>1</v>
      </c>
      <c r="E11" s="3" t="s">
        <v>5</v>
      </c>
      <c r="F11">
        <f t="shared" si="0"/>
        <v>1</v>
      </c>
      <c r="G11">
        <f t="shared" si="1"/>
        <v>0</v>
      </c>
      <c r="H11" t="str">
        <f t="shared" si="2"/>
        <v>2</v>
      </c>
      <c r="I11" t="str">
        <f t="shared" si="3"/>
        <v>2</v>
      </c>
      <c r="J11" t="str">
        <f t="shared" si="4"/>
        <v>2</v>
      </c>
      <c r="K11">
        <v>1</v>
      </c>
      <c r="O11" t="str">
        <f t="shared" si="7"/>
        <v>INSERT INTO PoliceDispatchCallType (NatureOfCall, ManualNatureOfCall, IsCritical, IsViolent, IsProperty, IsDrug) VALUES ('AIRCRFT DWN', 'AIRCRFT DWN', 1, 0, 0, 0)</v>
      </c>
    </row>
    <row r="12" spans="1:15" x14ac:dyDescent="0.25">
      <c r="A12" t="s">
        <v>39</v>
      </c>
      <c r="B12" t="str">
        <f t="shared" si="5"/>
        <v>ALARM ON BUS</v>
      </c>
      <c r="D12" t="b">
        <f t="shared" si="6"/>
        <v>1</v>
      </c>
      <c r="E12" s="3">
        <v>2</v>
      </c>
      <c r="F12">
        <f t="shared" si="0"/>
        <v>0</v>
      </c>
      <c r="G12">
        <f t="shared" si="1"/>
        <v>0</v>
      </c>
      <c r="H12" t="str">
        <f t="shared" si="2"/>
        <v>2</v>
      </c>
      <c r="I12" t="str">
        <f t="shared" si="3"/>
        <v>2</v>
      </c>
      <c r="J12" t="str">
        <f t="shared" si="4"/>
        <v>2</v>
      </c>
      <c r="O12" t="str">
        <f t="shared" si="7"/>
        <v>INSERT INTO PoliceDispatchCallType (NatureOfCall, ManualNatureOfCall, IsCritical, IsViolent, IsProperty, IsDrug) VALUES ('ALARM ON BUS', 'ALARM ON BUS', 0, 0, 0, 0)</v>
      </c>
    </row>
    <row r="13" spans="1:15" x14ac:dyDescent="0.25">
      <c r="A13" t="s">
        <v>43</v>
      </c>
      <c r="B13" t="s">
        <v>161</v>
      </c>
      <c r="D13" t="b">
        <f t="shared" si="6"/>
        <v>0</v>
      </c>
      <c r="E13" s="3">
        <v>1</v>
      </c>
      <c r="F13">
        <f t="shared" si="0"/>
        <v>0</v>
      </c>
      <c r="G13">
        <f t="shared" si="1"/>
        <v>0</v>
      </c>
      <c r="H13" t="str">
        <f t="shared" si="2"/>
        <v>1</v>
      </c>
      <c r="I13" t="str">
        <f t="shared" si="3"/>
        <v>1</v>
      </c>
      <c r="J13" t="str">
        <f t="shared" si="4"/>
        <v>1</v>
      </c>
      <c r="O13" t="str">
        <f t="shared" si="7"/>
        <v>INSERT INTO PoliceDispatchCallType (NatureOfCall, ManualNatureOfCall, IsCritical, IsViolent, IsProperty, IsDrug) VALUES ('ALTERED CURRENCY', 'ALTERED CURRENC', 0, 0, 0, 0)</v>
      </c>
    </row>
    <row r="14" spans="1:15" x14ac:dyDescent="0.25">
      <c r="A14" t="s">
        <v>47</v>
      </c>
      <c r="B14" t="str">
        <f>A14</f>
        <v>ANIMAL BITE</v>
      </c>
      <c r="D14" t="b">
        <f t="shared" si="6"/>
        <v>1</v>
      </c>
      <c r="E14" s="3">
        <v>1</v>
      </c>
      <c r="F14">
        <f t="shared" si="0"/>
        <v>0</v>
      </c>
      <c r="G14">
        <f t="shared" si="1"/>
        <v>0</v>
      </c>
      <c r="H14" t="str">
        <f t="shared" si="2"/>
        <v>1</v>
      </c>
      <c r="I14" t="str">
        <f t="shared" si="3"/>
        <v>1</v>
      </c>
      <c r="J14" t="str">
        <f t="shared" si="4"/>
        <v>1</v>
      </c>
      <c r="O14" t="str">
        <f t="shared" si="7"/>
        <v>INSERT INTO PoliceDispatchCallType (NatureOfCall, ManualNatureOfCall, IsCritical, IsViolent, IsProperty, IsDrug) VALUES ('ANIMAL BITE', 'ANIMAL BITE', 0, 0, 0, 0)</v>
      </c>
    </row>
    <row r="15" spans="1:15" x14ac:dyDescent="0.25">
      <c r="A15" t="s">
        <v>51</v>
      </c>
      <c r="B15" t="str">
        <f>A15</f>
        <v>ASSIGNMENT</v>
      </c>
      <c r="D15" t="b">
        <f t="shared" si="6"/>
        <v>1</v>
      </c>
      <c r="E15" s="3" t="s">
        <v>137</v>
      </c>
      <c r="F15">
        <f t="shared" si="0"/>
        <v>0</v>
      </c>
      <c r="G15">
        <f t="shared" si="1"/>
        <v>0</v>
      </c>
      <c r="H15" t="str">
        <f t="shared" si="2"/>
        <v>1-4</v>
      </c>
      <c r="I15" t="str">
        <f t="shared" si="3"/>
        <v>1</v>
      </c>
      <c r="J15" t="str">
        <f t="shared" si="4"/>
        <v>4</v>
      </c>
      <c r="O15" t="str">
        <f t="shared" si="7"/>
        <v>INSERT INTO PoliceDispatchCallType (NatureOfCall, ManualNatureOfCall, IsCritical, IsViolent, IsProperty, IsDrug) VALUES ('ASSIGNMENT', 'ASSIGNMENT', 0, 0, 0, 0)</v>
      </c>
    </row>
    <row r="16" spans="1:15" x14ac:dyDescent="0.25">
      <c r="A16" t="s">
        <v>54</v>
      </c>
      <c r="B16" t="s">
        <v>163</v>
      </c>
      <c r="D16" t="b">
        <f t="shared" si="6"/>
        <v>0</v>
      </c>
      <c r="E16" s="3" t="s">
        <v>5</v>
      </c>
      <c r="F16">
        <f t="shared" si="0"/>
        <v>1</v>
      </c>
      <c r="G16">
        <f t="shared" si="1"/>
        <v>0</v>
      </c>
      <c r="H16" t="str">
        <f t="shared" si="2"/>
        <v>2</v>
      </c>
      <c r="I16" t="str">
        <f t="shared" si="3"/>
        <v>2</v>
      </c>
      <c r="J16" t="str">
        <f t="shared" si="4"/>
        <v>2</v>
      </c>
      <c r="O16" t="str">
        <f t="shared" si="7"/>
        <v>INSERT INTO PoliceDispatchCallType (NatureOfCall, ManualNatureOfCall, IsCritical, IsViolent, IsProperty, IsDrug) VALUES ('ASSIST OFFICER', 'ASSIST AN OFFICER', 0, 0, 0, 0)</v>
      </c>
    </row>
    <row r="17" spans="1:15" x14ac:dyDescent="0.25">
      <c r="A17" t="s">
        <v>58</v>
      </c>
      <c r="B17" t="str">
        <f t="shared" ref="B17:B35" si="8">A17</f>
        <v>ASST FIRE/AMB</v>
      </c>
      <c r="D17" t="b">
        <f t="shared" si="6"/>
        <v>1</v>
      </c>
      <c r="E17" s="3" t="s">
        <v>5</v>
      </c>
      <c r="F17">
        <f t="shared" si="0"/>
        <v>1</v>
      </c>
      <c r="G17">
        <f t="shared" si="1"/>
        <v>0</v>
      </c>
      <c r="H17" t="str">
        <f t="shared" si="2"/>
        <v>2</v>
      </c>
      <c r="I17" t="str">
        <f t="shared" si="3"/>
        <v>2</v>
      </c>
      <c r="J17" t="str">
        <f t="shared" si="4"/>
        <v>2</v>
      </c>
      <c r="O17" t="str">
        <f t="shared" si="7"/>
        <v>INSERT INTO PoliceDispatchCallType (NatureOfCall, ManualNatureOfCall, IsCritical, IsViolent, IsProperty, IsDrug) VALUES ('ASST FIRE/AMB', 'ASST FIRE/AMB', 0, 0, 0, 0)</v>
      </c>
    </row>
    <row r="18" spans="1:15" x14ac:dyDescent="0.25">
      <c r="A18" t="s">
        <v>62</v>
      </c>
      <c r="B18" t="str">
        <f t="shared" si="8"/>
        <v>BATTERY</v>
      </c>
      <c r="D18" t="b">
        <f t="shared" si="6"/>
        <v>1</v>
      </c>
      <c r="E18" s="3">
        <v>2</v>
      </c>
      <c r="F18">
        <f t="shared" si="0"/>
        <v>0</v>
      </c>
      <c r="G18">
        <f t="shared" si="1"/>
        <v>0</v>
      </c>
      <c r="H18" t="str">
        <f t="shared" si="2"/>
        <v>2</v>
      </c>
      <c r="I18" t="str">
        <f t="shared" si="3"/>
        <v>2</v>
      </c>
      <c r="J18" t="str">
        <f t="shared" si="4"/>
        <v>2</v>
      </c>
      <c r="L18">
        <v>1</v>
      </c>
      <c r="O18" t="str">
        <f t="shared" si="7"/>
        <v>INSERT INTO PoliceDispatchCallType (NatureOfCall, ManualNatureOfCall, IsCritical, IsViolent, IsProperty, IsDrug) VALUES ('BATTERY', 'BATTERY', 0, 1, 0, 0)</v>
      </c>
    </row>
    <row r="19" spans="1:15" x14ac:dyDescent="0.25">
      <c r="A19" t="s">
        <v>66</v>
      </c>
      <c r="B19" t="str">
        <f t="shared" si="8"/>
        <v>BATTERY CUTTING</v>
      </c>
      <c r="D19" t="b">
        <f t="shared" si="6"/>
        <v>1</v>
      </c>
      <c r="E19" s="3">
        <v>2</v>
      </c>
      <c r="F19">
        <f t="shared" si="0"/>
        <v>0</v>
      </c>
      <c r="G19">
        <f t="shared" si="1"/>
        <v>0</v>
      </c>
      <c r="H19" t="str">
        <f t="shared" si="2"/>
        <v>2</v>
      </c>
      <c r="I19" t="str">
        <f t="shared" si="3"/>
        <v>2</v>
      </c>
      <c r="J19" t="str">
        <f t="shared" si="4"/>
        <v>2</v>
      </c>
      <c r="L19">
        <v>1</v>
      </c>
      <c r="O19" t="str">
        <f t="shared" si="7"/>
        <v>INSERT INTO PoliceDispatchCallType (NatureOfCall, ManualNatureOfCall, IsCritical, IsViolent, IsProperty, IsDrug) VALUES ('BATTERY CUTTING', 'BATTERY CUTTING', 0, 1, 0, 0)</v>
      </c>
    </row>
    <row r="20" spans="1:15" x14ac:dyDescent="0.25">
      <c r="A20" t="s">
        <v>70</v>
      </c>
      <c r="B20" t="str">
        <f t="shared" si="8"/>
        <v>BATTERY DV</v>
      </c>
      <c r="D20" t="b">
        <f t="shared" si="6"/>
        <v>1</v>
      </c>
      <c r="E20" s="3">
        <v>2</v>
      </c>
      <c r="F20">
        <f t="shared" si="0"/>
        <v>0</v>
      </c>
      <c r="G20">
        <f t="shared" si="1"/>
        <v>0</v>
      </c>
      <c r="H20" t="str">
        <f t="shared" si="2"/>
        <v>2</v>
      </c>
      <c r="I20" t="str">
        <f t="shared" si="3"/>
        <v>2</v>
      </c>
      <c r="J20" t="str">
        <f t="shared" si="4"/>
        <v>2</v>
      </c>
      <c r="L20">
        <v>1</v>
      </c>
      <c r="O20" t="str">
        <f t="shared" si="7"/>
        <v>INSERT INTO PoliceDispatchCallType (NatureOfCall, ManualNatureOfCall, IsCritical, IsViolent, IsProperty, IsDrug) VALUES ('BATTERY DV', 'BATTERY DV', 0, 1, 0, 0)</v>
      </c>
    </row>
    <row r="21" spans="1:15" x14ac:dyDescent="0.25">
      <c r="A21" t="s">
        <v>74</v>
      </c>
      <c r="B21" t="str">
        <f t="shared" si="8"/>
        <v>BB GUN CMPLNT</v>
      </c>
      <c r="D21" t="b">
        <f t="shared" si="6"/>
        <v>1</v>
      </c>
      <c r="E21" s="3">
        <v>2</v>
      </c>
      <c r="F21">
        <f t="shared" si="0"/>
        <v>0</v>
      </c>
      <c r="G21">
        <f t="shared" si="1"/>
        <v>0</v>
      </c>
      <c r="H21" t="str">
        <f t="shared" si="2"/>
        <v>2</v>
      </c>
      <c r="I21" t="str">
        <f t="shared" si="3"/>
        <v>2</v>
      </c>
      <c r="J21" t="str">
        <f t="shared" si="4"/>
        <v>2</v>
      </c>
      <c r="L21">
        <v>1</v>
      </c>
      <c r="O21" t="str">
        <f t="shared" si="7"/>
        <v>INSERT INTO PoliceDispatchCallType (NatureOfCall, ManualNatureOfCall, IsCritical, IsViolent, IsProperty, IsDrug) VALUES ('BB GUN CMPLNT', 'BB GUN CMPLNT', 0, 1, 0, 0)</v>
      </c>
    </row>
    <row r="22" spans="1:15" x14ac:dyDescent="0.25">
      <c r="A22" t="s">
        <v>78</v>
      </c>
      <c r="B22" t="str">
        <f t="shared" si="8"/>
        <v>BOMB THREAT</v>
      </c>
      <c r="D22" t="b">
        <f t="shared" si="6"/>
        <v>1</v>
      </c>
      <c r="E22" s="3" t="s">
        <v>5</v>
      </c>
      <c r="F22">
        <f t="shared" si="0"/>
        <v>1</v>
      </c>
      <c r="G22">
        <f t="shared" si="1"/>
        <v>0</v>
      </c>
      <c r="H22" t="str">
        <f t="shared" si="2"/>
        <v>2</v>
      </c>
      <c r="I22" t="str">
        <f t="shared" si="3"/>
        <v>2</v>
      </c>
      <c r="J22" t="str">
        <f t="shared" si="4"/>
        <v>2</v>
      </c>
      <c r="K22">
        <v>1</v>
      </c>
      <c r="O22" t="str">
        <f t="shared" si="7"/>
        <v>INSERT INTO PoliceDispatchCallType (NatureOfCall, ManualNatureOfCall, IsCritical, IsViolent, IsProperty, IsDrug) VALUES ('BOMB THREAT', 'BOMB THREAT', 1, 0, 0, 0)</v>
      </c>
    </row>
    <row r="23" spans="1:15" x14ac:dyDescent="0.25">
      <c r="A23" t="s">
        <v>82</v>
      </c>
      <c r="B23" t="str">
        <f t="shared" si="8"/>
        <v>BURG AUD/SIL</v>
      </c>
      <c r="D23" t="b">
        <f t="shared" si="6"/>
        <v>1</v>
      </c>
      <c r="E23" s="3" t="s">
        <v>5</v>
      </c>
      <c r="F23">
        <f t="shared" si="0"/>
        <v>1</v>
      </c>
      <c r="G23">
        <f t="shared" si="1"/>
        <v>0</v>
      </c>
      <c r="H23" t="str">
        <f t="shared" si="2"/>
        <v>2</v>
      </c>
      <c r="I23" t="str">
        <f t="shared" si="3"/>
        <v>2</v>
      </c>
      <c r="J23" t="str">
        <f t="shared" si="4"/>
        <v>2</v>
      </c>
      <c r="M23">
        <v>1</v>
      </c>
      <c r="O23" t="str">
        <f t="shared" si="7"/>
        <v>INSERT INTO PoliceDispatchCallType (NatureOfCall, ManualNatureOfCall, IsCritical, IsViolent, IsProperty, IsDrug) VALUES ('BURG AUD/SIL', 'BURG AUD/SIL', 0, 0, 1, 0)</v>
      </c>
    </row>
    <row r="24" spans="1:15" x14ac:dyDescent="0.25">
      <c r="A24" t="s">
        <v>90</v>
      </c>
      <c r="B24" t="str">
        <f t="shared" si="8"/>
        <v>CALL BY (10-21)</v>
      </c>
      <c r="D24" t="b">
        <f t="shared" si="6"/>
        <v>1</v>
      </c>
      <c r="E24" s="3">
        <v>1</v>
      </c>
      <c r="F24">
        <f t="shared" si="0"/>
        <v>0</v>
      </c>
      <c r="G24">
        <f t="shared" si="1"/>
        <v>0</v>
      </c>
      <c r="H24" t="str">
        <f t="shared" si="2"/>
        <v>1</v>
      </c>
      <c r="I24" t="str">
        <f t="shared" si="3"/>
        <v>1</v>
      </c>
      <c r="J24" t="str">
        <f t="shared" si="4"/>
        <v>1</v>
      </c>
      <c r="O24" t="str">
        <f t="shared" si="7"/>
        <v>INSERT INTO PoliceDispatchCallType (NatureOfCall, ManualNatureOfCall, IsCritical, IsViolent, IsProperty, IsDrug) VALUES ('CALL BY (10-21)', 'CALL BY (10-21)', 0, 0, 0, 0)</v>
      </c>
    </row>
    <row r="25" spans="1:15" x14ac:dyDescent="0.25">
      <c r="A25" t="s">
        <v>86</v>
      </c>
      <c r="B25" t="str">
        <f t="shared" si="8"/>
        <v>CALL FOR POLICE</v>
      </c>
      <c r="D25" t="b">
        <f t="shared" si="6"/>
        <v>1</v>
      </c>
      <c r="E25" s="3">
        <v>2</v>
      </c>
      <c r="F25">
        <f t="shared" si="0"/>
        <v>0</v>
      </c>
      <c r="G25">
        <f t="shared" si="1"/>
        <v>0</v>
      </c>
      <c r="H25" t="str">
        <f t="shared" si="2"/>
        <v>2</v>
      </c>
      <c r="I25" t="str">
        <f t="shared" si="3"/>
        <v>2</v>
      </c>
      <c r="J25" t="str">
        <f t="shared" si="4"/>
        <v>2</v>
      </c>
      <c r="O25" t="str">
        <f t="shared" si="7"/>
        <v>INSERT INTO PoliceDispatchCallType (NatureOfCall, ManualNatureOfCall, IsCritical, IsViolent, IsProperty, IsDrug) VALUES ('CALL FOR POLICE', 'CALL FOR POLICE', 0, 0, 0, 0)</v>
      </c>
    </row>
    <row r="26" spans="1:15" x14ac:dyDescent="0.25">
      <c r="A26" t="s">
        <v>94</v>
      </c>
      <c r="B26" t="str">
        <f t="shared" si="8"/>
        <v>CAR CHANGE</v>
      </c>
      <c r="D26" t="b">
        <f t="shared" si="6"/>
        <v>1</v>
      </c>
      <c r="E26" s="3">
        <v>1</v>
      </c>
      <c r="F26">
        <f t="shared" si="0"/>
        <v>0</v>
      </c>
      <c r="G26">
        <f t="shared" si="1"/>
        <v>0</v>
      </c>
      <c r="H26" t="str">
        <f t="shared" si="2"/>
        <v>1</v>
      </c>
      <c r="I26" t="str">
        <f t="shared" si="3"/>
        <v>1</v>
      </c>
      <c r="J26" t="str">
        <f t="shared" si="4"/>
        <v>1</v>
      </c>
      <c r="O26" t="str">
        <f t="shared" si="7"/>
        <v>INSERT INTO PoliceDispatchCallType (NatureOfCall, ManualNatureOfCall, IsCritical, IsViolent, IsProperty, IsDrug) VALUES ('CAR CHANGE', 'CAR CHANGE', 0, 0, 0, 0)</v>
      </c>
    </row>
    <row r="27" spans="1:15" x14ac:dyDescent="0.25">
      <c r="A27" t="s">
        <v>98</v>
      </c>
      <c r="B27" t="str">
        <f t="shared" si="8"/>
        <v>CAR CHECK</v>
      </c>
      <c r="D27" t="b">
        <f t="shared" si="6"/>
        <v>1</v>
      </c>
      <c r="E27" s="3">
        <v>1</v>
      </c>
      <c r="F27">
        <f t="shared" si="0"/>
        <v>0</v>
      </c>
      <c r="G27">
        <f t="shared" si="1"/>
        <v>0</v>
      </c>
      <c r="H27" t="str">
        <f t="shared" si="2"/>
        <v>1</v>
      </c>
      <c r="I27" t="str">
        <f t="shared" si="3"/>
        <v>1</v>
      </c>
      <c r="J27" t="str">
        <f t="shared" si="4"/>
        <v>1</v>
      </c>
      <c r="O27" t="str">
        <f t="shared" si="7"/>
        <v>INSERT INTO PoliceDispatchCallType (NatureOfCall, ManualNatureOfCall, IsCritical, IsViolent, IsProperty, IsDrug) VALUES ('CAR CHECK', 'CAR CHECK', 0, 0, 0, 0)</v>
      </c>
    </row>
    <row r="28" spans="1:15" x14ac:dyDescent="0.25">
      <c r="A28" t="s">
        <v>102</v>
      </c>
      <c r="B28" t="str">
        <f t="shared" si="8"/>
        <v>CHILD ABUSE</v>
      </c>
      <c r="D28" t="b">
        <f t="shared" si="6"/>
        <v>1</v>
      </c>
      <c r="E28" s="3">
        <v>2</v>
      </c>
      <c r="F28">
        <f t="shared" si="0"/>
        <v>0</v>
      </c>
      <c r="G28">
        <f t="shared" si="1"/>
        <v>0</v>
      </c>
      <c r="H28" t="str">
        <f t="shared" si="2"/>
        <v>2</v>
      </c>
      <c r="I28" t="str">
        <f t="shared" si="3"/>
        <v>2</v>
      </c>
      <c r="J28" t="str">
        <f t="shared" si="4"/>
        <v>2</v>
      </c>
      <c r="O28" t="str">
        <f t="shared" si="7"/>
        <v>INSERT INTO PoliceDispatchCallType (NatureOfCall, ManualNatureOfCall, IsCritical, IsViolent, IsProperty, IsDrug) VALUES ('CHILD ABUSE', 'CHILD ABUSE', 0, 0, 0, 0)</v>
      </c>
    </row>
    <row r="29" spans="1:15" x14ac:dyDescent="0.25">
      <c r="A29" t="s">
        <v>106</v>
      </c>
      <c r="B29" t="str">
        <f t="shared" si="8"/>
        <v>CHILD CUSTODY</v>
      </c>
      <c r="D29" t="b">
        <f t="shared" si="6"/>
        <v>1</v>
      </c>
      <c r="E29" s="3">
        <v>2</v>
      </c>
      <c r="F29">
        <f t="shared" si="0"/>
        <v>0</v>
      </c>
      <c r="G29">
        <f t="shared" si="1"/>
        <v>0</v>
      </c>
      <c r="H29" t="str">
        <f t="shared" si="2"/>
        <v>2</v>
      </c>
      <c r="I29" t="str">
        <f t="shared" si="3"/>
        <v>2</v>
      </c>
      <c r="J29" t="str">
        <f t="shared" si="4"/>
        <v>2</v>
      </c>
      <c r="O29" t="str">
        <f t="shared" si="7"/>
        <v>INSERT INTO PoliceDispatchCallType (NatureOfCall, ManualNatureOfCall, IsCritical, IsViolent, IsProperty, IsDrug) VALUES ('CHILD CUSTODY', 'CHILD CUSTODY', 0, 0, 0, 0)</v>
      </c>
    </row>
    <row r="30" spans="1:15" x14ac:dyDescent="0.25">
      <c r="A30" t="s">
        <v>110</v>
      </c>
      <c r="B30" t="str">
        <f t="shared" si="8"/>
        <v>CHILD NEGLECT</v>
      </c>
      <c r="D30" t="b">
        <f t="shared" si="6"/>
        <v>1</v>
      </c>
      <c r="E30" s="3">
        <v>2</v>
      </c>
      <c r="F30">
        <f t="shared" si="0"/>
        <v>0</v>
      </c>
      <c r="G30">
        <f t="shared" si="1"/>
        <v>0</v>
      </c>
      <c r="H30" t="str">
        <f t="shared" si="2"/>
        <v>2</v>
      </c>
      <c r="I30" t="str">
        <f t="shared" si="3"/>
        <v>2</v>
      </c>
      <c r="J30" t="str">
        <f t="shared" si="4"/>
        <v>2</v>
      </c>
      <c r="O30" t="str">
        <f t="shared" si="7"/>
        <v>INSERT INTO PoliceDispatchCallType (NatureOfCall, ManualNatureOfCall, IsCritical, IsViolent, IsProperty, IsDrug) VALUES ('CHILD NEGLECT', 'CHILD NEGLECT', 0, 0, 0, 0)</v>
      </c>
    </row>
    <row r="31" spans="1:15" x14ac:dyDescent="0.25">
      <c r="A31" t="s">
        <v>115</v>
      </c>
      <c r="B31" t="str">
        <f t="shared" si="8"/>
        <v>CITIZEN CONVEY</v>
      </c>
      <c r="D31" t="b">
        <f t="shared" si="6"/>
        <v>1</v>
      </c>
      <c r="E31" s="3">
        <v>1</v>
      </c>
      <c r="F31">
        <f t="shared" si="0"/>
        <v>0</v>
      </c>
      <c r="G31">
        <f t="shared" si="1"/>
        <v>0</v>
      </c>
      <c r="H31" t="str">
        <f t="shared" si="2"/>
        <v>1</v>
      </c>
      <c r="I31" t="str">
        <f t="shared" si="3"/>
        <v>1</v>
      </c>
      <c r="J31" t="str">
        <f t="shared" si="4"/>
        <v>1</v>
      </c>
      <c r="O31" t="str">
        <f t="shared" si="7"/>
        <v>INSERT INTO PoliceDispatchCallType (NatureOfCall, ManualNatureOfCall, IsCritical, IsViolent, IsProperty, IsDrug) VALUES ('CITIZEN CONVEY', 'CITIZEN CONVEY', 0, 0, 0, 0)</v>
      </c>
    </row>
    <row r="32" spans="1:15" x14ac:dyDescent="0.25">
      <c r="A32" t="s">
        <v>119</v>
      </c>
      <c r="B32" t="str">
        <f t="shared" si="8"/>
        <v>CONT DEL MINOR</v>
      </c>
      <c r="D32" t="b">
        <f t="shared" si="6"/>
        <v>1</v>
      </c>
      <c r="E32" s="3">
        <v>2</v>
      </c>
      <c r="F32">
        <f t="shared" si="0"/>
        <v>0</v>
      </c>
      <c r="G32">
        <f t="shared" si="1"/>
        <v>0</v>
      </c>
      <c r="H32" t="str">
        <f t="shared" si="2"/>
        <v>2</v>
      </c>
      <c r="I32" t="str">
        <f t="shared" si="3"/>
        <v>2</v>
      </c>
      <c r="J32" t="str">
        <f t="shared" si="4"/>
        <v>2</v>
      </c>
      <c r="O32" t="str">
        <f t="shared" si="7"/>
        <v>INSERT INTO PoliceDispatchCallType (NatureOfCall, ManualNatureOfCall, IsCritical, IsViolent, IsProperty, IsDrug) VALUES ('CONT DEL MINOR', 'CONT DEL MINOR', 0, 0, 0, 0)</v>
      </c>
    </row>
    <row r="33" spans="1:15" x14ac:dyDescent="0.25">
      <c r="A33" t="s">
        <v>123</v>
      </c>
      <c r="B33" t="str">
        <f t="shared" si="8"/>
        <v>CONVEY PROP</v>
      </c>
      <c r="D33" t="b">
        <f t="shared" si="6"/>
        <v>1</v>
      </c>
      <c r="E33" s="3">
        <v>1</v>
      </c>
      <c r="F33">
        <f t="shared" si="0"/>
        <v>0</v>
      </c>
      <c r="G33">
        <f t="shared" si="1"/>
        <v>0</v>
      </c>
      <c r="H33" t="str">
        <f t="shared" si="2"/>
        <v>1</v>
      </c>
      <c r="I33" t="str">
        <f t="shared" si="3"/>
        <v>1</v>
      </c>
      <c r="J33" t="str">
        <f t="shared" si="4"/>
        <v>1</v>
      </c>
      <c r="O33" t="str">
        <f t="shared" si="7"/>
        <v>INSERT INTO PoliceDispatchCallType (NatureOfCall, ManualNatureOfCall, IsCritical, IsViolent, IsProperty, IsDrug) VALUES ('CONVEY PROP', 'CONVEY PROP', 0, 0, 0, 0)</v>
      </c>
    </row>
    <row r="34" spans="1:15" x14ac:dyDescent="0.25">
      <c r="A34" t="s">
        <v>127</v>
      </c>
      <c r="B34" t="str">
        <f t="shared" si="8"/>
        <v>CRUELTY ANIMAL</v>
      </c>
      <c r="D34" t="b">
        <f t="shared" si="6"/>
        <v>1</v>
      </c>
      <c r="E34" s="3">
        <v>1</v>
      </c>
      <c r="F34">
        <f t="shared" ref="F34:F65" si="9">IF(RIGHT(E34,2) = "+S", 1, 0)</f>
        <v>0</v>
      </c>
      <c r="G34">
        <f t="shared" ref="G34:G65" si="10">IF(LEFT(E34, 8) = "Sheriff+", 1, 0)</f>
        <v>0</v>
      </c>
      <c r="H34" t="str">
        <f t="shared" ref="H34:H65" si="11">SUBSTITUTE(SUBSTITUTE(E34, "+S", ""), "Sheriff+", "")</f>
        <v>1</v>
      </c>
      <c r="I34" t="str">
        <f t="shared" ref="I34:I65" si="12">IF(ISNUMBER(FIND("-", H34)), LEFT(H34, 1), H34)</f>
        <v>1</v>
      </c>
      <c r="J34" t="str">
        <f t="shared" ref="J34:J65" si="13">IF(ISNUMBER(FIND("-", H34)), RIGHT(H34, 1), H34)</f>
        <v>1</v>
      </c>
      <c r="O34" t="str">
        <f t="shared" si="7"/>
        <v>INSERT INTO PoliceDispatchCallType (NatureOfCall, ManualNatureOfCall, IsCritical, IsViolent, IsProperty, IsDrug) VALUES ('CRUELTY ANIMAL', 'CRUELTY ANIMAL', 0, 0, 0, 0)</v>
      </c>
    </row>
    <row r="35" spans="1:15" x14ac:dyDescent="0.25">
      <c r="A35" t="s">
        <v>131</v>
      </c>
      <c r="B35" t="str">
        <f t="shared" si="8"/>
        <v>DEMONSTRATION</v>
      </c>
      <c r="D35" t="b">
        <f t="shared" si="6"/>
        <v>1</v>
      </c>
      <c r="E35" s="3" t="s">
        <v>5</v>
      </c>
      <c r="F35">
        <f t="shared" si="9"/>
        <v>1</v>
      </c>
      <c r="G35">
        <f t="shared" si="10"/>
        <v>0</v>
      </c>
      <c r="H35" t="str">
        <f t="shared" si="11"/>
        <v>2</v>
      </c>
      <c r="I35" t="str">
        <f t="shared" si="12"/>
        <v>2</v>
      </c>
      <c r="J35" t="str">
        <f t="shared" si="13"/>
        <v>2</v>
      </c>
      <c r="K35">
        <v>1</v>
      </c>
      <c r="O35" t="str">
        <f t="shared" si="7"/>
        <v>INSERT INTO PoliceDispatchCallType (NatureOfCall, ManualNatureOfCall, IsCritical, IsViolent, IsProperty, IsDrug) VALUES ('DEMONSTRATION', 'DEMONSTRATION', 1, 0, 0, 0)</v>
      </c>
    </row>
    <row r="36" spans="1:15" x14ac:dyDescent="0.25">
      <c r="A36" t="s">
        <v>1</v>
      </c>
      <c r="B36" t="s">
        <v>173</v>
      </c>
      <c r="D36" t="b">
        <f t="shared" si="6"/>
        <v>0</v>
      </c>
      <c r="E36" s="3" t="s">
        <v>2</v>
      </c>
      <c r="F36">
        <f t="shared" si="9"/>
        <v>1</v>
      </c>
      <c r="G36">
        <f t="shared" si="10"/>
        <v>0</v>
      </c>
      <c r="H36" t="str">
        <f t="shared" si="11"/>
        <v>1</v>
      </c>
      <c r="I36" t="str">
        <f t="shared" si="12"/>
        <v>1</v>
      </c>
      <c r="J36" t="str">
        <f t="shared" si="13"/>
        <v>1</v>
      </c>
      <c r="L36">
        <v>1</v>
      </c>
      <c r="O36" t="str">
        <f t="shared" si="7"/>
        <v>INSERT INTO PoliceDispatchCallType (NatureOfCall, ManualNatureOfCall, IsCritical, IsViolent, IsProperty, IsDrug) VALUES ('DEAD ON ENTRY', 'DOE', 0, 1, 0, 0)</v>
      </c>
    </row>
    <row r="37" spans="1:15" x14ac:dyDescent="0.25">
      <c r="A37" t="s">
        <v>7</v>
      </c>
      <c r="B37" t="str">
        <f>A37</f>
        <v>DRUG DEALING</v>
      </c>
      <c r="D37" t="b">
        <f t="shared" si="6"/>
        <v>1</v>
      </c>
      <c r="E37" s="3">
        <v>2</v>
      </c>
      <c r="F37">
        <f t="shared" si="9"/>
        <v>0</v>
      </c>
      <c r="G37">
        <f t="shared" si="10"/>
        <v>0</v>
      </c>
      <c r="H37" t="str">
        <f t="shared" si="11"/>
        <v>2</v>
      </c>
      <c r="I37" t="str">
        <f t="shared" si="12"/>
        <v>2</v>
      </c>
      <c r="J37" t="str">
        <f t="shared" si="13"/>
        <v>2</v>
      </c>
      <c r="N37">
        <v>1</v>
      </c>
      <c r="O37" t="str">
        <f t="shared" si="7"/>
        <v>INSERT INTO PoliceDispatchCallType (NatureOfCall, ManualNatureOfCall, IsCritical, IsViolent, IsProperty, IsDrug) VALUES ('DRUG DEALING', 'DRUG DEALING', 0, 0, 0, 1)</v>
      </c>
    </row>
    <row r="38" spans="1:15" x14ac:dyDescent="0.25">
      <c r="A38" t="s">
        <v>11</v>
      </c>
      <c r="B38" t="str">
        <f>A38</f>
        <v>ENTRY</v>
      </c>
      <c r="D38" t="b">
        <f t="shared" si="6"/>
        <v>1</v>
      </c>
      <c r="E38" s="3">
        <v>1</v>
      </c>
      <c r="F38">
        <f t="shared" si="9"/>
        <v>0</v>
      </c>
      <c r="G38">
        <f t="shared" si="10"/>
        <v>0</v>
      </c>
      <c r="H38" t="str">
        <f t="shared" si="11"/>
        <v>1</v>
      </c>
      <c r="I38" t="str">
        <f t="shared" si="12"/>
        <v>1</v>
      </c>
      <c r="J38" t="str">
        <f t="shared" si="13"/>
        <v>1</v>
      </c>
      <c r="M38">
        <v>1</v>
      </c>
      <c r="O38" t="str">
        <f t="shared" si="7"/>
        <v>INSERT INTO PoliceDispatchCallType (NatureOfCall, ManualNatureOfCall, IsCritical, IsViolent, IsProperty, IsDrug) VALUES ('ENTRY', 'ENTRY', 0, 0, 1, 0)</v>
      </c>
    </row>
    <row r="39" spans="1:15" x14ac:dyDescent="0.25">
      <c r="A39" t="s">
        <v>14</v>
      </c>
      <c r="B39" t="s">
        <v>175</v>
      </c>
      <c r="D39" t="b">
        <f t="shared" si="6"/>
        <v>0</v>
      </c>
      <c r="E39" s="3">
        <v>1</v>
      </c>
      <c r="F39">
        <f t="shared" si="9"/>
        <v>0</v>
      </c>
      <c r="G39">
        <f t="shared" si="10"/>
        <v>0</v>
      </c>
      <c r="H39" t="str">
        <f t="shared" si="11"/>
        <v>1</v>
      </c>
      <c r="I39" t="str">
        <f t="shared" si="12"/>
        <v>1</v>
      </c>
      <c r="J39" t="str">
        <f t="shared" si="13"/>
        <v>1</v>
      </c>
      <c r="M39">
        <v>1</v>
      </c>
      <c r="O39" t="str">
        <f t="shared" si="7"/>
        <v>INSERT INTO PoliceDispatchCallType (NatureOfCall, ManualNatureOfCall, IsCritical, IsViolent, IsProperty, IsDrug) VALUES ('ENTRY TO AUTO', 'ENTRY AUTOS', 0, 0, 1, 0)</v>
      </c>
    </row>
    <row r="40" spans="1:15" x14ac:dyDescent="0.25">
      <c r="A40" t="s">
        <v>18</v>
      </c>
      <c r="B40" t="str">
        <f t="shared" ref="B40:B59" si="14">A40</f>
        <v>ESCORT</v>
      </c>
      <c r="D40" t="b">
        <f t="shared" si="6"/>
        <v>1</v>
      </c>
      <c r="E40" s="3">
        <v>1</v>
      </c>
      <c r="F40">
        <f t="shared" si="9"/>
        <v>0</v>
      </c>
      <c r="G40">
        <f t="shared" si="10"/>
        <v>0</v>
      </c>
      <c r="H40" t="str">
        <f t="shared" si="11"/>
        <v>1</v>
      </c>
      <c r="I40" t="str">
        <f t="shared" si="12"/>
        <v>1</v>
      </c>
      <c r="J40" t="str">
        <f t="shared" si="13"/>
        <v>1</v>
      </c>
      <c r="O40" t="str">
        <f t="shared" si="7"/>
        <v>INSERT INTO PoliceDispatchCallType (NatureOfCall, ManualNatureOfCall, IsCritical, IsViolent, IsProperty, IsDrug) VALUES ('ESCORT', 'ESCORT', 0, 0, 0, 0)</v>
      </c>
    </row>
    <row r="41" spans="1:15" x14ac:dyDescent="0.25">
      <c r="A41" t="s">
        <v>21</v>
      </c>
      <c r="B41" t="str">
        <f t="shared" si="14"/>
        <v>ESP TARGET ESCORT</v>
      </c>
      <c r="D41" t="b">
        <f t="shared" si="6"/>
        <v>1</v>
      </c>
      <c r="E41" s="3" t="s">
        <v>5</v>
      </c>
      <c r="F41">
        <f t="shared" si="9"/>
        <v>1</v>
      </c>
      <c r="G41">
        <f t="shared" si="10"/>
        <v>0</v>
      </c>
      <c r="H41" t="str">
        <f t="shared" si="11"/>
        <v>2</v>
      </c>
      <c r="I41" t="str">
        <f t="shared" si="12"/>
        <v>2</v>
      </c>
      <c r="J41" t="str">
        <f t="shared" si="13"/>
        <v>2</v>
      </c>
      <c r="O41" t="str">
        <f t="shared" si="7"/>
        <v>INSERT INTO PoliceDispatchCallType (NatureOfCall, ManualNatureOfCall, IsCritical, IsViolent, IsProperty, IsDrug) VALUES ('ESP TARGET ESCORT', 'ESP TARGET ESCORT', 0, 0, 0, 0)</v>
      </c>
    </row>
    <row r="42" spans="1:15" x14ac:dyDescent="0.25">
      <c r="A42" t="s">
        <v>25</v>
      </c>
      <c r="B42" t="str">
        <f t="shared" si="14"/>
        <v>EXPLOSION</v>
      </c>
      <c r="D42" t="b">
        <f t="shared" si="6"/>
        <v>1</v>
      </c>
      <c r="E42" s="3" t="s">
        <v>5</v>
      </c>
      <c r="F42">
        <f t="shared" si="9"/>
        <v>1</v>
      </c>
      <c r="G42">
        <f t="shared" si="10"/>
        <v>0</v>
      </c>
      <c r="H42" t="str">
        <f t="shared" si="11"/>
        <v>2</v>
      </c>
      <c r="I42" t="str">
        <f t="shared" si="12"/>
        <v>2</v>
      </c>
      <c r="J42" t="str">
        <f t="shared" si="13"/>
        <v>2</v>
      </c>
      <c r="K42">
        <v>1</v>
      </c>
      <c r="O42" t="str">
        <f t="shared" si="7"/>
        <v>INSERT INTO PoliceDispatchCallType (NatureOfCall, ManualNatureOfCall, IsCritical, IsViolent, IsProperty, IsDrug) VALUES ('EXPLOSION', 'EXPLOSION', 1, 0, 0, 0)</v>
      </c>
    </row>
    <row r="43" spans="1:15" x14ac:dyDescent="0.25">
      <c r="A43" t="s">
        <v>28</v>
      </c>
      <c r="B43" t="str">
        <f t="shared" si="14"/>
        <v>EXPLOSIVES</v>
      </c>
      <c r="D43" t="b">
        <f t="shared" si="6"/>
        <v>1</v>
      </c>
      <c r="E43" s="3" t="s">
        <v>5</v>
      </c>
      <c r="F43">
        <f t="shared" si="9"/>
        <v>1</v>
      </c>
      <c r="G43">
        <f t="shared" si="10"/>
        <v>0</v>
      </c>
      <c r="H43" t="str">
        <f t="shared" si="11"/>
        <v>2</v>
      </c>
      <c r="I43" t="str">
        <f t="shared" si="12"/>
        <v>2</v>
      </c>
      <c r="J43" t="str">
        <f t="shared" si="13"/>
        <v>2</v>
      </c>
      <c r="K43">
        <v>1</v>
      </c>
      <c r="O43" t="str">
        <f t="shared" si="7"/>
        <v>INSERT INTO PoliceDispatchCallType (NatureOfCall, ManualNatureOfCall, IsCritical, IsViolent, IsProperty, IsDrug) VALUES ('EXPLOSIVES', 'EXPLOSIVES', 1, 0, 0, 0)</v>
      </c>
    </row>
    <row r="44" spans="1:15" x14ac:dyDescent="0.25">
      <c r="A44" t="s">
        <v>32</v>
      </c>
      <c r="B44" t="str">
        <f t="shared" si="14"/>
        <v>FALSE FIRE ALARM</v>
      </c>
      <c r="D44" t="b">
        <f t="shared" si="6"/>
        <v>1</v>
      </c>
      <c r="E44" s="3">
        <v>1</v>
      </c>
      <c r="F44">
        <f t="shared" si="9"/>
        <v>0</v>
      </c>
      <c r="G44">
        <f t="shared" si="10"/>
        <v>0</v>
      </c>
      <c r="H44" t="str">
        <f t="shared" si="11"/>
        <v>1</v>
      </c>
      <c r="I44" t="str">
        <f t="shared" si="12"/>
        <v>1</v>
      </c>
      <c r="J44" t="str">
        <f t="shared" si="13"/>
        <v>1</v>
      </c>
      <c r="O44" t="str">
        <f t="shared" si="7"/>
        <v>INSERT INTO PoliceDispatchCallType (NatureOfCall, ManualNatureOfCall, IsCritical, IsViolent, IsProperty, IsDrug) VALUES ('FALSE FIRE ALARM', 'FALSE FIRE ALARM', 0, 0, 0, 0)</v>
      </c>
    </row>
    <row r="45" spans="1:15" x14ac:dyDescent="0.25">
      <c r="A45" t="s">
        <v>36</v>
      </c>
      <c r="B45" t="str">
        <f t="shared" si="14"/>
        <v>FAMILY TROUBLE</v>
      </c>
      <c r="D45" t="b">
        <f t="shared" si="6"/>
        <v>1</v>
      </c>
      <c r="E45" s="3">
        <v>2</v>
      </c>
      <c r="F45">
        <f t="shared" si="9"/>
        <v>0</v>
      </c>
      <c r="G45">
        <f t="shared" si="10"/>
        <v>0</v>
      </c>
      <c r="H45" t="str">
        <f t="shared" si="11"/>
        <v>2</v>
      </c>
      <c r="I45" t="str">
        <f t="shared" si="12"/>
        <v>2</v>
      </c>
      <c r="J45" t="str">
        <f t="shared" si="13"/>
        <v>2</v>
      </c>
      <c r="O45" t="str">
        <f t="shared" si="7"/>
        <v>INSERT INTO PoliceDispatchCallType (NatureOfCall, ManualNatureOfCall, IsCritical, IsViolent, IsProperty, IsDrug) VALUES ('FAMILY TROUBLE', 'FAMILY TROUBLE', 0, 0, 0, 0)</v>
      </c>
    </row>
    <row r="46" spans="1:15" x14ac:dyDescent="0.25">
      <c r="A46" t="s">
        <v>40</v>
      </c>
      <c r="B46" t="str">
        <f t="shared" si="14"/>
        <v>FIGHT</v>
      </c>
      <c r="D46" t="b">
        <f t="shared" si="6"/>
        <v>1</v>
      </c>
      <c r="E46" s="3">
        <v>2</v>
      </c>
      <c r="F46">
        <f t="shared" si="9"/>
        <v>0</v>
      </c>
      <c r="G46">
        <f t="shared" si="10"/>
        <v>0</v>
      </c>
      <c r="H46" t="str">
        <f t="shared" si="11"/>
        <v>2</v>
      </c>
      <c r="I46" t="str">
        <f t="shared" si="12"/>
        <v>2</v>
      </c>
      <c r="J46" t="str">
        <f t="shared" si="13"/>
        <v>2</v>
      </c>
      <c r="L46">
        <v>1</v>
      </c>
      <c r="O46" t="str">
        <f t="shared" si="7"/>
        <v>INSERT INTO PoliceDispatchCallType (NatureOfCall, ManualNatureOfCall, IsCritical, IsViolent, IsProperty, IsDrug) VALUES ('FIGHT', 'FIGHT', 0, 1, 0, 0)</v>
      </c>
    </row>
    <row r="47" spans="1:15" x14ac:dyDescent="0.25">
      <c r="A47" t="s">
        <v>44</v>
      </c>
      <c r="B47" t="str">
        <f t="shared" si="14"/>
        <v>FIRE</v>
      </c>
      <c r="D47" t="b">
        <f t="shared" si="6"/>
        <v>1</v>
      </c>
      <c r="E47" s="3" t="s">
        <v>5</v>
      </c>
      <c r="F47">
        <f t="shared" si="9"/>
        <v>1</v>
      </c>
      <c r="G47">
        <f t="shared" si="10"/>
        <v>0</v>
      </c>
      <c r="H47" t="str">
        <f t="shared" si="11"/>
        <v>2</v>
      </c>
      <c r="I47" t="str">
        <f t="shared" si="12"/>
        <v>2</v>
      </c>
      <c r="J47" t="str">
        <f t="shared" si="13"/>
        <v>2</v>
      </c>
      <c r="M47">
        <v>1</v>
      </c>
      <c r="O47" t="str">
        <f t="shared" si="7"/>
        <v>INSERT INTO PoliceDispatchCallType (NatureOfCall, ManualNatureOfCall, IsCritical, IsViolent, IsProperty, IsDrug) VALUES ('FIRE', 'FIRE', 0, 0, 1, 0)</v>
      </c>
    </row>
    <row r="48" spans="1:15" x14ac:dyDescent="0.25">
      <c r="A48" t="s">
        <v>48</v>
      </c>
      <c r="B48" t="str">
        <f t="shared" si="14"/>
        <v>FIREWORKS</v>
      </c>
      <c r="D48" t="b">
        <f t="shared" si="6"/>
        <v>1</v>
      </c>
      <c r="E48" s="3">
        <v>1</v>
      </c>
      <c r="F48">
        <f t="shared" si="9"/>
        <v>0</v>
      </c>
      <c r="G48">
        <f t="shared" si="10"/>
        <v>0</v>
      </c>
      <c r="H48" t="str">
        <f t="shared" si="11"/>
        <v>1</v>
      </c>
      <c r="I48" t="str">
        <f t="shared" si="12"/>
        <v>1</v>
      </c>
      <c r="J48" t="str">
        <f t="shared" si="13"/>
        <v>1</v>
      </c>
      <c r="O48" t="str">
        <f t="shared" si="7"/>
        <v>INSERT INTO PoliceDispatchCallType (NatureOfCall, ManualNatureOfCall, IsCritical, IsViolent, IsProperty, IsDrug) VALUES ('FIREWORKS', 'FIREWORKS', 0, 0, 0, 0)</v>
      </c>
    </row>
    <row r="49" spans="1:15" x14ac:dyDescent="0.25">
      <c r="A49" t="s">
        <v>145</v>
      </c>
      <c r="B49" t="str">
        <f t="shared" si="14"/>
        <v>FLOODING</v>
      </c>
      <c r="D49" t="b">
        <f t="shared" si="6"/>
        <v>1</v>
      </c>
      <c r="E49" s="3">
        <v>1</v>
      </c>
      <c r="F49">
        <f t="shared" si="9"/>
        <v>0</v>
      </c>
      <c r="G49">
        <f t="shared" si="10"/>
        <v>0</v>
      </c>
      <c r="H49" t="str">
        <f t="shared" si="11"/>
        <v>1</v>
      </c>
      <c r="I49" t="str">
        <f t="shared" si="12"/>
        <v>1</v>
      </c>
      <c r="J49" t="str">
        <f t="shared" si="13"/>
        <v>1</v>
      </c>
      <c r="O49" t="str">
        <f t="shared" si="7"/>
        <v>INSERT INTO PoliceDispatchCallType (NatureOfCall, ManualNatureOfCall, IsCritical, IsViolent, IsProperty, IsDrug) VALUES ('FLOODING', 'FLOODING', 0, 0, 0, 0)</v>
      </c>
    </row>
    <row r="50" spans="1:15" x14ac:dyDescent="0.25">
      <c r="A50" t="s">
        <v>55</v>
      </c>
      <c r="B50" t="str">
        <f t="shared" si="14"/>
        <v>FORGERY</v>
      </c>
      <c r="D50" t="b">
        <f t="shared" si="6"/>
        <v>1</v>
      </c>
      <c r="E50" s="3">
        <v>1</v>
      </c>
      <c r="F50">
        <f t="shared" si="9"/>
        <v>0</v>
      </c>
      <c r="G50">
        <f t="shared" si="10"/>
        <v>0</v>
      </c>
      <c r="H50" t="str">
        <f t="shared" si="11"/>
        <v>1</v>
      </c>
      <c r="I50" t="str">
        <f t="shared" si="12"/>
        <v>1</v>
      </c>
      <c r="J50" t="str">
        <f t="shared" si="13"/>
        <v>1</v>
      </c>
      <c r="O50" t="str">
        <f t="shared" si="7"/>
        <v>INSERT INTO PoliceDispatchCallType (NatureOfCall, ManualNatureOfCall, IsCritical, IsViolent, IsProperty, IsDrug) VALUES ('FORGERY', 'FORGERY', 0, 0, 0, 0)</v>
      </c>
    </row>
    <row r="51" spans="1:15" x14ac:dyDescent="0.25">
      <c r="A51" t="s">
        <v>63</v>
      </c>
      <c r="B51" t="str">
        <f t="shared" si="14"/>
        <v>FRAUD</v>
      </c>
      <c r="D51" t="b">
        <f t="shared" si="6"/>
        <v>1</v>
      </c>
      <c r="E51" s="3">
        <v>1</v>
      </c>
      <c r="F51">
        <f t="shared" si="9"/>
        <v>0</v>
      </c>
      <c r="G51">
        <f t="shared" si="10"/>
        <v>0</v>
      </c>
      <c r="H51" t="str">
        <f t="shared" si="11"/>
        <v>1</v>
      </c>
      <c r="I51" t="str">
        <f t="shared" si="12"/>
        <v>1</v>
      </c>
      <c r="J51" t="str">
        <f t="shared" si="13"/>
        <v>1</v>
      </c>
      <c r="O51" t="str">
        <f t="shared" si="7"/>
        <v>INSERT INTO PoliceDispatchCallType (NatureOfCall, ManualNatureOfCall, IsCritical, IsViolent, IsProperty, IsDrug) VALUES ('FRAUD', 'FRAUD', 0, 0, 0, 0)</v>
      </c>
    </row>
    <row r="52" spans="1:15" x14ac:dyDescent="0.25">
      <c r="A52" t="s">
        <v>59</v>
      </c>
      <c r="B52" t="str">
        <f t="shared" si="14"/>
        <v>FRAUD CREDIT CARD</v>
      </c>
      <c r="D52" t="b">
        <f t="shared" si="6"/>
        <v>1</v>
      </c>
      <c r="E52" s="3">
        <v>1</v>
      </c>
      <c r="F52">
        <f t="shared" si="9"/>
        <v>0</v>
      </c>
      <c r="G52">
        <f t="shared" si="10"/>
        <v>0</v>
      </c>
      <c r="H52" t="str">
        <f t="shared" si="11"/>
        <v>1</v>
      </c>
      <c r="I52" t="str">
        <f t="shared" si="12"/>
        <v>1</v>
      </c>
      <c r="J52" t="str">
        <f t="shared" si="13"/>
        <v>1</v>
      </c>
      <c r="O52" t="str">
        <f t="shared" si="7"/>
        <v>INSERT INTO PoliceDispatchCallType (NatureOfCall, ManualNatureOfCall, IsCritical, IsViolent, IsProperty, IsDrug) VALUES ('FRAUD CREDIT CARD', 'FRAUD CREDIT CARD', 0, 0, 0, 0)</v>
      </c>
    </row>
    <row r="53" spans="1:15" x14ac:dyDescent="0.25">
      <c r="A53" t="s">
        <v>67</v>
      </c>
      <c r="B53" t="str">
        <f t="shared" si="14"/>
        <v>GAMBLING</v>
      </c>
      <c r="D53" t="b">
        <f t="shared" si="6"/>
        <v>1</v>
      </c>
      <c r="E53" s="3">
        <v>2</v>
      </c>
      <c r="F53">
        <f t="shared" si="9"/>
        <v>0</v>
      </c>
      <c r="G53">
        <f t="shared" si="10"/>
        <v>0</v>
      </c>
      <c r="H53" t="str">
        <f t="shared" si="11"/>
        <v>2</v>
      </c>
      <c r="I53" t="str">
        <f t="shared" si="12"/>
        <v>2</v>
      </c>
      <c r="J53" t="str">
        <f t="shared" si="13"/>
        <v>2</v>
      </c>
      <c r="O53" t="str">
        <f t="shared" si="7"/>
        <v>INSERT INTO PoliceDispatchCallType (NatureOfCall, ManualNatureOfCall, IsCritical, IsViolent, IsProperty, IsDrug) VALUES ('GAMBLING', 'GAMBLING', 0, 0, 0, 0)</v>
      </c>
    </row>
    <row r="54" spans="1:15" x14ac:dyDescent="0.25">
      <c r="A54" t="s">
        <v>71</v>
      </c>
      <c r="B54" t="str">
        <f t="shared" si="14"/>
        <v>GANG</v>
      </c>
      <c r="D54" t="b">
        <f t="shared" si="6"/>
        <v>1</v>
      </c>
      <c r="E54" s="3">
        <v>2</v>
      </c>
      <c r="F54">
        <f t="shared" si="9"/>
        <v>0</v>
      </c>
      <c r="G54">
        <f t="shared" si="10"/>
        <v>0</v>
      </c>
      <c r="H54" t="str">
        <f t="shared" si="11"/>
        <v>2</v>
      </c>
      <c r="I54" t="str">
        <f t="shared" si="12"/>
        <v>2</v>
      </c>
      <c r="J54" t="str">
        <f t="shared" si="13"/>
        <v>2</v>
      </c>
      <c r="O54" t="str">
        <f t="shared" si="7"/>
        <v>INSERT INTO PoliceDispatchCallType (NatureOfCall, ManualNatureOfCall, IsCritical, IsViolent, IsProperty, IsDrug) VALUES ('GANG', 'GANG', 0, 0, 0, 0)</v>
      </c>
    </row>
    <row r="55" spans="1:15" x14ac:dyDescent="0.25">
      <c r="A55" t="s">
        <v>75</v>
      </c>
      <c r="B55" t="str">
        <f t="shared" si="14"/>
        <v>GAS LEAK</v>
      </c>
      <c r="D55" t="b">
        <f t="shared" si="6"/>
        <v>1</v>
      </c>
      <c r="E55" s="3" t="s">
        <v>5</v>
      </c>
      <c r="F55">
        <f t="shared" si="9"/>
        <v>1</v>
      </c>
      <c r="G55">
        <f t="shared" si="10"/>
        <v>0</v>
      </c>
      <c r="H55" t="str">
        <f t="shared" si="11"/>
        <v>2</v>
      </c>
      <c r="I55" t="str">
        <f t="shared" si="12"/>
        <v>2</v>
      </c>
      <c r="J55" t="str">
        <f t="shared" si="13"/>
        <v>2</v>
      </c>
      <c r="K55">
        <v>1</v>
      </c>
      <c r="O55" t="str">
        <f t="shared" si="7"/>
        <v>INSERT INTO PoliceDispatchCallType (NatureOfCall, ManualNatureOfCall, IsCritical, IsViolent, IsProperty, IsDrug) VALUES ('GAS LEAK', 'GAS LEAK', 1, 0, 0, 0)</v>
      </c>
    </row>
    <row r="56" spans="1:15" x14ac:dyDescent="0.25">
      <c r="A56" t="s">
        <v>79</v>
      </c>
      <c r="B56" t="str">
        <f t="shared" si="14"/>
        <v>GRAFFITI</v>
      </c>
      <c r="D56" t="b">
        <f t="shared" si="6"/>
        <v>1</v>
      </c>
      <c r="E56" s="3">
        <v>1</v>
      </c>
      <c r="F56">
        <f t="shared" si="9"/>
        <v>0</v>
      </c>
      <c r="G56">
        <f t="shared" si="10"/>
        <v>0</v>
      </c>
      <c r="H56" t="str">
        <f t="shared" si="11"/>
        <v>1</v>
      </c>
      <c r="I56" t="str">
        <f t="shared" si="12"/>
        <v>1</v>
      </c>
      <c r="J56" t="str">
        <f t="shared" si="13"/>
        <v>1</v>
      </c>
      <c r="O56" t="str">
        <f t="shared" si="7"/>
        <v>INSERT INTO PoliceDispatchCallType (NatureOfCall, ManualNatureOfCall, IsCritical, IsViolent, IsProperty, IsDrug) VALUES ('GRAFFITI', 'GRAFFITI', 0, 0, 0, 0)</v>
      </c>
    </row>
    <row r="57" spans="1:15" x14ac:dyDescent="0.25">
      <c r="A57" t="s">
        <v>83</v>
      </c>
      <c r="B57" t="str">
        <f t="shared" si="14"/>
        <v>HAZ WASTE MAT</v>
      </c>
      <c r="D57" t="b">
        <f t="shared" si="6"/>
        <v>1</v>
      </c>
      <c r="E57" s="3" t="s">
        <v>5</v>
      </c>
      <c r="F57">
        <f t="shared" si="9"/>
        <v>1</v>
      </c>
      <c r="G57">
        <f t="shared" si="10"/>
        <v>0</v>
      </c>
      <c r="H57" t="str">
        <f t="shared" si="11"/>
        <v>2</v>
      </c>
      <c r="I57" t="str">
        <f t="shared" si="12"/>
        <v>2</v>
      </c>
      <c r="J57" t="str">
        <f t="shared" si="13"/>
        <v>2</v>
      </c>
      <c r="K57">
        <v>1</v>
      </c>
      <c r="O57" t="str">
        <f t="shared" si="7"/>
        <v>INSERT INTO PoliceDispatchCallType (NatureOfCall, ManualNatureOfCall, IsCritical, IsViolent, IsProperty, IsDrug) VALUES ('HAZ WASTE MAT', 'HAZ WASTE MAT', 1, 0, 0, 0)</v>
      </c>
    </row>
    <row r="58" spans="1:15" x14ac:dyDescent="0.25">
      <c r="A58" t="s">
        <v>87</v>
      </c>
      <c r="B58" t="str">
        <f t="shared" si="14"/>
        <v>HOLDUP ALARM</v>
      </c>
      <c r="D58" t="b">
        <f t="shared" si="6"/>
        <v>1</v>
      </c>
      <c r="E58" s="3" t="s">
        <v>5</v>
      </c>
      <c r="F58">
        <f t="shared" si="9"/>
        <v>1</v>
      </c>
      <c r="G58">
        <f t="shared" si="10"/>
        <v>0</v>
      </c>
      <c r="H58" t="str">
        <f t="shared" si="11"/>
        <v>2</v>
      </c>
      <c r="I58" t="str">
        <f t="shared" si="12"/>
        <v>2</v>
      </c>
      <c r="J58" t="str">
        <f t="shared" si="13"/>
        <v>2</v>
      </c>
      <c r="M58">
        <v>1</v>
      </c>
      <c r="O58" t="str">
        <f t="shared" si="7"/>
        <v>INSERT INTO PoliceDispatchCallType (NatureOfCall, ManualNatureOfCall, IsCritical, IsViolent, IsProperty, IsDrug) VALUES ('HOLDUP ALARM', 'HOLDUP ALARM', 0, 0, 1, 0)</v>
      </c>
    </row>
    <row r="59" spans="1:15" x14ac:dyDescent="0.25">
      <c r="A59" t="s">
        <v>91</v>
      </c>
      <c r="B59" t="str">
        <f t="shared" si="14"/>
        <v>HOSTAGE SIT</v>
      </c>
      <c r="D59" t="b">
        <f t="shared" si="6"/>
        <v>1</v>
      </c>
      <c r="E59" s="3" t="s">
        <v>5</v>
      </c>
      <c r="F59">
        <f t="shared" si="9"/>
        <v>1</v>
      </c>
      <c r="G59">
        <f t="shared" si="10"/>
        <v>0</v>
      </c>
      <c r="H59" t="str">
        <f t="shared" si="11"/>
        <v>2</v>
      </c>
      <c r="I59" t="str">
        <f t="shared" si="12"/>
        <v>2</v>
      </c>
      <c r="J59" t="str">
        <f t="shared" si="13"/>
        <v>2</v>
      </c>
      <c r="K59">
        <v>1</v>
      </c>
      <c r="O59" t="str">
        <f t="shared" si="7"/>
        <v>INSERT INTO PoliceDispatchCallType (NatureOfCall, ManualNatureOfCall, IsCritical, IsViolent, IsProperty, IsDrug) VALUES ('HOSTAGE SIT', 'HOSTAGE SIT', 1, 0, 0, 0)</v>
      </c>
    </row>
    <row r="60" spans="1:15" x14ac:dyDescent="0.25">
      <c r="A60" t="s">
        <v>95</v>
      </c>
      <c r="B60" t="s">
        <v>182</v>
      </c>
      <c r="D60" t="b">
        <f t="shared" si="6"/>
        <v>0</v>
      </c>
      <c r="E60" s="3">
        <v>2</v>
      </c>
      <c r="F60">
        <f t="shared" si="9"/>
        <v>0</v>
      </c>
      <c r="G60">
        <f t="shared" si="10"/>
        <v>0</v>
      </c>
      <c r="H60" t="str">
        <f t="shared" si="11"/>
        <v>2</v>
      </c>
      <c r="I60" t="str">
        <f t="shared" si="12"/>
        <v>2</v>
      </c>
      <c r="J60" t="str">
        <f t="shared" si="13"/>
        <v>2</v>
      </c>
      <c r="L60">
        <v>1</v>
      </c>
      <c r="O60" t="str">
        <f t="shared" si="7"/>
        <v>INSERT INTO PoliceDispatchCallType (NatureOfCall, ManualNatureOfCall, IsCritical, IsViolent, IsProperty, IsDrug) VALUES ('IND EXPOSURE', 'IND EXPO', 0, 1, 0, 0)</v>
      </c>
    </row>
    <row r="61" spans="1:15" x14ac:dyDescent="0.25">
      <c r="A61" t="s">
        <v>99</v>
      </c>
      <c r="B61" t="str">
        <f>A61</f>
        <v>INJ PERSON/SICK</v>
      </c>
      <c r="D61" t="b">
        <f t="shared" si="6"/>
        <v>1</v>
      </c>
      <c r="E61" s="3">
        <v>1</v>
      </c>
      <c r="F61">
        <f t="shared" si="9"/>
        <v>0</v>
      </c>
      <c r="G61">
        <f t="shared" si="10"/>
        <v>0</v>
      </c>
      <c r="H61" t="str">
        <f t="shared" si="11"/>
        <v>1</v>
      </c>
      <c r="I61" t="str">
        <f t="shared" si="12"/>
        <v>1</v>
      </c>
      <c r="J61" t="str">
        <f t="shared" si="13"/>
        <v>1</v>
      </c>
      <c r="O61" t="str">
        <f t="shared" si="7"/>
        <v>INSERT INTO PoliceDispatchCallType (NatureOfCall, ManualNatureOfCall, IsCritical, IsViolent, IsProperty, IsDrug) VALUES ('INJ PERSON/SICK', 'INJ PERSON/SICK', 0, 0, 0, 0)</v>
      </c>
    </row>
    <row r="62" spans="1:15" x14ac:dyDescent="0.25">
      <c r="A62" t="s">
        <v>103</v>
      </c>
      <c r="B62" t="str">
        <f>A62</f>
        <v>ISS WORTH CHECK</v>
      </c>
      <c r="D62" t="b">
        <f t="shared" si="6"/>
        <v>1</v>
      </c>
      <c r="E62" s="3">
        <v>1</v>
      </c>
      <c r="F62">
        <f t="shared" si="9"/>
        <v>0</v>
      </c>
      <c r="G62">
        <f t="shared" si="10"/>
        <v>0</v>
      </c>
      <c r="H62" t="str">
        <f t="shared" si="11"/>
        <v>1</v>
      </c>
      <c r="I62" t="str">
        <f t="shared" si="12"/>
        <v>1</v>
      </c>
      <c r="J62" t="str">
        <f t="shared" si="13"/>
        <v>1</v>
      </c>
      <c r="O62" t="str">
        <f t="shared" si="7"/>
        <v>INSERT INTO PoliceDispatchCallType (NatureOfCall, ManualNatureOfCall, IsCritical, IsViolent, IsProperty, IsDrug) VALUES ('ISS WORTH CHECK', 'ISS WORTH CHECK', 0, 0, 0, 0)</v>
      </c>
    </row>
    <row r="63" spans="1:15" x14ac:dyDescent="0.25">
      <c r="A63" t="s">
        <v>107</v>
      </c>
      <c r="B63" t="str">
        <f>A63</f>
        <v>JUV CONVEY</v>
      </c>
      <c r="D63" t="b">
        <f t="shared" si="6"/>
        <v>1</v>
      </c>
      <c r="E63" s="3">
        <v>2</v>
      </c>
      <c r="F63">
        <f t="shared" si="9"/>
        <v>0</v>
      </c>
      <c r="G63">
        <f t="shared" si="10"/>
        <v>0</v>
      </c>
      <c r="H63" t="str">
        <f t="shared" si="11"/>
        <v>2</v>
      </c>
      <c r="I63" t="str">
        <f t="shared" si="12"/>
        <v>2</v>
      </c>
      <c r="J63" t="str">
        <f t="shared" si="13"/>
        <v>2</v>
      </c>
      <c r="O63" t="str">
        <f t="shared" si="7"/>
        <v>INSERT INTO PoliceDispatchCallType (NatureOfCall, ManualNatureOfCall, IsCritical, IsViolent, IsProperty, IsDrug) VALUES ('JUV CONVEY', 'JUV CONVEY', 0, 0, 0, 0)</v>
      </c>
    </row>
    <row r="64" spans="1:15" x14ac:dyDescent="0.25">
      <c r="A64" t="s">
        <v>111</v>
      </c>
      <c r="B64" t="s">
        <v>185</v>
      </c>
      <c r="D64" t="b">
        <f t="shared" si="6"/>
        <v>0</v>
      </c>
      <c r="E64" s="3">
        <v>2</v>
      </c>
      <c r="F64">
        <f t="shared" si="9"/>
        <v>0</v>
      </c>
      <c r="G64">
        <f t="shared" si="10"/>
        <v>0</v>
      </c>
      <c r="H64" t="str">
        <f t="shared" si="11"/>
        <v>2</v>
      </c>
      <c r="I64" t="str">
        <f t="shared" si="12"/>
        <v>2</v>
      </c>
      <c r="J64" t="str">
        <f t="shared" si="13"/>
        <v>2</v>
      </c>
      <c r="O64" t="str">
        <f t="shared" si="7"/>
        <v>INSERT INTO PoliceDispatchCallType (NatureOfCall, ManualNatureOfCall, IsCritical, IsViolent, IsProperty, IsDrug) VALUES ('LANDLORD/TEN TRB', 'LAN/TEN TRBL', 0, 0, 0, 0)</v>
      </c>
    </row>
    <row r="65" spans="1:15" x14ac:dyDescent="0.25">
      <c r="A65" t="s">
        <v>120</v>
      </c>
      <c r="B65" t="str">
        <f t="shared" ref="B65:B74" si="15">A65</f>
        <v>LOCKOUT</v>
      </c>
      <c r="D65" t="b">
        <f t="shared" si="6"/>
        <v>1</v>
      </c>
      <c r="E65" s="3">
        <v>1</v>
      </c>
      <c r="F65">
        <f t="shared" si="9"/>
        <v>0</v>
      </c>
      <c r="G65">
        <f t="shared" si="10"/>
        <v>0</v>
      </c>
      <c r="H65" t="str">
        <f t="shared" si="11"/>
        <v>1</v>
      </c>
      <c r="I65" t="str">
        <f t="shared" si="12"/>
        <v>1</v>
      </c>
      <c r="J65" t="str">
        <f t="shared" si="13"/>
        <v>1</v>
      </c>
      <c r="O65" t="str">
        <f t="shared" si="7"/>
        <v>INSERT INTO PoliceDispatchCallType (NatureOfCall, ManualNatureOfCall, IsCritical, IsViolent, IsProperty, IsDrug) VALUES ('LOCKOUT', 'LOCKOUT', 0, 0, 0, 0)</v>
      </c>
    </row>
    <row r="66" spans="1:15" x14ac:dyDescent="0.25">
      <c r="A66" t="s">
        <v>116</v>
      </c>
      <c r="B66" t="str">
        <f t="shared" si="15"/>
        <v>LOITERING</v>
      </c>
      <c r="D66" t="b">
        <f t="shared" si="6"/>
        <v>1</v>
      </c>
      <c r="E66" s="3">
        <v>2</v>
      </c>
      <c r="F66">
        <f t="shared" ref="F66:F97" si="16">IF(RIGHT(E66,2) = "+S", 1, 0)</f>
        <v>0</v>
      </c>
      <c r="G66">
        <f t="shared" ref="G66:G97" si="17">IF(LEFT(E66, 8) = "Sheriff+", 1, 0)</f>
        <v>0</v>
      </c>
      <c r="H66" t="str">
        <f t="shared" ref="H66:H97" si="18">SUBSTITUTE(SUBSTITUTE(E66, "+S", ""), "Sheriff+", "")</f>
        <v>2</v>
      </c>
      <c r="I66" t="str">
        <f t="shared" ref="I66:I97" si="19">IF(ISNUMBER(FIND("-", H66)), LEFT(H66, 1), H66)</f>
        <v>2</v>
      </c>
      <c r="J66" t="str">
        <f t="shared" ref="J66:J97" si="20">IF(ISNUMBER(FIND("-", H66)), RIGHT(H66, 1), H66)</f>
        <v>2</v>
      </c>
      <c r="O66" t="str">
        <f t="shared" si="7"/>
        <v>INSERT INTO PoliceDispatchCallType (NatureOfCall, ManualNatureOfCall, IsCritical, IsViolent, IsProperty, IsDrug) VALUES ('LOITERING', 'LOITERING', 0, 0, 0, 0)</v>
      </c>
    </row>
    <row r="67" spans="1:15" x14ac:dyDescent="0.25">
      <c r="A67" t="s">
        <v>124</v>
      </c>
      <c r="B67" t="str">
        <f t="shared" si="15"/>
        <v>LOOSE ANIMAL</v>
      </c>
      <c r="D67" t="b">
        <f t="shared" ref="D67:D130" si="21">A67 = B67</f>
        <v>1</v>
      </c>
      <c r="E67" s="3">
        <v>2</v>
      </c>
      <c r="F67">
        <f t="shared" si="16"/>
        <v>0</v>
      </c>
      <c r="G67">
        <f t="shared" si="17"/>
        <v>0</v>
      </c>
      <c r="H67" t="str">
        <f t="shared" si="18"/>
        <v>2</v>
      </c>
      <c r="I67" t="str">
        <f t="shared" si="19"/>
        <v>2</v>
      </c>
      <c r="J67" t="str">
        <f t="shared" si="20"/>
        <v>2</v>
      </c>
      <c r="O67" t="str">
        <f t="shared" ref="O67:O130" si="22">"INSERT INTO PoliceDispatchCallType (NatureOfCall, ManualNatureOfCall, IsCritical, IsViolent, IsProperty, IsDrug) VALUES ('" &amp; B67 &amp; "', '" &amp; A67 &amp; "', " &amp; IF(K67=1, "1", "0") &amp; ", " &amp; IF(L67=1, "1", "0") &amp; ", " &amp; IF(M67=1, "1", "0") &amp; ", " &amp; IF(N67=1, "1", "0") &amp; ")"</f>
        <v>INSERT INTO PoliceDispatchCallType (NatureOfCall, ManualNatureOfCall, IsCritical, IsViolent, IsProperty, IsDrug) VALUES ('LOOSE ANIMAL', 'LOOSE ANIMAL', 0, 0, 0, 0)</v>
      </c>
    </row>
    <row r="68" spans="1:15" x14ac:dyDescent="0.25">
      <c r="A68" t="s">
        <v>128</v>
      </c>
      <c r="B68" t="str">
        <f t="shared" si="15"/>
        <v>LOST CHILD</v>
      </c>
      <c r="D68" t="b">
        <f t="shared" si="21"/>
        <v>1</v>
      </c>
      <c r="E68" s="3">
        <v>1</v>
      </c>
      <c r="F68">
        <f t="shared" si="16"/>
        <v>0</v>
      </c>
      <c r="G68">
        <f t="shared" si="17"/>
        <v>0</v>
      </c>
      <c r="H68" t="str">
        <f t="shared" si="18"/>
        <v>1</v>
      </c>
      <c r="I68" t="str">
        <f t="shared" si="19"/>
        <v>1</v>
      </c>
      <c r="J68" t="str">
        <f t="shared" si="20"/>
        <v>1</v>
      </c>
      <c r="K68">
        <v>1</v>
      </c>
      <c r="O68" t="str">
        <f t="shared" si="22"/>
        <v>INSERT INTO PoliceDispatchCallType (NatureOfCall, ManualNatureOfCall, IsCritical, IsViolent, IsProperty, IsDrug) VALUES ('LOST CHILD', 'LOST CHILD', 1, 0, 0, 0)</v>
      </c>
    </row>
    <row r="69" spans="1:15" x14ac:dyDescent="0.25">
      <c r="A69" t="s">
        <v>132</v>
      </c>
      <c r="B69" t="str">
        <f t="shared" si="15"/>
        <v>LOUD MUSIC – BUS</v>
      </c>
      <c r="D69" t="b">
        <f t="shared" si="21"/>
        <v>1</v>
      </c>
      <c r="E69" s="3">
        <v>1</v>
      </c>
      <c r="F69">
        <f t="shared" si="16"/>
        <v>0</v>
      </c>
      <c r="G69">
        <f t="shared" si="17"/>
        <v>0</v>
      </c>
      <c r="H69" t="str">
        <f t="shared" si="18"/>
        <v>1</v>
      </c>
      <c r="I69" t="str">
        <f t="shared" si="19"/>
        <v>1</v>
      </c>
      <c r="J69" t="str">
        <f t="shared" si="20"/>
        <v>1</v>
      </c>
      <c r="O69" t="str">
        <f t="shared" si="22"/>
        <v>INSERT INTO PoliceDispatchCallType (NatureOfCall, ManualNatureOfCall, IsCritical, IsViolent, IsProperty, IsDrug) VALUES ('LOUD MUSIC – BUS', 'LOUD MUSIC – BUS', 0, 0, 0, 0)</v>
      </c>
    </row>
    <row r="70" spans="1:15" x14ac:dyDescent="0.25">
      <c r="A70" t="s">
        <v>12</v>
      </c>
      <c r="B70" t="str">
        <f t="shared" si="15"/>
        <v>LOUD MUSIC – OTHER</v>
      </c>
      <c r="D70" t="b">
        <f t="shared" si="21"/>
        <v>1</v>
      </c>
      <c r="E70" s="3">
        <v>1</v>
      </c>
      <c r="F70">
        <f t="shared" si="16"/>
        <v>0</v>
      </c>
      <c r="G70">
        <f t="shared" si="17"/>
        <v>0</v>
      </c>
      <c r="H70" t="str">
        <f t="shared" si="18"/>
        <v>1</v>
      </c>
      <c r="I70" t="str">
        <f t="shared" si="19"/>
        <v>1</v>
      </c>
      <c r="J70" t="str">
        <f t="shared" si="20"/>
        <v>1</v>
      </c>
      <c r="O70" t="str">
        <f t="shared" si="22"/>
        <v>INSERT INTO PoliceDispatchCallType (NatureOfCall, ManualNatureOfCall, IsCritical, IsViolent, IsProperty, IsDrug) VALUES ('LOUD MUSIC – OTHER', 'LOUD MUSIC – OTHER', 0, 0, 0, 0)</v>
      </c>
    </row>
    <row r="71" spans="1:15" x14ac:dyDescent="0.25">
      <c r="A71" t="s">
        <v>3</v>
      </c>
      <c r="B71" t="str">
        <f t="shared" si="15"/>
        <v>LOUD MUSIC – RES</v>
      </c>
      <c r="D71" t="b">
        <f t="shared" si="21"/>
        <v>1</v>
      </c>
      <c r="E71" s="3">
        <v>1</v>
      </c>
      <c r="F71">
        <f t="shared" si="16"/>
        <v>0</v>
      </c>
      <c r="G71">
        <f t="shared" si="17"/>
        <v>0</v>
      </c>
      <c r="H71" t="str">
        <f t="shared" si="18"/>
        <v>1</v>
      </c>
      <c r="I71" t="str">
        <f t="shared" si="19"/>
        <v>1</v>
      </c>
      <c r="J71" t="str">
        <f t="shared" si="20"/>
        <v>1</v>
      </c>
      <c r="O71" t="str">
        <f t="shared" si="22"/>
        <v>INSERT INTO PoliceDispatchCallType (NatureOfCall, ManualNatureOfCall, IsCritical, IsViolent, IsProperty, IsDrug) VALUES ('LOUD MUSIC – RES', 'LOUD MUSIC – RES', 0, 0, 0, 0)</v>
      </c>
    </row>
    <row r="72" spans="1:15" x14ac:dyDescent="0.25">
      <c r="A72" t="s">
        <v>8</v>
      </c>
      <c r="B72" t="str">
        <f t="shared" si="15"/>
        <v>LOUD MUSIC – VEH</v>
      </c>
      <c r="D72" t="b">
        <f t="shared" si="21"/>
        <v>1</v>
      </c>
      <c r="E72" s="3">
        <v>1</v>
      </c>
      <c r="F72">
        <f t="shared" si="16"/>
        <v>0</v>
      </c>
      <c r="G72">
        <f t="shared" si="17"/>
        <v>0</v>
      </c>
      <c r="H72" t="str">
        <f t="shared" si="18"/>
        <v>1</v>
      </c>
      <c r="I72" t="str">
        <f t="shared" si="19"/>
        <v>1</v>
      </c>
      <c r="J72" t="str">
        <f t="shared" si="20"/>
        <v>1</v>
      </c>
      <c r="O72" t="str">
        <f t="shared" si="22"/>
        <v>INSERT INTO PoliceDispatchCallType (NatureOfCall, ManualNatureOfCall, IsCritical, IsViolent, IsProperty, IsDrug) VALUES ('LOUD MUSIC – VEH', 'LOUD MUSIC – VEH', 0, 0, 0, 0)</v>
      </c>
    </row>
    <row r="73" spans="1:15" x14ac:dyDescent="0.25">
      <c r="A73" t="s">
        <v>15</v>
      </c>
      <c r="B73" t="str">
        <f t="shared" si="15"/>
        <v>MAIL-RUN</v>
      </c>
      <c r="D73" t="b">
        <f t="shared" si="21"/>
        <v>1</v>
      </c>
      <c r="E73" s="3">
        <v>1</v>
      </c>
      <c r="F73">
        <f t="shared" si="16"/>
        <v>0</v>
      </c>
      <c r="G73">
        <f t="shared" si="17"/>
        <v>0</v>
      </c>
      <c r="H73" t="str">
        <f t="shared" si="18"/>
        <v>1</v>
      </c>
      <c r="I73" t="str">
        <f t="shared" si="19"/>
        <v>1</v>
      </c>
      <c r="J73" t="str">
        <f t="shared" si="20"/>
        <v>1</v>
      </c>
      <c r="O73" t="str">
        <f t="shared" si="22"/>
        <v>INSERT INTO PoliceDispatchCallType (NatureOfCall, ManualNatureOfCall, IsCritical, IsViolent, IsProperty, IsDrug) VALUES ('MAIL-RUN', 'MAIL-RUN', 0, 0, 0, 0)</v>
      </c>
    </row>
    <row r="74" spans="1:15" x14ac:dyDescent="0.25">
      <c r="A74" t="s">
        <v>19</v>
      </c>
      <c r="B74" t="str">
        <f t="shared" si="15"/>
        <v>MARINE VIOL</v>
      </c>
      <c r="D74" t="b">
        <f t="shared" si="21"/>
        <v>1</v>
      </c>
      <c r="E74" s="3">
        <v>1</v>
      </c>
      <c r="F74">
        <f t="shared" si="16"/>
        <v>0</v>
      </c>
      <c r="G74">
        <f t="shared" si="17"/>
        <v>0</v>
      </c>
      <c r="H74" t="str">
        <f t="shared" si="18"/>
        <v>1</v>
      </c>
      <c r="I74" t="str">
        <f t="shared" si="19"/>
        <v>1</v>
      </c>
      <c r="J74" t="str">
        <f t="shared" si="20"/>
        <v>1</v>
      </c>
      <c r="O74" t="str">
        <f t="shared" si="22"/>
        <v>INSERT INTO PoliceDispatchCallType (NatureOfCall, ManualNatureOfCall, IsCritical, IsViolent, IsProperty, IsDrug) VALUES ('MARINE VIOL', 'MARINE VIOL', 0, 0, 0, 0)</v>
      </c>
    </row>
    <row r="75" spans="1:15" x14ac:dyDescent="0.25">
      <c r="A75" t="s">
        <v>22</v>
      </c>
      <c r="B75" t="s">
        <v>186</v>
      </c>
      <c r="D75" t="b">
        <f t="shared" si="21"/>
        <v>0</v>
      </c>
      <c r="E75" s="3">
        <v>2</v>
      </c>
      <c r="F75">
        <f t="shared" si="16"/>
        <v>0</v>
      </c>
      <c r="G75">
        <f t="shared" si="17"/>
        <v>0</v>
      </c>
      <c r="H75" t="str">
        <f t="shared" si="18"/>
        <v>2</v>
      </c>
      <c r="I75" t="str">
        <f t="shared" si="19"/>
        <v>2</v>
      </c>
      <c r="J75" t="str">
        <f t="shared" si="20"/>
        <v>2</v>
      </c>
      <c r="O75" t="str">
        <f t="shared" si="22"/>
        <v>INSERT INTO PoliceDispatchCallType (NatureOfCall, ManualNatureOfCall, IsCritical, IsViolent, IsProperty, IsDrug) VALUES ('MED RUN', 'MED-RUN', 0, 0, 0, 0)</v>
      </c>
    </row>
    <row r="76" spans="1:15" x14ac:dyDescent="0.25">
      <c r="A76" t="s">
        <v>26</v>
      </c>
      <c r="B76" t="str">
        <f t="shared" ref="B76:B87" si="23">A76</f>
        <v>MEET PD/OTHER</v>
      </c>
      <c r="D76" t="b">
        <f t="shared" si="21"/>
        <v>1</v>
      </c>
      <c r="E76" s="3">
        <v>1</v>
      </c>
      <c r="F76">
        <f t="shared" si="16"/>
        <v>0</v>
      </c>
      <c r="G76">
        <f t="shared" si="17"/>
        <v>0</v>
      </c>
      <c r="H76" t="str">
        <f t="shared" si="18"/>
        <v>1</v>
      </c>
      <c r="I76" t="str">
        <f t="shared" si="19"/>
        <v>1</v>
      </c>
      <c r="J76" t="str">
        <f t="shared" si="20"/>
        <v>1</v>
      </c>
      <c r="O76" t="str">
        <f t="shared" si="22"/>
        <v>INSERT INTO PoliceDispatchCallType (NatureOfCall, ManualNatureOfCall, IsCritical, IsViolent, IsProperty, IsDrug) VALUES ('MEET PD/OTHER', 'MEET PD/OTHER', 0, 0, 0, 0)</v>
      </c>
    </row>
    <row r="77" spans="1:15" x14ac:dyDescent="0.25">
      <c r="A77" t="s">
        <v>29</v>
      </c>
      <c r="B77" t="str">
        <f t="shared" si="23"/>
        <v>METH LAB</v>
      </c>
      <c r="D77" t="b">
        <f t="shared" si="21"/>
        <v>1</v>
      </c>
      <c r="E77" s="3">
        <v>2</v>
      </c>
      <c r="F77">
        <f t="shared" si="16"/>
        <v>0</v>
      </c>
      <c r="G77">
        <f t="shared" si="17"/>
        <v>0</v>
      </c>
      <c r="H77" t="str">
        <f t="shared" si="18"/>
        <v>2</v>
      </c>
      <c r="I77" t="str">
        <f t="shared" si="19"/>
        <v>2</v>
      </c>
      <c r="J77" t="str">
        <f t="shared" si="20"/>
        <v>2</v>
      </c>
      <c r="N77">
        <v>1</v>
      </c>
      <c r="O77" t="str">
        <f t="shared" si="22"/>
        <v>INSERT INTO PoliceDispatchCallType (NatureOfCall, ManualNatureOfCall, IsCritical, IsViolent, IsProperty, IsDrug) VALUES ('METH LAB', 'METH LAB', 0, 0, 0, 1)</v>
      </c>
    </row>
    <row r="78" spans="1:15" x14ac:dyDescent="0.25">
      <c r="A78" t="s">
        <v>33</v>
      </c>
      <c r="B78" t="str">
        <f t="shared" si="23"/>
        <v>MFD SECURITY</v>
      </c>
      <c r="D78" t="b">
        <f t="shared" si="21"/>
        <v>1</v>
      </c>
      <c r="E78" s="3">
        <v>2</v>
      </c>
      <c r="F78">
        <f t="shared" si="16"/>
        <v>0</v>
      </c>
      <c r="G78">
        <f t="shared" si="17"/>
        <v>0</v>
      </c>
      <c r="H78" t="str">
        <f t="shared" si="18"/>
        <v>2</v>
      </c>
      <c r="I78" t="str">
        <f t="shared" si="19"/>
        <v>2</v>
      </c>
      <c r="J78" t="str">
        <f t="shared" si="20"/>
        <v>2</v>
      </c>
      <c r="O78" t="str">
        <f t="shared" si="22"/>
        <v>INSERT INTO PoliceDispatchCallType (NatureOfCall, ManualNatureOfCall, IsCritical, IsViolent, IsProperty, IsDrug) VALUES ('MFD SECURITY', 'MFD SECURITY', 0, 0, 0, 0)</v>
      </c>
    </row>
    <row r="79" spans="1:15" x14ac:dyDescent="0.25">
      <c r="A79" t="s">
        <v>37</v>
      </c>
      <c r="B79" t="str">
        <f t="shared" si="23"/>
        <v>MISSING CHECK</v>
      </c>
      <c r="D79" t="b">
        <f t="shared" si="21"/>
        <v>1</v>
      </c>
      <c r="E79" s="3">
        <v>1</v>
      </c>
      <c r="F79">
        <f t="shared" si="16"/>
        <v>0</v>
      </c>
      <c r="G79">
        <f t="shared" si="17"/>
        <v>0</v>
      </c>
      <c r="H79" t="str">
        <f t="shared" si="18"/>
        <v>1</v>
      </c>
      <c r="I79" t="str">
        <f t="shared" si="19"/>
        <v>1</v>
      </c>
      <c r="J79" t="str">
        <f t="shared" si="20"/>
        <v>1</v>
      </c>
      <c r="O79" t="str">
        <f t="shared" si="22"/>
        <v>INSERT INTO PoliceDispatchCallType (NatureOfCall, ManualNatureOfCall, IsCritical, IsViolent, IsProperty, IsDrug) VALUES ('MISSING CHECK', 'MISSING CHECK', 0, 0, 0, 0)</v>
      </c>
    </row>
    <row r="80" spans="1:15" x14ac:dyDescent="0.25">
      <c r="A80" t="s">
        <v>41</v>
      </c>
      <c r="B80" t="str">
        <f t="shared" si="23"/>
        <v>MISSING REPT</v>
      </c>
      <c r="D80" t="b">
        <f t="shared" si="21"/>
        <v>1</v>
      </c>
      <c r="E80" s="3">
        <v>1</v>
      </c>
      <c r="F80">
        <f t="shared" si="16"/>
        <v>0</v>
      </c>
      <c r="G80">
        <f t="shared" si="17"/>
        <v>0</v>
      </c>
      <c r="H80" t="str">
        <f t="shared" si="18"/>
        <v>1</v>
      </c>
      <c r="I80" t="str">
        <f t="shared" si="19"/>
        <v>1</v>
      </c>
      <c r="J80" t="str">
        <f t="shared" si="20"/>
        <v>1</v>
      </c>
      <c r="O80" t="str">
        <f t="shared" si="22"/>
        <v>INSERT INTO PoliceDispatchCallType (NatureOfCall, ManualNatureOfCall, IsCritical, IsViolent, IsProperty, IsDrug) VALUES ('MISSING REPT', 'MISSING REPT', 0, 0, 0, 0)</v>
      </c>
    </row>
    <row r="81" spans="1:15" x14ac:dyDescent="0.25">
      <c r="A81" t="s">
        <v>45</v>
      </c>
      <c r="B81" t="str">
        <f t="shared" si="23"/>
        <v>MISSING REPT CRIT</v>
      </c>
      <c r="D81" t="b">
        <f t="shared" si="21"/>
        <v>1</v>
      </c>
      <c r="E81" s="3" t="s">
        <v>2</v>
      </c>
      <c r="F81">
        <f t="shared" si="16"/>
        <v>1</v>
      </c>
      <c r="G81">
        <f t="shared" si="17"/>
        <v>0</v>
      </c>
      <c r="H81" t="str">
        <f t="shared" si="18"/>
        <v>1</v>
      </c>
      <c r="I81" t="str">
        <f t="shared" si="19"/>
        <v>1</v>
      </c>
      <c r="J81" t="str">
        <f t="shared" si="20"/>
        <v>1</v>
      </c>
      <c r="K81">
        <v>1</v>
      </c>
      <c r="O81" t="str">
        <f t="shared" si="22"/>
        <v>INSERT INTO PoliceDispatchCallType (NatureOfCall, ManualNatureOfCall, IsCritical, IsViolent, IsProperty, IsDrug) VALUES ('MISSING REPT CRIT', 'MISSING REPT CRIT', 1, 0, 0, 0)</v>
      </c>
    </row>
    <row r="82" spans="1:15" x14ac:dyDescent="0.25">
      <c r="A82" t="s">
        <v>49</v>
      </c>
      <c r="B82" t="str">
        <f t="shared" si="23"/>
        <v>MISSING RETURN</v>
      </c>
      <c r="D82" t="b">
        <f t="shared" si="21"/>
        <v>1</v>
      </c>
      <c r="E82" s="3">
        <v>1</v>
      </c>
      <c r="F82">
        <f t="shared" si="16"/>
        <v>0</v>
      </c>
      <c r="G82">
        <f t="shared" si="17"/>
        <v>0</v>
      </c>
      <c r="H82" t="str">
        <f t="shared" si="18"/>
        <v>1</v>
      </c>
      <c r="I82" t="str">
        <f t="shared" si="19"/>
        <v>1</v>
      </c>
      <c r="J82" t="str">
        <f t="shared" si="20"/>
        <v>1</v>
      </c>
      <c r="O82" t="str">
        <f t="shared" si="22"/>
        <v>INSERT INTO PoliceDispatchCallType (NatureOfCall, ManualNatureOfCall, IsCritical, IsViolent, IsProperty, IsDrug) VALUES ('MISSING RETURN', 'MISSING RETURN', 0, 0, 0, 0)</v>
      </c>
    </row>
    <row r="83" spans="1:15" x14ac:dyDescent="0.25">
      <c r="A83" t="s">
        <v>52</v>
      </c>
      <c r="B83" t="str">
        <f t="shared" si="23"/>
        <v>MO</v>
      </c>
      <c r="D83" t="b">
        <f t="shared" si="21"/>
        <v>1</v>
      </c>
      <c r="E83" s="3">
        <v>2</v>
      </c>
      <c r="F83">
        <f t="shared" si="16"/>
        <v>0</v>
      </c>
      <c r="G83">
        <f t="shared" si="17"/>
        <v>0</v>
      </c>
      <c r="H83" t="str">
        <f t="shared" si="18"/>
        <v>2</v>
      </c>
      <c r="I83" t="str">
        <f t="shared" si="19"/>
        <v>2</v>
      </c>
      <c r="J83" t="str">
        <f t="shared" si="20"/>
        <v>2</v>
      </c>
      <c r="O83" t="str">
        <f t="shared" si="22"/>
        <v>INSERT INTO PoliceDispatchCallType (NatureOfCall, ManualNatureOfCall, IsCritical, IsViolent, IsProperty, IsDrug) VALUES ('MO', 'MO', 0, 0, 0, 0)</v>
      </c>
    </row>
    <row r="84" spans="1:15" x14ac:dyDescent="0.25">
      <c r="A84" t="s">
        <v>56</v>
      </c>
      <c r="B84" t="str">
        <f t="shared" si="23"/>
        <v>MOST WANTED (MKE)</v>
      </c>
      <c r="D84" t="b">
        <f t="shared" si="21"/>
        <v>1</v>
      </c>
      <c r="E84" s="3">
        <v>2</v>
      </c>
      <c r="F84">
        <f t="shared" si="16"/>
        <v>0</v>
      </c>
      <c r="G84">
        <f t="shared" si="17"/>
        <v>0</v>
      </c>
      <c r="H84" t="str">
        <f t="shared" si="18"/>
        <v>2</v>
      </c>
      <c r="I84" t="str">
        <f t="shared" si="19"/>
        <v>2</v>
      </c>
      <c r="J84" t="str">
        <f t="shared" si="20"/>
        <v>2</v>
      </c>
      <c r="K84">
        <v>1</v>
      </c>
      <c r="O84" t="str">
        <f t="shared" si="22"/>
        <v>INSERT INTO PoliceDispatchCallType (NatureOfCall, ManualNatureOfCall, IsCritical, IsViolent, IsProperty, IsDrug) VALUES ('MOST WANTED (MKE)', 'MOST WANTED (MKE)', 1, 0, 0, 0)</v>
      </c>
    </row>
    <row r="85" spans="1:15" x14ac:dyDescent="0.25">
      <c r="A85" t="s">
        <v>60</v>
      </c>
      <c r="B85" t="str">
        <f t="shared" si="23"/>
        <v>MPD MONITORED ALARM</v>
      </c>
      <c r="D85" t="b">
        <f t="shared" si="21"/>
        <v>1</v>
      </c>
      <c r="E85" s="3" t="s">
        <v>5</v>
      </c>
      <c r="F85">
        <f t="shared" si="16"/>
        <v>1</v>
      </c>
      <c r="G85">
        <f t="shared" si="17"/>
        <v>0</v>
      </c>
      <c r="H85" t="str">
        <f t="shared" si="18"/>
        <v>2</v>
      </c>
      <c r="I85" t="str">
        <f t="shared" si="19"/>
        <v>2</v>
      </c>
      <c r="J85" t="str">
        <f t="shared" si="20"/>
        <v>2</v>
      </c>
      <c r="O85" t="str">
        <f t="shared" si="22"/>
        <v>INSERT INTO PoliceDispatchCallType (NatureOfCall, ManualNatureOfCall, IsCritical, IsViolent, IsProperty, IsDrug) VALUES ('MPD MONITORED ALARM', 'MPD MONITORED ALARM', 0, 0, 0, 0)</v>
      </c>
    </row>
    <row r="86" spans="1:15" x14ac:dyDescent="0.25">
      <c r="A86" t="s">
        <v>64</v>
      </c>
      <c r="B86" t="str">
        <f t="shared" si="23"/>
        <v>NOISE NUISANCE</v>
      </c>
      <c r="D86" t="b">
        <f t="shared" si="21"/>
        <v>1</v>
      </c>
      <c r="E86" s="3">
        <v>1</v>
      </c>
      <c r="F86">
        <f t="shared" si="16"/>
        <v>0</v>
      </c>
      <c r="G86">
        <f t="shared" si="17"/>
        <v>0</v>
      </c>
      <c r="H86" t="str">
        <f t="shared" si="18"/>
        <v>1</v>
      </c>
      <c r="I86" t="str">
        <f t="shared" si="19"/>
        <v>1</v>
      </c>
      <c r="J86" t="str">
        <f t="shared" si="20"/>
        <v>1</v>
      </c>
      <c r="O86" t="str">
        <f t="shared" si="22"/>
        <v>INSERT INTO PoliceDispatchCallType (NatureOfCall, ManualNatureOfCall, IsCritical, IsViolent, IsProperty, IsDrug) VALUES ('NOISE NUISANCE', 'NOISE NUISANCE', 0, 0, 0, 0)</v>
      </c>
    </row>
    <row r="87" spans="1:15" x14ac:dyDescent="0.25">
      <c r="A87" t="s">
        <v>68</v>
      </c>
      <c r="B87" t="str">
        <f t="shared" si="23"/>
        <v>NOTIFICATION</v>
      </c>
      <c r="D87" t="b">
        <f t="shared" si="21"/>
        <v>1</v>
      </c>
      <c r="E87" s="3">
        <v>1</v>
      </c>
      <c r="F87">
        <f t="shared" si="16"/>
        <v>0</v>
      </c>
      <c r="G87">
        <f t="shared" si="17"/>
        <v>0</v>
      </c>
      <c r="H87" t="str">
        <f t="shared" si="18"/>
        <v>1</v>
      </c>
      <c r="I87" t="str">
        <f t="shared" si="19"/>
        <v>1</v>
      </c>
      <c r="J87" t="str">
        <f t="shared" si="20"/>
        <v>1</v>
      </c>
      <c r="O87" t="str">
        <f t="shared" si="22"/>
        <v>INSERT INTO PoliceDispatchCallType (NatureOfCall, ManualNatureOfCall, IsCritical, IsViolent, IsProperty, IsDrug) VALUES ('NOTIFICATION', 'NOTIFICATION', 0, 0, 0, 0)</v>
      </c>
    </row>
    <row r="88" spans="1:15" x14ac:dyDescent="0.25">
      <c r="A88" t="s">
        <v>72</v>
      </c>
      <c r="B88" t="s">
        <v>174</v>
      </c>
      <c r="D88" t="b">
        <f t="shared" si="21"/>
        <v>0</v>
      </c>
      <c r="E88" s="3">
        <v>1</v>
      </c>
      <c r="F88">
        <f t="shared" si="16"/>
        <v>0</v>
      </c>
      <c r="G88">
        <f t="shared" si="17"/>
        <v>0</v>
      </c>
      <c r="H88" t="str">
        <f t="shared" si="18"/>
        <v>1</v>
      </c>
      <c r="I88" t="str">
        <f t="shared" si="19"/>
        <v>1</v>
      </c>
      <c r="J88" t="str">
        <f t="shared" si="20"/>
        <v>1</v>
      </c>
      <c r="N88">
        <v>1</v>
      </c>
      <c r="O88" t="str">
        <f t="shared" si="22"/>
        <v>INSERT INTO PoliceDispatchCallType (NatureOfCall, ManualNatureOfCall, IsCritical, IsViolent, IsProperty, IsDrug) VALUES ('DUI', 'OAI/INTOX DRIVER', 0, 0, 0, 1)</v>
      </c>
    </row>
    <row r="89" spans="1:15" x14ac:dyDescent="0.25">
      <c r="A89" t="s">
        <v>76</v>
      </c>
      <c r="B89" t="str">
        <f t="shared" ref="B89:B95" si="24">A89</f>
        <v>OFFICER SHOT</v>
      </c>
      <c r="D89" t="b">
        <f t="shared" si="21"/>
        <v>1</v>
      </c>
      <c r="E89" s="3" t="s">
        <v>5</v>
      </c>
      <c r="F89">
        <f t="shared" si="16"/>
        <v>1</v>
      </c>
      <c r="G89">
        <f t="shared" si="17"/>
        <v>0</v>
      </c>
      <c r="H89" t="str">
        <f t="shared" si="18"/>
        <v>2</v>
      </c>
      <c r="I89" t="str">
        <f t="shared" si="19"/>
        <v>2</v>
      </c>
      <c r="J89" t="str">
        <f t="shared" si="20"/>
        <v>2</v>
      </c>
      <c r="L89">
        <v>1</v>
      </c>
      <c r="O89" t="str">
        <f t="shared" si="22"/>
        <v>INSERT INTO PoliceDispatchCallType (NatureOfCall, ManualNatureOfCall, IsCritical, IsViolent, IsProperty, IsDrug) VALUES ('OFFICER SHOT', 'OFFICER SHOT', 0, 1, 0, 0)</v>
      </c>
    </row>
    <row r="90" spans="1:15" x14ac:dyDescent="0.25">
      <c r="A90" t="s">
        <v>80</v>
      </c>
      <c r="B90" t="str">
        <f t="shared" si="24"/>
        <v>OPEN HYDRANT</v>
      </c>
      <c r="D90" t="b">
        <f t="shared" si="21"/>
        <v>1</v>
      </c>
      <c r="E90" s="3">
        <v>1</v>
      </c>
      <c r="F90">
        <f t="shared" si="16"/>
        <v>0</v>
      </c>
      <c r="G90">
        <f t="shared" si="17"/>
        <v>0</v>
      </c>
      <c r="H90" t="str">
        <f t="shared" si="18"/>
        <v>1</v>
      </c>
      <c r="I90" t="str">
        <f t="shared" si="19"/>
        <v>1</v>
      </c>
      <c r="J90" t="str">
        <f t="shared" si="20"/>
        <v>1</v>
      </c>
      <c r="O90" t="str">
        <f t="shared" si="22"/>
        <v>INSERT INTO PoliceDispatchCallType (NatureOfCall, ManualNatureOfCall, IsCritical, IsViolent, IsProperty, IsDrug) VALUES ('OPEN HYDRANT', 'OPEN HYDRANT', 0, 0, 0, 0)</v>
      </c>
    </row>
    <row r="91" spans="1:15" x14ac:dyDescent="0.25">
      <c r="A91" t="s">
        <v>84</v>
      </c>
      <c r="B91" t="str">
        <f t="shared" si="24"/>
        <v>OVERTURNED BOAT</v>
      </c>
      <c r="D91" t="b">
        <f t="shared" si="21"/>
        <v>1</v>
      </c>
      <c r="E91" s="3">
        <v>2</v>
      </c>
      <c r="F91">
        <f t="shared" si="16"/>
        <v>0</v>
      </c>
      <c r="G91">
        <f t="shared" si="17"/>
        <v>0</v>
      </c>
      <c r="H91" t="str">
        <f t="shared" si="18"/>
        <v>2</v>
      </c>
      <c r="I91" t="str">
        <f t="shared" si="19"/>
        <v>2</v>
      </c>
      <c r="J91" t="str">
        <f t="shared" si="20"/>
        <v>2</v>
      </c>
      <c r="O91" t="str">
        <f t="shared" si="22"/>
        <v>INSERT INTO PoliceDispatchCallType (NatureOfCall, ManualNatureOfCall, IsCritical, IsViolent, IsProperty, IsDrug) VALUES ('OVERTURNED BOAT', 'OVERTURNED BOAT', 0, 0, 0, 0)</v>
      </c>
    </row>
    <row r="92" spans="1:15" x14ac:dyDescent="0.25">
      <c r="A92" t="s">
        <v>88</v>
      </c>
      <c r="B92" t="str">
        <f t="shared" si="24"/>
        <v>PARKING TROUBLE</v>
      </c>
      <c r="D92" t="b">
        <f t="shared" si="21"/>
        <v>1</v>
      </c>
      <c r="E92" s="3">
        <v>1</v>
      </c>
      <c r="F92">
        <f t="shared" si="16"/>
        <v>0</v>
      </c>
      <c r="G92">
        <f t="shared" si="17"/>
        <v>0</v>
      </c>
      <c r="H92" t="str">
        <f t="shared" si="18"/>
        <v>1</v>
      </c>
      <c r="I92" t="str">
        <f t="shared" si="19"/>
        <v>1</v>
      </c>
      <c r="J92" t="str">
        <f t="shared" si="20"/>
        <v>1</v>
      </c>
      <c r="O92" t="str">
        <f t="shared" si="22"/>
        <v>INSERT INTO PoliceDispatchCallType (NatureOfCall, ManualNatureOfCall, IsCritical, IsViolent, IsProperty, IsDrug) VALUES ('PARKING TROUBLE', 'PARKING TROUBLE', 0, 0, 0, 0)</v>
      </c>
    </row>
    <row r="93" spans="1:15" x14ac:dyDescent="0.25">
      <c r="A93" t="s">
        <v>92</v>
      </c>
      <c r="B93" t="str">
        <f t="shared" si="24"/>
        <v>PHONE CALL CMPLNT</v>
      </c>
      <c r="D93" t="b">
        <f t="shared" si="21"/>
        <v>1</v>
      </c>
      <c r="E93" s="3">
        <v>1</v>
      </c>
      <c r="F93">
        <f t="shared" si="16"/>
        <v>0</v>
      </c>
      <c r="G93">
        <f t="shared" si="17"/>
        <v>0</v>
      </c>
      <c r="H93" t="str">
        <f t="shared" si="18"/>
        <v>1</v>
      </c>
      <c r="I93" t="str">
        <f t="shared" si="19"/>
        <v>1</v>
      </c>
      <c r="J93" t="str">
        <f t="shared" si="20"/>
        <v>1</v>
      </c>
      <c r="O93" t="str">
        <f t="shared" si="22"/>
        <v>INSERT INTO PoliceDispatchCallType (NatureOfCall, ManualNatureOfCall, IsCritical, IsViolent, IsProperty, IsDrug) VALUES ('PHONE CALL CMPLNT', 'PHONE CALL CMPLNT', 0, 0, 0, 0)</v>
      </c>
    </row>
    <row r="94" spans="1:15" x14ac:dyDescent="0.25">
      <c r="A94" t="s">
        <v>96</v>
      </c>
      <c r="B94" t="str">
        <f t="shared" si="24"/>
        <v>PICKUP PARTNER</v>
      </c>
      <c r="D94" t="b">
        <f t="shared" si="21"/>
        <v>1</v>
      </c>
      <c r="E94" s="3">
        <v>1</v>
      </c>
      <c r="F94">
        <f t="shared" si="16"/>
        <v>0</v>
      </c>
      <c r="G94">
        <f t="shared" si="17"/>
        <v>0</v>
      </c>
      <c r="H94" t="str">
        <f t="shared" si="18"/>
        <v>1</v>
      </c>
      <c r="I94" t="str">
        <f t="shared" si="19"/>
        <v>1</v>
      </c>
      <c r="J94" t="str">
        <f t="shared" si="20"/>
        <v>1</v>
      </c>
      <c r="O94" t="str">
        <f t="shared" si="22"/>
        <v>INSERT INTO PoliceDispatchCallType (NatureOfCall, ManualNatureOfCall, IsCritical, IsViolent, IsProperty, IsDrug) VALUES ('PICKUP PARTNER', 'PICKUP PARTNER', 0, 0, 0, 0)</v>
      </c>
    </row>
    <row r="95" spans="1:15" x14ac:dyDescent="0.25">
      <c r="A95" t="s">
        <v>100</v>
      </c>
      <c r="B95" t="str">
        <f t="shared" si="24"/>
        <v>PRISONER TRANS</v>
      </c>
      <c r="D95" t="b">
        <f t="shared" si="21"/>
        <v>1</v>
      </c>
      <c r="E95" s="3">
        <v>2</v>
      </c>
      <c r="F95">
        <f t="shared" si="16"/>
        <v>0</v>
      </c>
      <c r="G95">
        <f t="shared" si="17"/>
        <v>0</v>
      </c>
      <c r="H95" t="str">
        <f t="shared" si="18"/>
        <v>2</v>
      </c>
      <c r="I95" t="str">
        <f t="shared" si="19"/>
        <v>2</v>
      </c>
      <c r="J95" t="str">
        <f t="shared" si="20"/>
        <v>2</v>
      </c>
      <c r="O95" t="str">
        <f t="shared" si="22"/>
        <v>INSERT INTO PoliceDispatchCallType (NatureOfCall, ManualNatureOfCall, IsCritical, IsViolent, IsProperty, IsDrug) VALUES ('PRISONER TRANS', 'PRISONER TRANS', 0, 0, 0, 0)</v>
      </c>
    </row>
    <row r="96" spans="1:15" x14ac:dyDescent="0.25">
      <c r="A96" t="s">
        <v>104</v>
      </c>
      <c r="B96" t="s">
        <v>203</v>
      </c>
      <c r="D96" t="b">
        <f t="shared" si="21"/>
        <v>0</v>
      </c>
      <c r="E96" s="3">
        <v>1</v>
      </c>
      <c r="F96">
        <f t="shared" si="16"/>
        <v>0</v>
      </c>
      <c r="G96">
        <f t="shared" si="17"/>
        <v>0</v>
      </c>
      <c r="H96" t="str">
        <f t="shared" si="18"/>
        <v>1</v>
      </c>
      <c r="I96" t="str">
        <f t="shared" si="19"/>
        <v>1</v>
      </c>
      <c r="J96" t="str">
        <f t="shared" si="20"/>
        <v>1</v>
      </c>
      <c r="M96">
        <v>1</v>
      </c>
      <c r="O96" t="str">
        <f t="shared" si="22"/>
        <v>INSERT INTO PoliceDispatchCallType (NatureOfCall, ManualNatureOfCall, IsCritical, IsViolent, IsProperty, IsDrug) VALUES ('PROPERTY DAMAGE', 'PROP DAMAGE', 0, 0, 1, 0)</v>
      </c>
    </row>
    <row r="97" spans="1:15" x14ac:dyDescent="0.25">
      <c r="A97" t="s">
        <v>108</v>
      </c>
      <c r="B97" t="s">
        <v>204</v>
      </c>
      <c r="D97" t="b">
        <f t="shared" si="21"/>
        <v>0</v>
      </c>
      <c r="E97" s="3">
        <v>1</v>
      </c>
      <c r="F97">
        <f t="shared" si="16"/>
        <v>0</v>
      </c>
      <c r="G97">
        <f t="shared" si="17"/>
        <v>0</v>
      </c>
      <c r="H97" t="str">
        <f t="shared" si="18"/>
        <v>1</v>
      </c>
      <c r="I97" t="str">
        <f t="shared" si="19"/>
        <v>1</v>
      </c>
      <c r="J97" t="str">
        <f t="shared" si="20"/>
        <v>1</v>
      </c>
      <c r="O97" t="str">
        <f t="shared" si="22"/>
        <v>INSERT INTO PoliceDispatchCallType (NatureOfCall, ManualNatureOfCall, IsCritical, IsViolent, IsProperty, IsDrug) VALUES ('PROPERTY PICKUP', 'PROP PICK-UP', 0, 0, 0, 0)</v>
      </c>
    </row>
    <row r="98" spans="1:15" x14ac:dyDescent="0.25">
      <c r="A98" t="s">
        <v>112</v>
      </c>
      <c r="B98" t="str">
        <f>A98</f>
        <v>PROWLERS</v>
      </c>
      <c r="D98" t="b">
        <f t="shared" si="21"/>
        <v>1</v>
      </c>
      <c r="E98" s="3">
        <v>2</v>
      </c>
      <c r="F98">
        <f t="shared" ref="F98:F129" si="25">IF(RIGHT(E98,2) = "+S", 1, 0)</f>
        <v>0</v>
      </c>
      <c r="G98">
        <f t="shared" ref="G98:G129" si="26">IF(LEFT(E98, 8) = "Sheriff+", 1, 0)</f>
        <v>0</v>
      </c>
      <c r="H98" t="str">
        <f t="shared" ref="H98:H129" si="27">SUBSTITUTE(SUBSTITUTE(E98, "+S", ""), "Sheriff+", "")</f>
        <v>2</v>
      </c>
      <c r="I98" t="str">
        <f t="shared" ref="I98:I129" si="28">IF(ISNUMBER(FIND("-", H98)), LEFT(H98, 1), H98)</f>
        <v>2</v>
      </c>
      <c r="J98" t="str">
        <f t="shared" ref="J98:J129" si="29">IF(ISNUMBER(FIND("-", H98)), RIGHT(H98, 1), H98)</f>
        <v>2</v>
      </c>
      <c r="O98" t="str">
        <f t="shared" si="22"/>
        <v>INSERT INTO PoliceDispatchCallType (NatureOfCall, ManualNatureOfCall, IsCritical, IsViolent, IsProperty, IsDrug) VALUES ('PROWLERS', 'PROWLERS', 0, 0, 0, 0)</v>
      </c>
    </row>
    <row r="99" spans="1:15" x14ac:dyDescent="0.25">
      <c r="A99" t="s">
        <v>117</v>
      </c>
      <c r="B99" t="s">
        <v>205</v>
      </c>
      <c r="D99" t="b">
        <f t="shared" si="21"/>
        <v>0</v>
      </c>
      <c r="E99" s="3">
        <v>2</v>
      </c>
      <c r="F99">
        <f t="shared" si="25"/>
        <v>0</v>
      </c>
      <c r="G99">
        <f t="shared" si="26"/>
        <v>0</v>
      </c>
      <c r="H99" t="str">
        <f t="shared" si="27"/>
        <v>2</v>
      </c>
      <c r="I99" t="str">
        <f t="shared" si="28"/>
        <v>2</v>
      </c>
      <c r="J99" t="str">
        <f t="shared" si="29"/>
        <v>2</v>
      </c>
      <c r="L99">
        <v>1</v>
      </c>
      <c r="O99" t="str">
        <f t="shared" si="22"/>
        <v>INSERT INTO PoliceDispatchCallType (NatureOfCall, ManualNatureOfCall, IsCritical, IsViolent, IsProperty, IsDrug) VALUES ('RECK USE OF WEAP', 'RECK USE WEAP', 0, 1, 0, 0)</v>
      </c>
    </row>
    <row r="100" spans="1:15" x14ac:dyDescent="0.25">
      <c r="A100" t="s">
        <v>121</v>
      </c>
      <c r="B100" t="s">
        <v>206</v>
      </c>
      <c r="D100" t="b">
        <f t="shared" si="21"/>
        <v>0</v>
      </c>
      <c r="E100" s="3">
        <v>1</v>
      </c>
      <c r="F100">
        <f t="shared" si="25"/>
        <v>0</v>
      </c>
      <c r="G100">
        <f t="shared" si="26"/>
        <v>0</v>
      </c>
      <c r="H100" t="str">
        <f t="shared" si="27"/>
        <v>1</v>
      </c>
      <c r="I100" t="str">
        <f t="shared" si="28"/>
        <v>1</v>
      </c>
      <c r="J100" t="str">
        <f t="shared" si="29"/>
        <v>1</v>
      </c>
      <c r="O100" t="str">
        <f t="shared" si="22"/>
        <v>INSERT INTO PoliceDispatchCallType (NatureOfCall, ManualNatureOfCall, IsCritical, IsViolent, IsProperty, IsDrug) VALUES ('RECKLESS VEHICLE', 'RECKLESS VEH', 0, 0, 0, 0)</v>
      </c>
    </row>
    <row r="101" spans="1:15" x14ac:dyDescent="0.25">
      <c r="A101" t="s">
        <v>125</v>
      </c>
      <c r="B101" t="str">
        <f>A101</f>
        <v>RECOVERED PROP</v>
      </c>
      <c r="D101" t="b">
        <f t="shared" si="21"/>
        <v>1</v>
      </c>
      <c r="E101" s="3">
        <v>1</v>
      </c>
      <c r="F101">
        <f t="shared" si="25"/>
        <v>0</v>
      </c>
      <c r="G101">
        <f t="shared" si="26"/>
        <v>0</v>
      </c>
      <c r="H101" t="str">
        <f t="shared" si="27"/>
        <v>1</v>
      </c>
      <c r="I101" t="str">
        <f t="shared" si="28"/>
        <v>1</v>
      </c>
      <c r="J101" t="str">
        <f t="shared" si="29"/>
        <v>1</v>
      </c>
      <c r="O101" t="str">
        <f t="shared" si="22"/>
        <v>INSERT INTO PoliceDispatchCallType (NatureOfCall, ManualNatureOfCall, IsCritical, IsViolent, IsProperty, IsDrug) VALUES ('RECOVERED PROP', 'RECOVERED PROP', 0, 0, 0, 0)</v>
      </c>
    </row>
    <row r="102" spans="1:15" x14ac:dyDescent="0.25">
      <c r="A102" t="s">
        <v>129</v>
      </c>
      <c r="B102" t="str">
        <f>A102</f>
        <v>RECOVERED VEH</v>
      </c>
      <c r="D102" t="b">
        <f t="shared" si="21"/>
        <v>1</v>
      </c>
      <c r="E102" s="3">
        <v>1</v>
      </c>
      <c r="F102">
        <f t="shared" si="25"/>
        <v>0</v>
      </c>
      <c r="G102">
        <f t="shared" si="26"/>
        <v>0</v>
      </c>
      <c r="H102" t="str">
        <f t="shared" si="27"/>
        <v>1</v>
      </c>
      <c r="I102" t="str">
        <f t="shared" si="28"/>
        <v>1</v>
      </c>
      <c r="J102" t="str">
        <f t="shared" si="29"/>
        <v>1</v>
      </c>
      <c r="O102" t="str">
        <f t="shared" si="22"/>
        <v>INSERT INTO PoliceDispatchCallType (NatureOfCall, ManualNatureOfCall, IsCritical, IsViolent, IsProperty, IsDrug) VALUES ('RECOVERED VEH', 'RECOVERED VEH', 0, 0, 0, 0)</v>
      </c>
    </row>
    <row r="103" spans="1:15" x14ac:dyDescent="0.25">
      <c r="A103" t="s">
        <v>133</v>
      </c>
      <c r="B103" t="str">
        <f>A103</f>
        <v>REPORT TO (10-22)</v>
      </c>
      <c r="D103" t="b">
        <f t="shared" si="21"/>
        <v>1</v>
      </c>
      <c r="E103" s="3">
        <v>1</v>
      </c>
      <c r="F103">
        <f t="shared" si="25"/>
        <v>0</v>
      </c>
      <c r="G103">
        <f t="shared" si="26"/>
        <v>0</v>
      </c>
      <c r="H103" t="str">
        <f t="shared" si="27"/>
        <v>1</v>
      </c>
      <c r="I103" t="str">
        <f t="shared" si="28"/>
        <v>1</v>
      </c>
      <c r="J103" t="str">
        <f t="shared" si="29"/>
        <v>1</v>
      </c>
      <c r="O103" t="str">
        <f t="shared" si="22"/>
        <v>INSERT INTO PoliceDispatchCallType (NatureOfCall, ManualNatureOfCall, IsCritical, IsViolent, IsProperty, IsDrug) VALUES ('REPORT TO (10-22)', 'REPORT TO (10-22)', 0, 0, 0, 0)</v>
      </c>
    </row>
    <row r="104" spans="1:15" x14ac:dyDescent="0.25">
      <c r="A104" t="s">
        <v>4</v>
      </c>
      <c r="B104" t="s">
        <v>210</v>
      </c>
      <c r="D104" t="b">
        <f t="shared" si="21"/>
        <v>0</v>
      </c>
      <c r="E104" s="3" t="s">
        <v>5</v>
      </c>
      <c r="F104">
        <f t="shared" si="25"/>
        <v>1</v>
      </c>
      <c r="G104">
        <f t="shared" si="26"/>
        <v>0</v>
      </c>
      <c r="H104" t="str">
        <f t="shared" si="27"/>
        <v>2</v>
      </c>
      <c r="I104" t="str">
        <f t="shared" si="28"/>
        <v>2</v>
      </c>
      <c r="J104" t="str">
        <f t="shared" si="29"/>
        <v>2</v>
      </c>
      <c r="L104">
        <v>1</v>
      </c>
      <c r="O104" t="str">
        <f t="shared" si="22"/>
        <v>INSERT INTO PoliceDispatchCallType (NatureOfCall, ManualNatureOfCall, IsCritical, IsViolent, IsProperty, IsDrug) VALUES ('ROBBERY ARMED', 'ROBB ARMED', 0, 1, 0, 0)</v>
      </c>
    </row>
    <row r="105" spans="1:15" x14ac:dyDescent="0.25">
      <c r="A105" t="s">
        <v>9</v>
      </c>
      <c r="B105" t="str">
        <f t="shared" ref="B105:B116" si="30">A105</f>
        <v>ROBB ST ARM</v>
      </c>
      <c r="D105" t="b">
        <f t="shared" si="21"/>
        <v>1</v>
      </c>
      <c r="E105" s="3">
        <v>2</v>
      </c>
      <c r="F105">
        <f t="shared" si="25"/>
        <v>0</v>
      </c>
      <c r="G105">
        <f t="shared" si="26"/>
        <v>0</v>
      </c>
      <c r="H105" t="str">
        <f t="shared" si="27"/>
        <v>2</v>
      </c>
      <c r="I105" t="str">
        <f t="shared" si="28"/>
        <v>2</v>
      </c>
      <c r="J105" t="str">
        <f t="shared" si="29"/>
        <v>2</v>
      </c>
      <c r="L105">
        <v>1</v>
      </c>
      <c r="O105" t="str">
        <f t="shared" si="22"/>
        <v>INSERT INTO PoliceDispatchCallType (NatureOfCall, ManualNatureOfCall, IsCritical, IsViolent, IsProperty, IsDrug) VALUES ('ROBB ST ARM', 'ROBB ST ARM', 0, 1, 0, 0)</v>
      </c>
    </row>
    <row r="106" spans="1:15" x14ac:dyDescent="0.25">
      <c r="A106" t="s">
        <v>13</v>
      </c>
      <c r="B106" t="str">
        <f t="shared" si="30"/>
        <v>SCHOOL CROSSING</v>
      </c>
      <c r="D106" t="b">
        <f t="shared" si="21"/>
        <v>1</v>
      </c>
      <c r="E106" s="3">
        <v>1</v>
      </c>
      <c r="F106">
        <f t="shared" si="25"/>
        <v>0</v>
      </c>
      <c r="G106">
        <f t="shared" si="26"/>
        <v>0</v>
      </c>
      <c r="H106" t="str">
        <f t="shared" si="27"/>
        <v>1</v>
      </c>
      <c r="I106" t="str">
        <f t="shared" si="28"/>
        <v>1</v>
      </c>
      <c r="J106" t="str">
        <f t="shared" si="29"/>
        <v>1</v>
      </c>
      <c r="O106" t="str">
        <f t="shared" si="22"/>
        <v>INSERT INTO PoliceDispatchCallType (NatureOfCall, ManualNatureOfCall, IsCritical, IsViolent, IsProperty, IsDrug) VALUES ('SCHOOL CROSSING', 'SCHOOL CROSSING', 0, 0, 0, 0)</v>
      </c>
    </row>
    <row r="107" spans="1:15" x14ac:dyDescent="0.25">
      <c r="A107" t="s">
        <v>16</v>
      </c>
      <c r="B107" t="str">
        <f t="shared" si="30"/>
        <v>SEX ASST</v>
      </c>
      <c r="D107" t="b">
        <f t="shared" si="21"/>
        <v>1</v>
      </c>
      <c r="E107" s="3">
        <v>2</v>
      </c>
      <c r="F107">
        <f t="shared" si="25"/>
        <v>0</v>
      </c>
      <c r="G107">
        <f t="shared" si="26"/>
        <v>0</v>
      </c>
      <c r="H107" t="str">
        <f t="shared" si="27"/>
        <v>2</v>
      </c>
      <c r="I107" t="str">
        <f t="shared" si="28"/>
        <v>2</v>
      </c>
      <c r="J107" t="str">
        <f t="shared" si="29"/>
        <v>2</v>
      </c>
      <c r="L107">
        <v>1</v>
      </c>
      <c r="O107" t="str">
        <f t="shared" si="22"/>
        <v>INSERT INTO PoliceDispatchCallType (NatureOfCall, ManualNatureOfCall, IsCritical, IsViolent, IsProperty, IsDrug) VALUES ('SEX ASST', 'SEX ASST', 0, 1, 0, 0)</v>
      </c>
    </row>
    <row r="108" spans="1:15" x14ac:dyDescent="0.25">
      <c r="A108" t="s">
        <v>20</v>
      </c>
      <c r="B108" t="str">
        <f t="shared" si="30"/>
        <v>SHOOTING</v>
      </c>
      <c r="D108" t="b">
        <f t="shared" si="21"/>
        <v>1</v>
      </c>
      <c r="E108" s="3" t="s">
        <v>5</v>
      </c>
      <c r="F108">
        <f t="shared" si="25"/>
        <v>1</v>
      </c>
      <c r="G108">
        <f t="shared" si="26"/>
        <v>0</v>
      </c>
      <c r="H108" t="str">
        <f t="shared" si="27"/>
        <v>2</v>
      </c>
      <c r="I108" t="str">
        <f t="shared" si="28"/>
        <v>2</v>
      </c>
      <c r="J108" t="str">
        <f t="shared" si="29"/>
        <v>2</v>
      </c>
      <c r="L108">
        <v>1</v>
      </c>
      <c r="O108" t="str">
        <f t="shared" si="22"/>
        <v>INSERT INTO PoliceDispatchCallType (NatureOfCall, ManualNatureOfCall, IsCritical, IsViolent, IsProperty, IsDrug) VALUES ('SHOOTING', 'SHOOTING', 0, 1, 0, 0)</v>
      </c>
    </row>
    <row r="109" spans="1:15" x14ac:dyDescent="0.25">
      <c r="A109" t="s">
        <v>23</v>
      </c>
      <c r="B109" t="str">
        <f t="shared" si="30"/>
        <v>SHOPLIFTER</v>
      </c>
      <c r="D109" t="b">
        <f t="shared" si="21"/>
        <v>1</v>
      </c>
      <c r="E109" s="3">
        <v>1</v>
      </c>
      <c r="F109">
        <f t="shared" si="25"/>
        <v>0</v>
      </c>
      <c r="G109">
        <f t="shared" si="26"/>
        <v>0</v>
      </c>
      <c r="H109" t="str">
        <f t="shared" si="27"/>
        <v>1</v>
      </c>
      <c r="I109" t="str">
        <f t="shared" si="28"/>
        <v>1</v>
      </c>
      <c r="J109" t="str">
        <f t="shared" si="29"/>
        <v>1</v>
      </c>
      <c r="O109" t="str">
        <f t="shared" si="22"/>
        <v>INSERT INTO PoliceDispatchCallType (NatureOfCall, ManualNatureOfCall, IsCritical, IsViolent, IsProperty, IsDrug) VALUES ('SHOPLIFTER', 'SHOPLIFTER', 0, 0, 0, 0)</v>
      </c>
    </row>
    <row r="110" spans="1:15" x14ac:dyDescent="0.25">
      <c r="A110" t="s">
        <v>27</v>
      </c>
      <c r="B110" t="str">
        <f t="shared" si="30"/>
        <v>SHOTS FIRED</v>
      </c>
      <c r="D110" t="b">
        <f t="shared" si="21"/>
        <v>1</v>
      </c>
      <c r="E110" s="3">
        <v>2</v>
      </c>
      <c r="F110">
        <f t="shared" si="25"/>
        <v>0</v>
      </c>
      <c r="G110">
        <f t="shared" si="26"/>
        <v>0</v>
      </c>
      <c r="H110" t="str">
        <f t="shared" si="27"/>
        <v>2</v>
      </c>
      <c r="I110" t="str">
        <f t="shared" si="28"/>
        <v>2</v>
      </c>
      <c r="J110" t="str">
        <f t="shared" si="29"/>
        <v>2</v>
      </c>
      <c r="L110">
        <v>1</v>
      </c>
      <c r="O110" t="str">
        <f t="shared" si="22"/>
        <v>INSERT INTO PoliceDispatchCallType (NatureOfCall, ManualNatureOfCall, IsCritical, IsViolent, IsProperty, IsDrug) VALUES ('SHOTS FIRED', 'SHOTS FIRED', 0, 1, 0, 0)</v>
      </c>
    </row>
    <row r="111" spans="1:15" x14ac:dyDescent="0.25">
      <c r="A111" t="s">
        <v>30</v>
      </c>
      <c r="B111" t="str">
        <f t="shared" si="30"/>
        <v>SHOTSPOTTER</v>
      </c>
      <c r="D111" t="b">
        <f t="shared" si="21"/>
        <v>1</v>
      </c>
      <c r="E111" s="3">
        <v>2</v>
      </c>
      <c r="F111">
        <f t="shared" si="25"/>
        <v>0</v>
      </c>
      <c r="G111">
        <f t="shared" si="26"/>
        <v>0</v>
      </c>
      <c r="H111" t="str">
        <f t="shared" si="27"/>
        <v>2</v>
      </c>
      <c r="I111" t="str">
        <f t="shared" si="28"/>
        <v>2</v>
      </c>
      <c r="J111" t="str">
        <f t="shared" si="29"/>
        <v>2</v>
      </c>
      <c r="L111">
        <v>1</v>
      </c>
      <c r="O111" t="str">
        <f t="shared" si="22"/>
        <v>INSERT INTO PoliceDispatchCallType (NatureOfCall, ManualNatureOfCall, IsCritical, IsViolent, IsProperty, IsDrug) VALUES ('SHOTSPOTTER', 'SHOTSPOTTER', 0, 1, 0, 0)</v>
      </c>
    </row>
    <row r="112" spans="1:15" x14ac:dyDescent="0.25">
      <c r="A112" t="s">
        <v>34</v>
      </c>
      <c r="B112" t="str">
        <f t="shared" si="30"/>
        <v>SOLICITING</v>
      </c>
      <c r="D112" t="b">
        <f t="shared" si="21"/>
        <v>1</v>
      </c>
      <c r="E112" s="3">
        <v>2</v>
      </c>
      <c r="F112">
        <f t="shared" si="25"/>
        <v>0</v>
      </c>
      <c r="G112">
        <f t="shared" si="26"/>
        <v>0</v>
      </c>
      <c r="H112" t="str">
        <f t="shared" si="27"/>
        <v>2</v>
      </c>
      <c r="I112" t="str">
        <f t="shared" si="28"/>
        <v>2</v>
      </c>
      <c r="J112" t="str">
        <f t="shared" si="29"/>
        <v>2</v>
      </c>
      <c r="O112" t="str">
        <f t="shared" si="22"/>
        <v>INSERT INTO PoliceDispatchCallType (NatureOfCall, ManualNatureOfCall, IsCritical, IsViolent, IsProperty, IsDrug) VALUES ('SOLICITING', 'SOLICITING', 0, 0, 0, 0)</v>
      </c>
    </row>
    <row r="113" spans="1:15" x14ac:dyDescent="0.25">
      <c r="A113" t="s">
        <v>38</v>
      </c>
      <c r="B113" t="str">
        <f t="shared" si="30"/>
        <v>STOLEN VEH</v>
      </c>
      <c r="D113" t="b">
        <f t="shared" si="21"/>
        <v>1</v>
      </c>
      <c r="E113" s="3">
        <v>1</v>
      </c>
      <c r="F113">
        <f t="shared" si="25"/>
        <v>0</v>
      </c>
      <c r="G113">
        <f t="shared" si="26"/>
        <v>0</v>
      </c>
      <c r="H113" t="str">
        <f t="shared" si="27"/>
        <v>1</v>
      </c>
      <c r="I113" t="str">
        <f t="shared" si="28"/>
        <v>1</v>
      </c>
      <c r="J113" t="str">
        <f t="shared" si="29"/>
        <v>1</v>
      </c>
      <c r="M113">
        <v>1</v>
      </c>
      <c r="O113" t="str">
        <f t="shared" si="22"/>
        <v>INSERT INTO PoliceDispatchCallType (NatureOfCall, ManualNatureOfCall, IsCritical, IsViolent, IsProperty, IsDrug) VALUES ('STOLEN VEH', 'STOLEN VEH', 0, 0, 1, 0)</v>
      </c>
    </row>
    <row r="114" spans="1:15" x14ac:dyDescent="0.25">
      <c r="A114" t="s">
        <v>42</v>
      </c>
      <c r="B114" t="str">
        <f t="shared" si="30"/>
        <v>SUBJ IN WATER</v>
      </c>
      <c r="D114" t="b">
        <f t="shared" si="21"/>
        <v>1</v>
      </c>
      <c r="E114" s="3">
        <v>2</v>
      </c>
      <c r="F114">
        <f t="shared" si="25"/>
        <v>0</v>
      </c>
      <c r="G114">
        <f t="shared" si="26"/>
        <v>0</v>
      </c>
      <c r="H114" t="str">
        <f t="shared" si="27"/>
        <v>2</v>
      </c>
      <c r="I114" t="str">
        <f t="shared" si="28"/>
        <v>2</v>
      </c>
      <c r="J114" t="str">
        <f t="shared" si="29"/>
        <v>2</v>
      </c>
      <c r="O114" t="str">
        <f t="shared" si="22"/>
        <v>INSERT INTO PoliceDispatchCallType (NatureOfCall, ManualNatureOfCall, IsCritical, IsViolent, IsProperty, IsDrug) VALUES ('SUBJ IN WATER', 'SUBJ IN WATER', 0, 0, 0, 0)</v>
      </c>
    </row>
    <row r="115" spans="1:15" x14ac:dyDescent="0.25">
      <c r="A115" t="s">
        <v>46</v>
      </c>
      <c r="B115" t="str">
        <f t="shared" si="30"/>
        <v>SUBJ WANTED</v>
      </c>
      <c r="D115" t="b">
        <f t="shared" si="21"/>
        <v>1</v>
      </c>
      <c r="E115" s="3">
        <v>2</v>
      </c>
      <c r="F115">
        <f t="shared" si="25"/>
        <v>0</v>
      </c>
      <c r="G115">
        <f t="shared" si="26"/>
        <v>0</v>
      </c>
      <c r="H115" t="str">
        <f t="shared" si="27"/>
        <v>2</v>
      </c>
      <c r="I115" t="str">
        <f t="shared" si="28"/>
        <v>2</v>
      </c>
      <c r="J115" t="str">
        <f t="shared" si="29"/>
        <v>2</v>
      </c>
      <c r="L115">
        <v>1</v>
      </c>
      <c r="O115" t="str">
        <f t="shared" si="22"/>
        <v>INSERT INTO PoliceDispatchCallType (NatureOfCall, ManualNatureOfCall, IsCritical, IsViolent, IsProperty, IsDrug) VALUES ('SUBJ WANTED', 'SUBJ WANTED', 0, 1, 0, 0)</v>
      </c>
    </row>
    <row r="116" spans="1:15" x14ac:dyDescent="0.25">
      <c r="A116" t="s">
        <v>50</v>
      </c>
      <c r="B116" t="str">
        <f t="shared" si="30"/>
        <v>SUBJ WITH GUN</v>
      </c>
      <c r="D116" t="b">
        <f t="shared" si="21"/>
        <v>1</v>
      </c>
      <c r="E116" s="3">
        <v>3</v>
      </c>
      <c r="F116">
        <f t="shared" si="25"/>
        <v>0</v>
      </c>
      <c r="G116">
        <f t="shared" si="26"/>
        <v>0</v>
      </c>
      <c r="H116" t="str">
        <f t="shared" si="27"/>
        <v>3</v>
      </c>
      <c r="I116" t="str">
        <f t="shared" si="28"/>
        <v>3</v>
      </c>
      <c r="J116" t="str">
        <f t="shared" si="29"/>
        <v>3</v>
      </c>
      <c r="L116">
        <v>1</v>
      </c>
      <c r="O116" t="str">
        <f t="shared" si="22"/>
        <v>INSERT INTO PoliceDispatchCallType (NatureOfCall, ManualNatureOfCall, IsCritical, IsViolent, IsProperty, IsDrug) VALUES ('SUBJ WITH GUN', 'SUBJ WITH GUN', 0, 1, 0, 0)</v>
      </c>
    </row>
    <row r="117" spans="1:15" x14ac:dyDescent="0.25">
      <c r="A117" t="s">
        <v>53</v>
      </c>
      <c r="B117" t="s">
        <v>217</v>
      </c>
      <c r="D117" t="b">
        <f t="shared" si="21"/>
        <v>0</v>
      </c>
      <c r="E117" s="3">
        <v>3</v>
      </c>
      <c r="F117">
        <f t="shared" si="25"/>
        <v>0</v>
      </c>
      <c r="G117">
        <f t="shared" si="26"/>
        <v>0</v>
      </c>
      <c r="H117" t="str">
        <f t="shared" si="27"/>
        <v>3</v>
      </c>
      <c r="I117" t="str">
        <f t="shared" si="28"/>
        <v>3</v>
      </c>
      <c r="J117" t="str">
        <f t="shared" si="29"/>
        <v>3</v>
      </c>
      <c r="L117">
        <v>1</v>
      </c>
      <c r="O117" t="str">
        <f t="shared" si="22"/>
        <v>INSERT INTO PoliceDispatchCallType (NatureOfCall, ManualNatureOfCall, IsCritical, IsViolent, IsProperty, IsDrug) VALUES ('SUBJ WITH WEAPON', 'SUBJ WITH WEAP', 0, 1, 0, 0)</v>
      </c>
    </row>
    <row r="118" spans="1:15" x14ac:dyDescent="0.25">
      <c r="A118" t="s">
        <v>57</v>
      </c>
      <c r="B118" t="str">
        <f>A118</f>
        <v>SUICIDE ATTEMPT</v>
      </c>
      <c r="D118" t="b">
        <f t="shared" si="21"/>
        <v>1</v>
      </c>
      <c r="E118" s="3">
        <v>2</v>
      </c>
      <c r="F118">
        <f t="shared" si="25"/>
        <v>0</v>
      </c>
      <c r="G118">
        <f t="shared" si="26"/>
        <v>0</v>
      </c>
      <c r="H118" t="str">
        <f t="shared" si="27"/>
        <v>2</v>
      </c>
      <c r="I118" t="str">
        <f t="shared" si="28"/>
        <v>2</v>
      </c>
      <c r="J118" t="str">
        <f t="shared" si="29"/>
        <v>2</v>
      </c>
      <c r="O118" t="str">
        <f t="shared" si="22"/>
        <v>INSERT INTO PoliceDispatchCallType (NatureOfCall, ManualNatureOfCall, IsCritical, IsViolent, IsProperty, IsDrug) VALUES ('SUICIDE ATTEMPT', 'SUICIDE ATTEMPT', 0, 0, 0, 0)</v>
      </c>
    </row>
    <row r="119" spans="1:15" x14ac:dyDescent="0.25">
      <c r="A119" t="s">
        <v>65</v>
      </c>
      <c r="B119" t="str">
        <f>A119</f>
        <v>SUSP PACKAGE/DEVICE</v>
      </c>
      <c r="D119" t="b">
        <f t="shared" si="21"/>
        <v>1</v>
      </c>
      <c r="E119" s="3">
        <v>2</v>
      </c>
      <c r="F119">
        <f t="shared" si="25"/>
        <v>0</v>
      </c>
      <c r="G119">
        <f t="shared" si="26"/>
        <v>0</v>
      </c>
      <c r="H119" t="str">
        <f t="shared" si="27"/>
        <v>2</v>
      </c>
      <c r="I119" t="str">
        <f t="shared" si="28"/>
        <v>2</v>
      </c>
      <c r="J119" t="str">
        <f t="shared" si="29"/>
        <v>2</v>
      </c>
      <c r="M119">
        <v>1</v>
      </c>
      <c r="O119" t="str">
        <f t="shared" si="22"/>
        <v>INSERT INTO PoliceDispatchCallType (NatureOfCall, ManualNatureOfCall, IsCritical, IsViolent, IsProperty, IsDrug) VALUES ('SUSP PACKAGE/DEVICE', 'SUSP PACKAGE/DEVICE', 0, 0, 1, 0)</v>
      </c>
    </row>
    <row r="120" spans="1:15" x14ac:dyDescent="0.25">
      <c r="A120" t="s">
        <v>69</v>
      </c>
      <c r="B120" t="str">
        <f>A120</f>
        <v>SUSP PERS/AUTO</v>
      </c>
      <c r="D120" t="b">
        <f t="shared" si="21"/>
        <v>1</v>
      </c>
      <c r="E120" s="3">
        <v>2</v>
      </c>
      <c r="F120">
        <f t="shared" si="25"/>
        <v>0</v>
      </c>
      <c r="G120">
        <f t="shared" si="26"/>
        <v>0</v>
      </c>
      <c r="H120" t="str">
        <f t="shared" si="27"/>
        <v>2</v>
      </c>
      <c r="I120" t="str">
        <f t="shared" si="28"/>
        <v>2</v>
      </c>
      <c r="J120" t="str">
        <f t="shared" si="29"/>
        <v>2</v>
      </c>
      <c r="M120">
        <v>1</v>
      </c>
      <c r="O120" t="str">
        <f t="shared" si="22"/>
        <v>INSERT INTO PoliceDispatchCallType (NatureOfCall, ManualNatureOfCall, IsCritical, IsViolent, IsProperty, IsDrug) VALUES ('SUSP PERS/AUTO', 'SUSP PERS/AUTO', 0, 0, 1, 0)</v>
      </c>
    </row>
    <row r="121" spans="1:15" x14ac:dyDescent="0.25">
      <c r="A121" t="s">
        <v>61</v>
      </c>
      <c r="B121" t="s">
        <v>218</v>
      </c>
      <c r="D121" t="b">
        <f t="shared" si="21"/>
        <v>0</v>
      </c>
      <c r="E121" s="3">
        <v>2</v>
      </c>
      <c r="F121">
        <f t="shared" si="25"/>
        <v>0</v>
      </c>
      <c r="G121">
        <f t="shared" si="26"/>
        <v>0</v>
      </c>
      <c r="H121" t="str">
        <f t="shared" si="27"/>
        <v>2</v>
      </c>
      <c r="I121" t="str">
        <f t="shared" si="28"/>
        <v>2</v>
      </c>
      <c r="J121" t="str">
        <f t="shared" si="29"/>
        <v>2</v>
      </c>
      <c r="O121" t="str">
        <f t="shared" si="22"/>
        <v>INSERT INTO PoliceDispatchCallType (NatureOfCall, ManualNatureOfCall, IsCritical, IsViolent, IsProperty, IsDrug) VALUES ('SUSPICIOUS-OTH', 'SUSPICIOUS – OTHER', 0, 0, 0, 0)</v>
      </c>
    </row>
    <row r="122" spans="1:15" x14ac:dyDescent="0.25">
      <c r="A122" t="s">
        <v>73</v>
      </c>
      <c r="B122" t="str">
        <f t="shared" ref="B122:B133" si="31">A122</f>
        <v>TAVERN VIOLATION</v>
      </c>
      <c r="D122" t="b">
        <f t="shared" si="21"/>
        <v>1</v>
      </c>
      <c r="E122" s="3" t="s">
        <v>5</v>
      </c>
      <c r="F122">
        <f t="shared" si="25"/>
        <v>1</v>
      </c>
      <c r="G122">
        <f t="shared" si="26"/>
        <v>0</v>
      </c>
      <c r="H122" t="str">
        <f t="shared" si="27"/>
        <v>2</v>
      </c>
      <c r="I122" t="str">
        <f t="shared" si="28"/>
        <v>2</v>
      </c>
      <c r="J122" t="str">
        <f t="shared" si="29"/>
        <v>2</v>
      </c>
      <c r="O122" t="str">
        <f t="shared" si="22"/>
        <v>INSERT INTO PoliceDispatchCallType (NatureOfCall, ManualNatureOfCall, IsCritical, IsViolent, IsProperty, IsDrug) VALUES ('TAVERN VIOLATION', 'TAVERN VIOLATION', 0, 0, 0, 0)</v>
      </c>
    </row>
    <row r="123" spans="1:15" x14ac:dyDescent="0.25">
      <c r="A123" t="s">
        <v>77</v>
      </c>
      <c r="B123" t="str">
        <f t="shared" si="31"/>
        <v>THEFT</v>
      </c>
      <c r="D123" t="b">
        <f t="shared" si="21"/>
        <v>1</v>
      </c>
      <c r="E123" s="3">
        <v>1</v>
      </c>
      <c r="F123">
        <f t="shared" si="25"/>
        <v>0</v>
      </c>
      <c r="G123">
        <f t="shared" si="26"/>
        <v>0</v>
      </c>
      <c r="H123" t="str">
        <f t="shared" si="27"/>
        <v>1</v>
      </c>
      <c r="I123" t="str">
        <f t="shared" si="28"/>
        <v>1</v>
      </c>
      <c r="J123" t="str">
        <f t="shared" si="29"/>
        <v>1</v>
      </c>
      <c r="M123">
        <v>1</v>
      </c>
      <c r="O123" t="str">
        <f t="shared" si="22"/>
        <v>INSERT INTO PoliceDispatchCallType (NatureOfCall, ManualNatureOfCall, IsCritical, IsViolent, IsProperty, IsDrug) VALUES ('THEFT', 'THEFT', 0, 0, 1, 0)</v>
      </c>
    </row>
    <row r="124" spans="1:15" x14ac:dyDescent="0.25">
      <c r="A124" t="s">
        <v>81</v>
      </c>
      <c r="B124" t="str">
        <f t="shared" si="31"/>
        <v>THEFT VEHICLE</v>
      </c>
      <c r="D124" t="b">
        <f t="shared" si="21"/>
        <v>1</v>
      </c>
      <c r="E124" s="3">
        <v>1</v>
      </c>
      <c r="F124">
        <f t="shared" si="25"/>
        <v>0</v>
      </c>
      <c r="G124">
        <f t="shared" si="26"/>
        <v>0</v>
      </c>
      <c r="H124" t="str">
        <f t="shared" si="27"/>
        <v>1</v>
      </c>
      <c r="I124" t="str">
        <f t="shared" si="28"/>
        <v>1</v>
      </c>
      <c r="J124" t="str">
        <f t="shared" si="29"/>
        <v>1</v>
      </c>
      <c r="M124">
        <v>1</v>
      </c>
      <c r="O124" t="str">
        <f t="shared" si="22"/>
        <v>INSERT INTO PoliceDispatchCallType (NatureOfCall, ManualNatureOfCall, IsCritical, IsViolent, IsProperty, IsDrug) VALUES ('THEFT VEHICLE', 'THEFT VEHICLE', 0, 0, 1, 0)</v>
      </c>
    </row>
    <row r="125" spans="1:15" x14ac:dyDescent="0.25">
      <c r="A125" t="s">
        <v>85</v>
      </c>
      <c r="B125" t="str">
        <f t="shared" si="31"/>
        <v>THREAT</v>
      </c>
      <c r="D125" t="b">
        <f t="shared" si="21"/>
        <v>1</v>
      </c>
      <c r="E125" s="3">
        <v>1</v>
      </c>
      <c r="F125">
        <f t="shared" si="25"/>
        <v>0</v>
      </c>
      <c r="G125">
        <f t="shared" si="26"/>
        <v>0</v>
      </c>
      <c r="H125" t="str">
        <f t="shared" si="27"/>
        <v>1</v>
      </c>
      <c r="I125" t="str">
        <f t="shared" si="28"/>
        <v>1</v>
      </c>
      <c r="J125" t="str">
        <f t="shared" si="29"/>
        <v>1</v>
      </c>
      <c r="L125">
        <v>1</v>
      </c>
      <c r="O125" t="str">
        <f t="shared" si="22"/>
        <v>INSERT INTO PoliceDispatchCallType (NatureOfCall, ManualNatureOfCall, IsCritical, IsViolent, IsProperty, IsDrug) VALUES ('THREAT', 'THREAT', 0, 1, 0, 0)</v>
      </c>
    </row>
    <row r="126" spans="1:15" x14ac:dyDescent="0.25">
      <c r="A126" t="s">
        <v>89</v>
      </c>
      <c r="B126" t="str">
        <f t="shared" si="31"/>
        <v>TORNADO TCHDWN</v>
      </c>
      <c r="D126" t="b">
        <f t="shared" si="21"/>
        <v>1</v>
      </c>
      <c r="E126" s="3" t="s">
        <v>5</v>
      </c>
      <c r="F126">
        <f t="shared" si="25"/>
        <v>1</v>
      </c>
      <c r="G126">
        <f t="shared" si="26"/>
        <v>0</v>
      </c>
      <c r="H126" t="str">
        <f t="shared" si="27"/>
        <v>2</v>
      </c>
      <c r="I126" t="str">
        <f t="shared" si="28"/>
        <v>2</v>
      </c>
      <c r="J126" t="str">
        <f t="shared" si="29"/>
        <v>2</v>
      </c>
      <c r="K126">
        <v>1</v>
      </c>
      <c r="O126" t="str">
        <f t="shared" si="22"/>
        <v>INSERT INTO PoliceDispatchCallType (NatureOfCall, ManualNatureOfCall, IsCritical, IsViolent, IsProperty, IsDrug) VALUES ('TORNADO TCHDWN', 'TORNADO TCHDWN', 1, 0, 0, 0)</v>
      </c>
    </row>
    <row r="127" spans="1:15" x14ac:dyDescent="0.25">
      <c r="A127" t="s">
        <v>93</v>
      </c>
      <c r="B127" t="str">
        <f t="shared" si="31"/>
        <v>TRAFFIC HAZARD</v>
      </c>
      <c r="D127" t="b">
        <f t="shared" si="21"/>
        <v>1</v>
      </c>
      <c r="E127" s="3">
        <v>1</v>
      </c>
      <c r="F127">
        <f t="shared" si="25"/>
        <v>0</v>
      </c>
      <c r="G127">
        <f t="shared" si="26"/>
        <v>0</v>
      </c>
      <c r="H127" t="str">
        <f t="shared" si="27"/>
        <v>1</v>
      </c>
      <c r="I127" t="str">
        <f t="shared" si="28"/>
        <v>1</v>
      </c>
      <c r="J127" t="str">
        <f t="shared" si="29"/>
        <v>1</v>
      </c>
      <c r="O127" t="str">
        <f t="shared" si="22"/>
        <v>INSERT INTO PoliceDispatchCallType (NatureOfCall, ManualNatureOfCall, IsCritical, IsViolent, IsProperty, IsDrug) VALUES ('TRAFFIC HAZARD', 'TRAFFIC HAZARD', 0, 0, 0, 0)</v>
      </c>
    </row>
    <row r="128" spans="1:15" x14ac:dyDescent="0.25">
      <c r="A128" t="s">
        <v>101</v>
      </c>
      <c r="B128" t="str">
        <f t="shared" si="31"/>
        <v>TRBL W/JUV</v>
      </c>
      <c r="D128" t="b">
        <f t="shared" si="21"/>
        <v>1</v>
      </c>
      <c r="E128" s="3">
        <v>2</v>
      </c>
      <c r="F128">
        <f t="shared" si="25"/>
        <v>0</v>
      </c>
      <c r="G128">
        <f t="shared" si="26"/>
        <v>0</v>
      </c>
      <c r="H128" t="str">
        <f t="shared" si="27"/>
        <v>2</v>
      </c>
      <c r="I128" t="str">
        <f t="shared" si="28"/>
        <v>2</v>
      </c>
      <c r="J128" t="str">
        <f t="shared" si="29"/>
        <v>2</v>
      </c>
      <c r="L128">
        <v>1</v>
      </c>
      <c r="O128" t="str">
        <f t="shared" si="22"/>
        <v>INSERT INTO PoliceDispatchCallType (NatureOfCall, ManualNatureOfCall, IsCritical, IsViolent, IsProperty, IsDrug) VALUES ('TRBL W/JUV', 'TRBL W/JUV', 0, 1, 0, 0)</v>
      </c>
    </row>
    <row r="129" spans="1:15" x14ac:dyDescent="0.25">
      <c r="A129" t="s">
        <v>105</v>
      </c>
      <c r="B129" t="str">
        <f t="shared" si="31"/>
        <v>TRBL W/SUBJ</v>
      </c>
      <c r="D129" t="b">
        <f t="shared" si="21"/>
        <v>1</v>
      </c>
      <c r="E129" s="3">
        <v>2</v>
      </c>
      <c r="F129">
        <f t="shared" si="25"/>
        <v>0</v>
      </c>
      <c r="G129">
        <f t="shared" si="26"/>
        <v>0</v>
      </c>
      <c r="H129" t="str">
        <f t="shared" si="27"/>
        <v>2</v>
      </c>
      <c r="I129" t="str">
        <f t="shared" si="28"/>
        <v>2</v>
      </c>
      <c r="J129" t="str">
        <f t="shared" si="29"/>
        <v>2</v>
      </c>
      <c r="L129">
        <v>1</v>
      </c>
      <c r="O129" t="str">
        <f t="shared" si="22"/>
        <v>INSERT INTO PoliceDispatchCallType (NatureOfCall, ManualNatureOfCall, IsCritical, IsViolent, IsProperty, IsDrug) VALUES ('TRBL W/SUBJ', 'TRBL W/SUBJ', 0, 1, 0, 0)</v>
      </c>
    </row>
    <row r="130" spans="1:15" x14ac:dyDescent="0.25">
      <c r="A130" t="s">
        <v>97</v>
      </c>
      <c r="B130" t="str">
        <f t="shared" si="31"/>
        <v>TRESPASSER</v>
      </c>
      <c r="D130" t="b">
        <f t="shared" si="21"/>
        <v>1</v>
      </c>
      <c r="E130" s="3">
        <v>2</v>
      </c>
      <c r="F130">
        <f t="shared" ref="F130:F137" si="32">IF(RIGHT(E130,2) = "+S", 1, 0)</f>
        <v>0</v>
      </c>
      <c r="G130">
        <f t="shared" ref="G130:G137" si="33">IF(LEFT(E130, 8) = "Sheriff+", 1, 0)</f>
        <v>0</v>
      </c>
      <c r="H130" t="str">
        <f t="shared" ref="H130:H137" si="34">SUBSTITUTE(SUBSTITUTE(E130, "+S", ""), "Sheriff+", "")</f>
        <v>2</v>
      </c>
      <c r="I130" t="str">
        <f t="shared" ref="I130:I137" si="35">IF(ISNUMBER(FIND("-", H130)), LEFT(H130, 1), H130)</f>
        <v>2</v>
      </c>
      <c r="J130" t="str">
        <f t="shared" ref="J130:J137" si="36">IF(ISNUMBER(FIND("-", H130)), RIGHT(H130, 1), H130)</f>
        <v>2</v>
      </c>
      <c r="M130">
        <v>1</v>
      </c>
      <c r="O130" t="str">
        <f t="shared" si="22"/>
        <v>INSERT INTO PoliceDispatchCallType (NatureOfCall, ManualNatureOfCall, IsCritical, IsViolent, IsProperty, IsDrug) VALUES ('TRESPASSER', 'TRESPASSER', 0, 0, 1, 0)</v>
      </c>
    </row>
    <row r="131" spans="1:15" x14ac:dyDescent="0.25">
      <c r="A131" t="s">
        <v>109</v>
      </c>
      <c r="B131" t="str">
        <f t="shared" si="31"/>
        <v>TRUANT</v>
      </c>
      <c r="D131" t="b">
        <f t="shared" ref="D131:D137" si="37">A131 = B131</f>
        <v>1</v>
      </c>
      <c r="E131" s="3">
        <v>2</v>
      </c>
      <c r="F131">
        <f t="shared" si="32"/>
        <v>0</v>
      </c>
      <c r="G131">
        <f t="shared" si="33"/>
        <v>0</v>
      </c>
      <c r="H131" t="str">
        <f t="shared" si="34"/>
        <v>2</v>
      </c>
      <c r="I131" t="str">
        <f t="shared" si="35"/>
        <v>2</v>
      </c>
      <c r="J131" t="str">
        <f t="shared" si="36"/>
        <v>2</v>
      </c>
      <c r="O131" t="str">
        <f t="shared" ref="O131:O137" si="38">"INSERT INTO PoliceDispatchCallType (NatureOfCall, ManualNatureOfCall, IsCritical, IsViolent, IsProperty, IsDrug) VALUES ('" &amp; B131 &amp; "', '" &amp; A131 &amp; "', " &amp; IF(K131=1, "1", "0") &amp; ", " &amp; IF(L131=1, "1", "0") &amp; ", " &amp; IF(M131=1, "1", "0") &amp; ", " &amp; IF(N131=1, "1", "0") &amp; ")"</f>
        <v>INSERT INTO PoliceDispatchCallType (NatureOfCall, ManualNatureOfCall, IsCritical, IsViolent, IsProperty, IsDrug) VALUES ('TRUANT', 'TRUANT', 0, 0, 0, 0)</v>
      </c>
    </row>
    <row r="132" spans="1:15" x14ac:dyDescent="0.25">
      <c r="A132" t="s">
        <v>113</v>
      </c>
      <c r="B132" t="str">
        <f t="shared" si="31"/>
        <v>UNDEFINED</v>
      </c>
      <c r="D132" t="b">
        <f t="shared" si="37"/>
        <v>1</v>
      </c>
      <c r="E132" s="3" t="s">
        <v>114</v>
      </c>
      <c r="F132">
        <f t="shared" si="32"/>
        <v>1</v>
      </c>
      <c r="G132">
        <f t="shared" si="33"/>
        <v>0</v>
      </c>
      <c r="H132" t="str">
        <f t="shared" si="34"/>
        <v>1-4</v>
      </c>
      <c r="I132" t="str">
        <f t="shared" si="35"/>
        <v>1</v>
      </c>
      <c r="J132" t="str">
        <f t="shared" si="36"/>
        <v>4</v>
      </c>
      <c r="O132" t="str">
        <f t="shared" si="38"/>
        <v>INSERT INTO PoliceDispatchCallType (NatureOfCall, ManualNatureOfCall, IsCritical, IsViolent, IsProperty, IsDrug) VALUES ('UNDEFINED', 'UNDEFINED', 0, 0, 0, 0)</v>
      </c>
    </row>
    <row r="133" spans="1:15" x14ac:dyDescent="0.25">
      <c r="A133" t="s">
        <v>118</v>
      </c>
      <c r="B133" t="str">
        <f t="shared" si="31"/>
        <v>VEH MAINTAIN</v>
      </c>
      <c r="D133" t="b">
        <f t="shared" si="37"/>
        <v>1</v>
      </c>
      <c r="E133" s="3">
        <v>1</v>
      </c>
      <c r="F133">
        <f t="shared" si="32"/>
        <v>0</v>
      </c>
      <c r="G133">
        <f t="shared" si="33"/>
        <v>0</v>
      </c>
      <c r="H133" t="str">
        <f t="shared" si="34"/>
        <v>1</v>
      </c>
      <c r="I133" t="str">
        <f t="shared" si="35"/>
        <v>1</v>
      </c>
      <c r="J133" t="str">
        <f t="shared" si="36"/>
        <v>1</v>
      </c>
      <c r="O133" t="str">
        <f t="shared" si="38"/>
        <v>INSERT INTO PoliceDispatchCallType (NatureOfCall, ManualNatureOfCall, IsCritical, IsViolent, IsProperty, IsDrug) VALUES ('VEH MAINTAIN', 'VEH MAINTAIN', 0, 0, 0, 0)</v>
      </c>
    </row>
    <row r="134" spans="1:15" x14ac:dyDescent="0.25">
      <c r="A134" t="s">
        <v>122</v>
      </c>
      <c r="B134" t="s">
        <v>227</v>
      </c>
      <c r="D134" t="b">
        <f t="shared" si="37"/>
        <v>0</v>
      </c>
      <c r="E134" s="3">
        <v>2</v>
      </c>
      <c r="F134">
        <f t="shared" si="32"/>
        <v>0</v>
      </c>
      <c r="G134">
        <f t="shared" si="33"/>
        <v>0</v>
      </c>
      <c r="H134" t="str">
        <f t="shared" si="34"/>
        <v>2</v>
      </c>
      <c r="I134" t="str">
        <f t="shared" si="35"/>
        <v>2</v>
      </c>
      <c r="J134" t="str">
        <f t="shared" si="36"/>
        <v>2</v>
      </c>
      <c r="L134">
        <v>1</v>
      </c>
      <c r="O134" t="str">
        <f t="shared" si="38"/>
        <v>INSERT INTO PoliceDispatchCallType (NatureOfCall, ManualNatureOfCall, IsCritical, IsViolent, IsProperty, IsDrug) VALUES ('VIOL REST ORDER', 'VIOL REST ORD', 0, 1, 0, 0)</v>
      </c>
    </row>
    <row r="135" spans="1:15" x14ac:dyDescent="0.25">
      <c r="A135" t="s">
        <v>126</v>
      </c>
      <c r="B135" t="str">
        <f>A135</f>
        <v>WATER MAIN BRK</v>
      </c>
      <c r="D135" t="b">
        <f t="shared" si="37"/>
        <v>1</v>
      </c>
      <c r="E135" s="3">
        <v>1</v>
      </c>
      <c r="F135">
        <f t="shared" si="32"/>
        <v>0</v>
      </c>
      <c r="G135">
        <f t="shared" si="33"/>
        <v>0</v>
      </c>
      <c r="H135" t="str">
        <f t="shared" si="34"/>
        <v>1</v>
      </c>
      <c r="I135" t="str">
        <f t="shared" si="35"/>
        <v>1</v>
      </c>
      <c r="J135" t="str">
        <f t="shared" si="36"/>
        <v>1</v>
      </c>
      <c r="O135" t="str">
        <f t="shared" si="38"/>
        <v>INSERT INTO PoliceDispatchCallType (NatureOfCall, ManualNatureOfCall, IsCritical, IsViolent, IsProperty, IsDrug) VALUES ('WATER MAIN BRK', 'WATER MAIN BRK', 0, 0, 0, 0)</v>
      </c>
    </row>
    <row r="136" spans="1:15" x14ac:dyDescent="0.25">
      <c r="A136" t="s">
        <v>130</v>
      </c>
      <c r="B136" t="str">
        <f>A136</f>
        <v>WELFARE CITIZEN</v>
      </c>
      <c r="D136" t="b">
        <f t="shared" si="37"/>
        <v>1</v>
      </c>
      <c r="E136" s="3">
        <v>2</v>
      </c>
      <c r="F136">
        <f t="shared" si="32"/>
        <v>0</v>
      </c>
      <c r="G136">
        <f t="shared" si="33"/>
        <v>0</v>
      </c>
      <c r="H136" t="str">
        <f t="shared" si="34"/>
        <v>2</v>
      </c>
      <c r="I136" t="str">
        <f t="shared" si="35"/>
        <v>2</v>
      </c>
      <c r="J136" t="str">
        <f t="shared" si="36"/>
        <v>2</v>
      </c>
      <c r="O136" t="str">
        <f t="shared" si="38"/>
        <v>INSERT INTO PoliceDispatchCallType (NatureOfCall, ManualNatureOfCall, IsCritical, IsViolent, IsProperty, IsDrug) VALUES ('WELFARE CITIZEN', 'WELFARE CITIZEN', 0, 0, 0, 0)</v>
      </c>
    </row>
    <row r="137" spans="1:15" x14ac:dyDescent="0.25">
      <c r="A137" t="s">
        <v>134</v>
      </c>
      <c r="B137" t="str">
        <f>A137</f>
        <v>WIRES DOWN</v>
      </c>
      <c r="D137" t="b">
        <f t="shared" si="37"/>
        <v>1</v>
      </c>
      <c r="E137" s="3">
        <v>1</v>
      </c>
      <c r="F137">
        <f t="shared" si="32"/>
        <v>0</v>
      </c>
      <c r="G137">
        <f t="shared" si="33"/>
        <v>0</v>
      </c>
      <c r="H137" t="str">
        <f t="shared" si="34"/>
        <v>1</v>
      </c>
      <c r="I137" t="str">
        <f t="shared" si="35"/>
        <v>1</v>
      </c>
      <c r="J137" t="str">
        <f t="shared" si="36"/>
        <v>1</v>
      </c>
      <c r="O137" t="str">
        <f t="shared" si="38"/>
        <v>INSERT INTO PoliceDispatchCallType (NatureOfCall, ManualNatureOfCall, IsCritical, IsViolent, IsProperty, IsDrug) VALUES ('WIRES DOWN', 'WIRES DOWN', 0, 0, 0, 0)</v>
      </c>
    </row>
    <row r="138" spans="1:15" x14ac:dyDescent="0.25">
      <c r="B138" t="s">
        <v>168</v>
      </c>
      <c r="C138">
        <v>601</v>
      </c>
      <c r="O138" t="str">
        <f>"INSERT INTO PoliceDispatchCallType (NatureOfCall, ManualNatureOfCall, IsCritical, IsViolent, IsProperty, IsDrug) VALUES ('" &amp; B138 &amp; "', '" &amp; A138 &amp; "', " &amp; IF(K138=1, "1", "0") &amp; ", " &amp; IF(L138=1, "1", "0") &amp; ", " &amp; IF(M138=1, "1", "0") &amp; ", " &amp; IF(N138=1, "1", "0") &amp; ")"</f>
        <v>INSERT INTO PoliceDispatchCallType (NatureOfCall, ManualNatureOfCall, IsCritical, IsViolent, IsProperty, IsDrug) VALUES ('BUSINESS CHECK', '', 0, 0, 0, 0)</v>
      </c>
    </row>
    <row r="139" spans="1:15" x14ac:dyDescent="0.25">
      <c r="B139" t="s">
        <v>224</v>
      </c>
      <c r="C139">
        <v>579</v>
      </c>
      <c r="O139" t="str">
        <f t="shared" ref="O139:O190" si="39">"INSERT INTO PoliceDispatchCallType (NatureOfCall, ManualNatureOfCall, IsCritical, IsViolent, IsProperty, IsDrug) VALUES ('" &amp; B139 &amp; "', '" &amp; A139 &amp; "', " &amp; IF(K139=1, "1", "0") &amp; ", " &amp; IF(L139=1, "1", "0") &amp; ", " &amp; IF(M139=1, "1", "0") &amp; ", " &amp; IF(N139=1, "1", "0") &amp; ")"</f>
        <v>INSERT INTO PoliceDispatchCallType (NatureOfCall, ManualNatureOfCall, IsCritical, IsViolent, IsProperty, IsDrug) VALUES ('TRAFFIC STOP', '', 0, 0, 0, 0)</v>
      </c>
    </row>
    <row r="140" spans="1:15" x14ac:dyDescent="0.25">
      <c r="B140" t="s">
        <v>208</v>
      </c>
      <c r="C140">
        <v>354</v>
      </c>
      <c r="O140" t="str">
        <f t="shared" si="39"/>
        <v>INSERT INTO PoliceDispatchCallType (NatureOfCall, ManualNatureOfCall, IsCritical, IsViolent, IsProperty, IsDrug) VALUES ('RETURN STATION', '', 0, 0, 0, 0)</v>
      </c>
    </row>
    <row r="141" spans="1:15" x14ac:dyDescent="0.25">
      <c r="B141" t="s">
        <v>176</v>
      </c>
      <c r="C141">
        <v>244</v>
      </c>
      <c r="O141" t="str">
        <f t="shared" si="39"/>
        <v>INSERT INTO PoliceDispatchCallType (NatureOfCall, ManualNatureOfCall, IsCritical, IsViolent, IsProperty, IsDrug) VALUES ('FOLLOW UP', '', 0, 0, 0, 0)</v>
      </c>
    </row>
    <row r="142" spans="1:15" x14ac:dyDescent="0.25">
      <c r="B142" t="s">
        <v>196</v>
      </c>
      <c r="C142">
        <v>238</v>
      </c>
      <c r="O142" t="str">
        <f t="shared" si="39"/>
        <v>INSERT INTO PoliceDispatchCallType (NatureOfCall, ManualNatureOfCall, IsCritical, IsViolent, IsProperty, IsDrug) VALUES ('PATROL', '', 0, 0, 0, 0)</v>
      </c>
    </row>
    <row r="143" spans="1:15" x14ac:dyDescent="0.25">
      <c r="B143" t="s">
        <v>162</v>
      </c>
      <c r="C143">
        <v>212</v>
      </c>
      <c r="O143" t="str">
        <f t="shared" si="39"/>
        <v>INSERT INTO PoliceDispatchCallType (NatureOfCall, ManualNatureOfCall, IsCritical, IsViolent, IsProperty, IsDrug) VALUES ('ASSIGN-ADMN MPD', '', 0, 0, 0, 0)</v>
      </c>
    </row>
    <row r="144" spans="1:15" x14ac:dyDescent="0.25">
      <c r="B144" t="s">
        <v>214</v>
      </c>
      <c r="C144">
        <v>179</v>
      </c>
      <c r="O144" t="str">
        <f t="shared" si="39"/>
        <v>INSERT INTO PoliceDispatchCallType (NatureOfCall, ManualNatureOfCall, IsCritical, IsViolent, IsProperty, IsDrug) VALUES ('SPECIAL ASSIGN', '', 0, 0, 0, 0)</v>
      </c>
    </row>
    <row r="145" spans="2:15" x14ac:dyDescent="0.25">
      <c r="B145" t="s">
        <v>184</v>
      </c>
      <c r="C145">
        <v>166</v>
      </c>
      <c r="O145" t="str">
        <f t="shared" si="39"/>
        <v>INSERT INTO PoliceDispatchCallType (NatureOfCall, ManualNatureOfCall, IsCritical, IsViolent, IsProperty, IsDrug) VALUES ('INVESTIGATION', '', 0, 0, 0, 0)</v>
      </c>
    </row>
    <row r="146" spans="2:15" x14ac:dyDescent="0.25">
      <c r="B146" t="s">
        <v>207</v>
      </c>
      <c r="C146">
        <v>141</v>
      </c>
      <c r="O146" t="str">
        <f t="shared" si="39"/>
        <v>INSERT INTO PoliceDispatchCallType (NatureOfCall, ManualNatureOfCall, IsCritical, IsViolent, IsProperty, IsDrug) VALUES ('REPORTS', '', 0, 0, 0, 0)</v>
      </c>
    </row>
    <row r="147" spans="2:15" x14ac:dyDescent="0.25">
      <c r="B147" t="s">
        <v>193</v>
      </c>
      <c r="C147">
        <v>93</v>
      </c>
      <c r="O147" t="str">
        <f t="shared" si="39"/>
        <v>INSERT INTO PoliceDispatchCallType (NatureOfCall, ManualNatureOfCall, IsCritical, IsViolent, IsProperty, IsDrug) VALUES ('OUT OF SERVICE', '', 0, 0, 0, 0)</v>
      </c>
    </row>
    <row r="148" spans="2:15" x14ac:dyDescent="0.25">
      <c r="B148" t="s">
        <v>195</v>
      </c>
      <c r="C148">
        <v>67</v>
      </c>
      <c r="O148" t="str">
        <f t="shared" si="39"/>
        <v>INSERT INTO PoliceDispatchCallType (NatureOfCall, ManualNatureOfCall, IsCritical, IsViolent, IsProperty, IsDrug) VALUES ('PARK AND WALK', '', 0, 0, 0, 0)</v>
      </c>
    </row>
    <row r="149" spans="2:15" x14ac:dyDescent="0.25">
      <c r="B149" t="s">
        <v>202</v>
      </c>
      <c r="C149">
        <v>50</v>
      </c>
      <c r="O149" t="str">
        <f t="shared" si="39"/>
        <v>INSERT INTO PoliceDispatchCallType (NatureOfCall, ManualNatureOfCall, IsCritical, IsViolent, IsProperty, IsDrug) VALUES ('PROBATION/PAROLE', '', 0, 0, 0, 0)</v>
      </c>
    </row>
    <row r="150" spans="2:15" x14ac:dyDescent="0.25">
      <c r="B150" t="s">
        <v>216</v>
      </c>
      <c r="C150">
        <v>41</v>
      </c>
      <c r="O150" t="str">
        <f t="shared" si="39"/>
        <v>INSERT INTO PoliceDispatchCallType (NatureOfCall, ManualNatureOfCall, IsCritical, IsViolent, IsProperty, IsDrug) VALUES ('SUBJ STOP', '', 0, 0, 0, 0)</v>
      </c>
    </row>
    <row r="151" spans="2:15" x14ac:dyDescent="0.25">
      <c r="B151" t="s">
        <v>219</v>
      </c>
      <c r="C151">
        <v>38</v>
      </c>
      <c r="O151" t="str">
        <f t="shared" si="39"/>
        <v>INSERT INTO PoliceDispatchCallType (NatureOfCall, ManualNatureOfCall, IsCritical, IsViolent, IsProperty, IsDrug) VALUES ('TAVERN CHECK', '', 0, 0, 0, 0)</v>
      </c>
    </row>
    <row r="152" spans="2:15" x14ac:dyDescent="0.25">
      <c r="B152" t="s">
        <v>167</v>
      </c>
      <c r="C152">
        <v>36</v>
      </c>
      <c r="O152" t="str">
        <f t="shared" si="39"/>
        <v>INSERT INTO PoliceDispatchCallType (NatureOfCall, ManualNatureOfCall, IsCritical, IsViolent, IsProperty, IsDrug) VALUES ('BUS INVESTIGATIO', '', 0, 0, 0, 0)</v>
      </c>
    </row>
    <row r="153" spans="2:15" x14ac:dyDescent="0.25">
      <c r="B153" t="s">
        <v>172</v>
      </c>
      <c r="C153">
        <v>34</v>
      </c>
      <c r="O153" t="str">
        <f t="shared" si="39"/>
        <v>INSERT INTO PoliceDispatchCallType (NatureOfCall, ManualNatureOfCall, IsCritical, IsViolent, IsProperty, IsDrug) VALUES ('COURT DUTY', '', 0, 0, 0, 0)</v>
      </c>
    </row>
    <row r="154" spans="2:15" x14ac:dyDescent="0.25">
      <c r="B154" t="s">
        <v>171</v>
      </c>
      <c r="C154">
        <v>25</v>
      </c>
      <c r="O154" t="str">
        <f t="shared" si="39"/>
        <v>INSERT INTO PoliceDispatchCallType (NatureOfCall, ManualNatureOfCall, IsCritical, IsViolent, IsProperty, IsDrug) VALUES ('CONVEY PROPERTY', '', 0, 0, 0, 0)</v>
      </c>
    </row>
    <row r="155" spans="2:15" x14ac:dyDescent="0.25">
      <c r="B155" t="s">
        <v>170</v>
      </c>
      <c r="C155">
        <v>20</v>
      </c>
      <c r="O155" t="str">
        <f t="shared" si="39"/>
        <v>INSERT INTO PoliceDispatchCallType (NatureOfCall, ManualNatureOfCall, IsCritical, IsViolent, IsProperty, IsDrug) VALUES ('COMMUNITY MTNG', '', 0, 0, 0, 0)</v>
      </c>
    </row>
    <row r="156" spans="2:15" x14ac:dyDescent="0.25">
      <c r="B156" t="s">
        <v>187</v>
      </c>
      <c r="C156">
        <v>19</v>
      </c>
      <c r="O156" t="str">
        <f t="shared" si="39"/>
        <v>INSERT INTO PoliceDispatchCallType (NatureOfCall, ManualNatureOfCall, IsCritical, IsViolent, IsProperty, IsDrug) VALUES ('MEET GOVT AGENCY', '', 0, 0, 0, 0)</v>
      </c>
    </row>
    <row r="157" spans="2:15" x14ac:dyDescent="0.25">
      <c r="B157" t="s">
        <v>194</v>
      </c>
      <c r="C157">
        <v>18</v>
      </c>
      <c r="N157">
        <v>1</v>
      </c>
      <c r="O157" t="str">
        <f t="shared" si="39"/>
        <v>INSERT INTO PoliceDispatchCallType (NatureOfCall, ManualNatureOfCall, IsCritical, IsViolent, IsProperty, IsDrug) VALUES ('OVERDOSE', '', 0, 0, 0, 1)</v>
      </c>
    </row>
    <row r="158" spans="2:15" x14ac:dyDescent="0.25">
      <c r="B158" t="s">
        <v>215</v>
      </c>
      <c r="C158">
        <v>17</v>
      </c>
      <c r="M158">
        <v>1</v>
      </c>
      <c r="O158" t="str">
        <f t="shared" si="39"/>
        <v>INSERT INTO PoliceDispatchCallType (NatureOfCall, ManualNatureOfCall, IsCritical, IsViolent, IsProperty, IsDrug) VALUES ('STOLEN VEHICLE', '', 0, 0, 1, 0)</v>
      </c>
    </row>
    <row r="159" spans="2:15" x14ac:dyDescent="0.25">
      <c r="B159" t="s">
        <v>225</v>
      </c>
      <c r="C159">
        <v>15</v>
      </c>
      <c r="O159" t="str">
        <f t="shared" si="39"/>
        <v>INSERT INTO PoliceDispatchCallType (NatureOfCall, ManualNatureOfCall, IsCritical, IsViolent, IsProperty, IsDrug) VALUES ('VACANT HOUSE CHK', '', 0, 0, 0, 0)</v>
      </c>
    </row>
    <row r="160" spans="2:15" x14ac:dyDescent="0.25">
      <c r="B160" t="s">
        <v>209</v>
      </c>
      <c r="C160">
        <v>14</v>
      </c>
      <c r="M160">
        <v>1</v>
      </c>
      <c r="O160" t="str">
        <f t="shared" si="39"/>
        <v>INSERT INTO PoliceDispatchCallType (NatureOfCall, ManualNatureOfCall, IsCritical, IsViolent, IsProperty, IsDrug) VALUES ('ROBBERY', '', 0, 0, 1, 0)</v>
      </c>
    </row>
    <row r="161" spans="2:15" x14ac:dyDescent="0.25">
      <c r="B161" t="s">
        <v>211</v>
      </c>
      <c r="C161">
        <v>14</v>
      </c>
      <c r="O161" t="str">
        <f t="shared" si="39"/>
        <v>INSERT INTO PoliceDispatchCallType (NatureOfCall, ManualNatureOfCall, IsCritical, IsViolent, IsProperty, IsDrug) VALUES ('SCHL MONITORING', '', 0, 0, 0, 0)</v>
      </c>
    </row>
    <row r="162" spans="2:15" x14ac:dyDescent="0.25">
      <c r="B162" t="s">
        <v>190</v>
      </c>
      <c r="C162">
        <v>11</v>
      </c>
      <c r="O162" t="str">
        <f t="shared" si="39"/>
        <v>INSERT INTO PoliceDispatchCallType (NatureOfCall, ManualNatureOfCall, IsCritical, IsViolent, IsProperty, IsDrug) VALUES ('NETWORK CRIMINAL', '', 0, 0, 0, 0)</v>
      </c>
    </row>
    <row r="163" spans="2:15" x14ac:dyDescent="0.25">
      <c r="B163" t="s">
        <v>169</v>
      </c>
      <c r="C163">
        <v>11</v>
      </c>
      <c r="O163" t="str">
        <f t="shared" si="39"/>
        <v>INSERT INTO PoliceDispatchCallType (NatureOfCall, ManualNatureOfCall, IsCritical, IsViolent, IsProperty, IsDrug) VALUES ('CITIZEN CONTACT', '', 0, 0, 0, 0)</v>
      </c>
    </row>
    <row r="164" spans="2:15" x14ac:dyDescent="0.25">
      <c r="B164" t="s">
        <v>179</v>
      </c>
      <c r="C164">
        <v>9</v>
      </c>
      <c r="O164" t="str">
        <f t="shared" si="39"/>
        <v>INSERT INTO PoliceDispatchCallType (NatureOfCall, ManualNatureOfCall, IsCritical, IsViolent, IsProperty, IsDrug) VALUES ('HOME VISIT DV', '', 0, 0, 0, 0)</v>
      </c>
    </row>
    <row r="165" spans="2:15" x14ac:dyDescent="0.25">
      <c r="B165" t="s">
        <v>226</v>
      </c>
      <c r="C165">
        <v>8</v>
      </c>
      <c r="O165" t="str">
        <f t="shared" si="39"/>
        <v>INSERT INTO PoliceDispatchCallType (NatureOfCall, ManualNatureOfCall, IsCritical, IsViolent, IsProperty, IsDrug) VALUES ('VEHICLE PURSUIT', '', 0, 0, 0, 0)</v>
      </c>
    </row>
    <row r="166" spans="2:15" x14ac:dyDescent="0.25">
      <c r="B166" t="s">
        <v>223</v>
      </c>
      <c r="C166">
        <v>6</v>
      </c>
      <c r="O166" t="str">
        <f t="shared" si="39"/>
        <v>INSERT INTO PoliceDispatchCallType (NatureOfCall, ManualNatureOfCall, IsCritical, IsViolent, IsProperty, IsDrug) VALUES ('TRAFFIC LASER', '', 0, 0, 0, 0)</v>
      </c>
    </row>
    <row r="167" spans="2:15" x14ac:dyDescent="0.25">
      <c r="B167" t="s">
        <v>220</v>
      </c>
      <c r="C167">
        <v>6</v>
      </c>
      <c r="M167">
        <v>1</v>
      </c>
      <c r="O167" t="str">
        <f t="shared" si="39"/>
        <v>INSERT INTO PoliceDispatchCallType (NatureOfCall, ManualNatureOfCall, IsCritical, IsViolent, IsProperty, IsDrug) VALUES ('THEFT FROM PERSN', '', 0, 0, 1, 0)</v>
      </c>
    </row>
    <row r="168" spans="2:15" x14ac:dyDescent="0.25">
      <c r="B168" t="s">
        <v>180</v>
      </c>
      <c r="C168">
        <v>6</v>
      </c>
      <c r="O168" t="str">
        <f t="shared" si="39"/>
        <v>INSERT INTO PoliceDispatchCallType (NatureOfCall, ManualNatureOfCall, IsCritical, IsViolent, IsProperty, IsDrug) VALUES ('HOSPITAL GUARD', '', 0, 0, 0, 0)</v>
      </c>
    </row>
    <row r="169" spans="2:15" x14ac:dyDescent="0.25">
      <c r="B169" t="s">
        <v>178</v>
      </c>
      <c r="C169">
        <v>5</v>
      </c>
      <c r="O169" t="str">
        <f t="shared" si="39"/>
        <v>INSERT INTO PoliceDispatchCallType (NatureOfCall, ManualNatureOfCall, IsCritical, IsViolent, IsProperty, IsDrug) VALUES ('GPS MONITORING', '', 0, 0, 0, 0)</v>
      </c>
    </row>
    <row r="170" spans="2:15" x14ac:dyDescent="0.25">
      <c r="B170" t="s">
        <v>192</v>
      </c>
      <c r="C170">
        <v>5</v>
      </c>
      <c r="O170" t="str">
        <f t="shared" si="39"/>
        <v>INSERT INTO PoliceDispatchCallType (NatureOfCall, ManualNatureOfCall, IsCritical, IsViolent, IsProperty, IsDrug) VALUES ('NON PURSUIT NO P', '', 0, 0, 0, 0)</v>
      </c>
    </row>
    <row r="171" spans="2:15" x14ac:dyDescent="0.25">
      <c r="B171" t="s">
        <v>188</v>
      </c>
      <c r="C171">
        <v>4</v>
      </c>
      <c r="O171" t="str">
        <f t="shared" si="39"/>
        <v>INSERT INTO PoliceDispatchCallType (NatureOfCall, ManualNatureOfCall, IsCritical, IsViolent, IsProperty, IsDrug) VALUES ('MFD OTHER', '', 0, 0, 0, 0)</v>
      </c>
    </row>
    <row r="172" spans="2:15" x14ac:dyDescent="0.25">
      <c r="B172" t="s">
        <v>191</v>
      </c>
      <c r="C172">
        <v>3</v>
      </c>
      <c r="O172" t="str">
        <f t="shared" si="39"/>
        <v>INSERT INTO PoliceDispatchCallType (NatureOfCall, ManualNatureOfCall, IsCritical, IsViolent, IsProperty, IsDrug) VALUES ('NON PURSUIT', '', 0, 0, 0, 0)</v>
      </c>
    </row>
    <row r="173" spans="2:15" x14ac:dyDescent="0.25">
      <c r="B173" t="s">
        <v>221</v>
      </c>
      <c r="C173">
        <v>3</v>
      </c>
      <c r="L173">
        <v>1</v>
      </c>
      <c r="O173" t="str">
        <f t="shared" si="39"/>
        <v>INSERT INTO PoliceDispatchCallType (NatureOfCall, ManualNatureOfCall, IsCritical, IsViolent, IsProperty, IsDrug) VALUES ('THREAT SCHOOL', '', 0, 1, 0, 0)</v>
      </c>
    </row>
    <row r="174" spans="2:15" x14ac:dyDescent="0.25">
      <c r="B174" t="s">
        <v>222</v>
      </c>
      <c r="C174">
        <v>3</v>
      </c>
      <c r="O174" t="str">
        <f t="shared" si="39"/>
        <v>INSERT INTO PoliceDispatchCallType (NatureOfCall, ManualNatureOfCall, IsCritical, IsViolent, IsProperty, IsDrug) VALUES ('TRAFFIC CONTROL', '', 0, 0, 0, 0)</v>
      </c>
    </row>
    <row r="175" spans="2:15" x14ac:dyDescent="0.25">
      <c r="B175" t="s">
        <v>201</v>
      </c>
      <c r="C175">
        <v>2</v>
      </c>
      <c r="O175" t="str">
        <f t="shared" si="39"/>
        <v>INSERT INTO PoliceDispatchCallType (NatureOfCall, ManualNatureOfCall, IsCritical, IsViolent, IsProperty, IsDrug) VALUES ('PROB_PAROL_CK_RQ', '', 0, 0, 0, 0)</v>
      </c>
    </row>
    <row r="176" spans="2:15" x14ac:dyDescent="0.25">
      <c r="B176" t="s">
        <v>197</v>
      </c>
      <c r="C176">
        <v>2</v>
      </c>
      <c r="O176" t="str">
        <f t="shared" si="39"/>
        <v>INSERT INTO PoliceDispatchCallType (NatureOfCall, ManualNatureOfCall, IsCritical, IsViolent, IsProperty, IsDrug) VALUES ('PD/OTHER IN MKE', '', 0, 0, 0, 0)</v>
      </c>
    </row>
    <row r="177" spans="2:15" x14ac:dyDescent="0.25">
      <c r="B177" t="s">
        <v>177</v>
      </c>
      <c r="C177">
        <v>2</v>
      </c>
      <c r="O177" t="str">
        <f t="shared" si="39"/>
        <v>INSERT INTO PoliceDispatchCallType (NatureOfCall, ManualNatureOfCall, IsCritical, IsViolent, IsProperty, IsDrug) VALUES ('FOOT PURSUIT', '', 0, 0, 0, 0)</v>
      </c>
    </row>
    <row r="178" spans="2:15" x14ac:dyDescent="0.25">
      <c r="B178" t="s">
        <v>157</v>
      </c>
      <c r="C178">
        <v>1</v>
      </c>
      <c r="O178" t="str">
        <f t="shared" si="39"/>
        <v>INSERT INTO PoliceDispatchCallType (NatureOfCall, ManualNatureOfCall, IsCritical, IsViolent, IsProperty, IsDrug) VALUES ('911 ABUSE', '', 0, 0, 0, 0)</v>
      </c>
    </row>
    <row r="179" spans="2:15" x14ac:dyDescent="0.25">
      <c r="B179" t="s">
        <v>159</v>
      </c>
      <c r="C179">
        <v>1</v>
      </c>
      <c r="O179" t="str">
        <f t="shared" si="39"/>
        <v>INSERT INTO PoliceDispatchCallType (NatureOfCall, ManualNatureOfCall, IsCritical, IsViolent, IsProperty, IsDrug) VALUES ('ABAND/PROP WEAPO', '', 0, 0, 0, 0)</v>
      </c>
    </row>
    <row r="180" spans="2:15" x14ac:dyDescent="0.25">
      <c r="B180" t="s">
        <v>164</v>
      </c>
      <c r="C180">
        <v>1</v>
      </c>
      <c r="O180" t="str">
        <f t="shared" si="39"/>
        <v>INSERT INTO PoliceDispatchCallType (NatureOfCall, ManualNatureOfCall, IsCritical, IsViolent, IsProperty, IsDrug) VALUES ('BOAT STOP', '', 0, 0, 0, 0)</v>
      </c>
    </row>
    <row r="181" spans="2:15" x14ac:dyDescent="0.25">
      <c r="B181" t="s">
        <v>165</v>
      </c>
      <c r="C181">
        <v>1</v>
      </c>
      <c r="M181">
        <v>1</v>
      </c>
      <c r="O181" t="str">
        <f t="shared" si="39"/>
        <v>INSERT INTO PoliceDispatchCallType (NatureOfCall, ManualNatureOfCall, IsCritical, IsViolent, IsProperty, IsDrug) VALUES ('BURG/AUD GOVT', '', 0, 0, 1, 0)</v>
      </c>
    </row>
    <row r="182" spans="2:15" x14ac:dyDescent="0.25">
      <c r="B182" t="s">
        <v>166</v>
      </c>
      <c r="C182">
        <v>1</v>
      </c>
      <c r="M182">
        <v>1</v>
      </c>
      <c r="O182" t="str">
        <f t="shared" si="39"/>
        <v>INSERT INTO PoliceDispatchCallType (NatureOfCall, ManualNatureOfCall, IsCritical, IsViolent, IsProperty, IsDrug) VALUES ('BURG/AUD RESI', '', 0, 0, 1, 0)</v>
      </c>
    </row>
    <row r="183" spans="2:15" x14ac:dyDescent="0.25">
      <c r="B183" t="s">
        <v>198</v>
      </c>
      <c r="C183">
        <v>1</v>
      </c>
      <c r="O183" t="str">
        <f t="shared" si="39"/>
        <v>INSERT INTO PoliceDispatchCallType (NatureOfCall, ManualNatureOfCall, IsCritical, IsViolent, IsProperty, IsDrug) VALUES ('PHONE CALL COMPL', '', 0, 0, 0, 0)</v>
      </c>
    </row>
    <row r="184" spans="2:15" x14ac:dyDescent="0.25">
      <c r="B184" t="s">
        <v>199</v>
      </c>
      <c r="C184">
        <v>1</v>
      </c>
      <c r="O184" t="str">
        <f t="shared" si="39"/>
        <v>INSERT INTO PoliceDispatchCallType (NatureOfCall, ManualNatureOfCall, IsCritical, IsViolent, IsProperty, IsDrug) VALUES ('PHOTO ASSIGN', '', 0, 0, 0, 0)</v>
      </c>
    </row>
    <row r="185" spans="2:15" x14ac:dyDescent="0.25">
      <c r="B185" t="s">
        <v>200</v>
      </c>
      <c r="C185">
        <v>1</v>
      </c>
      <c r="O185" t="str">
        <f t="shared" si="39"/>
        <v>INSERT INTO PoliceDispatchCallType (NatureOfCall, ManualNatureOfCall, IsCritical, IsViolent, IsProperty, IsDrug) VALUES ('PRISONER BOOKING', '', 0, 0, 0, 0)</v>
      </c>
    </row>
    <row r="186" spans="2:15" x14ac:dyDescent="0.25">
      <c r="B186" t="s">
        <v>189</v>
      </c>
      <c r="C186">
        <v>1</v>
      </c>
      <c r="O186" t="str">
        <f t="shared" si="39"/>
        <v>INSERT INTO PoliceDispatchCallType (NatureOfCall, ManualNatureOfCall, IsCritical, IsViolent, IsProperty, IsDrug) VALUES ('MPD MON ALARM', '', 0, 0, 0, 0)</v>
      </c>
    </row>
    <row r="187" spans="2:15" x14ac:dyDescent="0.25">
      <c r="B187" t="s">
        <v>181</v>
      </c>
      <c r="C187">
        <v>1</v>
      </c>
      <c r="O187" t="str">
        <f t="shared" si="39"/>
        <v>INSERT INTO PoliceDispatchCallType (NatureOfCall, ManualNatureOfCall, IsCritical, IsViolent, IsProperty, IsDrug) VALUES ('HOSPITAL TO MCMH', '', 0, 0, 0, 0)</v>
      </c>
    </row>
    <row r="188" spans="2:15" x14ac:dyDescent="0.25">
      <c r="B188" t="s">
        <v>183</v>
      </c>
      <c r="C188">
        <v>1</v>
      </c>
      <c r="O188" t="str">
        <f t="shared" si="39"/>
        <v>INSERT INTO PoliceDispatchCallType (NatureOfCall, ManualNatureOfCall, IsCritical, IsViolent, IsProperty, IsDrug) VALUES ('INTERNET CRIMES', '', 0, 0, 0, 0)</v>
      </c>
    </row>
    <row r="189" spans="2:15" x14ac:dyDescent="0.25">
      <c r="B189" t="s">
        <v>212</v>
      </c>
      <c r="C189">
        <v>1</v>
      </c>
      <c r="O189" t="str">
        <f t="shared" si="39"/>
        <v>INSERT INTO PoliceDispatchCallType (NatureOfCall, ManualNatureOfCall, IsCritical, IsViolent, IsProperty, IsDrug) VALUES ('SCHOOL', '', 0, 0, 0, 0)</v>
      </c>
    </row>
    <row r="190" spans="2:15" x14ac:dyDescent="0.25">
      <c r="B190" t="s">
        <v>213</v>
      </c>
      <c r="C190">
        <v>1</v>
      </c>
      <c r="O190" t="str">
        <f t="shared" si="39"/>
        <v>INSERT INTO PoliceDispatchCallType (NatureOfCall, ManualNatureOfCall, IsCritical, IsViolent, IsProperty, IsDrug) VALUES ('SEND SQUAD/MEET', '', 0, 0, 0, 0)</v>
      </c>
    </row>
  </sheetData>
  <autoFilter ref="A1:H1"/>
  <sortState ref="A2:J137">
    <sortCondition ref="A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opLeftCell="A97" workbookViewId="0">
      <selection activeCell="A124" sqref="A124"/>
    </sheetView>
  </sheetViews>
  <sheetFormatPr defaultRowHeight="15" x14ac:dyDescent="0.25"/>
  <cols>
    <col min="1" max="1" width="20.5703125" bestFit="1" customWidth="1"/>
    <col min="2" max="2" width="17.5703125" bestFit="1" customWidth="1"/>
  </cols>
  <sheetData>
    <row r="1" spans="1:3" s="1" customFormat="1" x14ac:dyDescent="0.25">
      <c r="A1" s="1" t="s">
        <v>135</v>
      </c>
      <c r="B1" s="1" t="s">
        <v>135</v>
      </c>
      <c r="C1" s="1" t="s">
        <v>156</v>
      </c>
    </row>
    <row r="2" spans="1:3" x14ac:dyDescent="0.25">
      <c r="A2" t="s">
        <v>157</v>
      </c>
      <c r="B2" t="s">
        <v>158</v>
      </c>
      <c r="C2">
        <v>1</v>
      </c>
    </row>
    <row r="3" spans="1:3" x14ac:dyDescent="0.25">
      <c r="A3" t="s">
        <v>159</v>
      </c>
      <c r="B3" t="s">
        <v>158</v>
      </c>
      <c r="C3">
        <v>1</v>
      </c>
    </row>
    <row r="4" spans="1:3" x14ac:dyDescent="0.25">
      <c r="A4" t="s">
        <v>160</v>
      </c>
      <c r="B4" t="s">
        <v>158</v>
      </c>
      <c r="C4">
        <v>29</v>
      </c>
    </row>
    <row r="5" spans="1:3" x14ac:dyDescent="0.25">
      <c r="A5" t="s">
        <v>6</v>
      </c>
      <c r="B5" t="s">
        <v>6</v>
      </c>
      <c r="C5">
        <v>4</v>
      </c>
    </row>
    <row r="6" spans="1:3" x14ac:dyDescent="0.25">
      <c r="A6" t="s">
        <v>17</v>
      </c>
      <c r="B6" t="s">
        <v>17</v>
      </c>
      <c r="C6">
        <v>150</v>
      </c>
    </row>
    <row r="7" spans="1:3" x14ac:dyDescent="0.25">
      <c r="A7" t="s">
        <v>10</v>
      </c>
      <c r="B7" t="s">
        <v>10</v>
      </c>
      <c r="C7">
        <v>66</v>
      </c>
    </row>
    <row r="8" spans="1:3" x14ac:dyDescent="0.25">
      <c r="A8" t="s">
        <v>24</v>
      </c>
      <c r="B8" t="s">
        <v>24</v>
      </c>
      <c r="C8">
        <v>30</v>
      </c>
    </row>
    <row r="9" spans="1:3" x14ac:dyDescent="0.25">
      <c r="A9" t="s">
        <v>31</v>
      </c>
      <c r="B9" t="s">
        <v>31</v>
      </c>
      <c r="C9">
        <v>17</v>
      </c>
    </row>
    <row r="10" spans="1:3" x14ac:dyDescent="0.25">
      <c r="A10" t="s">
        <v>161</v>
      </c>
      <c r="B10" t="s">
        <v>158</v>
      </c>
      <c r="C10">
        <v>1</v>
      </c>
    </row>
    <row r="11" spans="1:3" x14ac:dyDescent="0.25">
      <c r="A11" t="s">
        <v>47</v>
      </c>
      <c r="B11" t="s">
        <v>47</v>
      </c>
      <c r="C11">
        <v>3</v>
      </c>
    </row>
    <row r="12" spans="1:3" x14ac:dyDescent="0.25">
      <c r="A12" t="s">
        <v>162</v>
      </c>
      <c r="B12" t="s">
        <v>158</v>
      </c>
      <c r="C12">
        <v>206</v>
      </c>
    </row>
    <row r="13" spans="1:3" x14ac:dyDescent="0.25">
      <c r="A13" t="s">
        <v>51</v>
      </c>
      <c r="B13" t="s">
        <v>51</v>
      </c>
      <c r="C13">
        <v>92</v>
      </c>
    </row>
    <row r="14" spans="1:3" x14ac:dyDescent="0.25">
      <c r="A14" t="s">
        <v>163</v>
      </c>
      <c r="B14" t="s">
        <v>158</v>
      </c>
      <c r="C14">
        <v>1</v>
      </c>
    </row>
    <row r="15" spans="1:3" x14ac:dyDescent="0.25">
      <c r="A15" t="s">
        <v>62</v>
      </c>
      <c r="B15" t="s">
        <v>62</v>
      </c>
      <c r="C15">
        <v>125</v>
      </c>
    </row>
    <row r="16" spans="1:3" x14ac:dyDescent="0.25">
      <c r="A16" t="s">
        <v>66</v>
      </c>
      <c r="B16" t="s">
        <v>66</v>
      </c>
      <c r="C16">
        <v>11</v>
      </c>
    </row>
    <row r="17" spans="1:3" x14ac:dyDescent="0.25">
      <c r="A17" t="s">
        <v>70</v>
      </c>
      <c r="B17" t="s">
        <v>70</v>
      </c>
      <c r="C17">
        <v>54</v>
      </c>
    </row>
    <row r="18" spans="1:3" x14ac:dyDescent="0.25">
      <c r="A18" t="s">
        <v>164</v>
      </c>
      <c r="B18" t="s">
        <v>158</v>
      </c>
      <c r="C18">
        <v>1</v>
      </c>
    </row>
    <row r="19" spans="1:3" x14ac:dyDescent="0.25">
      <c r="A19" t="s">
        <v>165</v>
      </c>
      <c r="B19" t="s">
        <v>158</v>
      </c>
      <c r="C19">
        <v>1</v>
      </c>
    </row>
    <row r="20" spans="1:3" x14ac:dyDescent="0.25">
      <c r="A20" t="s">
        <v>166</v>
      </c>
      <c r="B20" t="s">
        <v>158</v>
      </c>
      <c r="C20">
        <v>1</v>
      </c>
    </row>
    <row r="21" spans="1:3" x14ac:dyDescent="0.25">
      <c r="A21" t="s">
        <v>167</v>
      </c>
      <c r="B21" t="s">
        <v>158</v>
      </c>
      <c r="C21">
        <v>36</v>
      </c>
    </row>
    <row r="22" spans="1:3" x14ac:dyDescent="0.25">
      <c r="A22" t="s">
        <v>168</v>
      </c>
      <c r="B22" t="s">
        <v>158</v>
      </c>
      <c r="C22">
        <v>563</v>
      </c>
    </row>
    <row r="23" spans="1:3" x14ac:dyDescent="0.25">
      <c r="A23" t="s">
        <v>86</v>
      </c>
      <c r="B23" t="s">
        <v>86</v>
      </c>
      <c r="C23">
        <v>106</v>
      </c>
    </row>
    <row r="24" spans="1:3" x14ac:dyDescent="0.25">
      <c r="A24" t="s">
        <v>106</v>
      </c>
      <c r="B24" t="s">
        <v>106</v>
      </c>
      <c r="C24">
        <v>17</v>
      </c>
    </row>
    <row r="25" spans="1:3" x14ac:dyDescent="0.25">
      <c r="A25" t="s">
        <v>169</v>
      </c>
      <c r="B25" t="s">
        <v>158</v>
      </c>
      <c r="C25">
        <v>10</v>
      </c>
    </row>
    <row r="26" spans="1:3" x14ac:dyDescent="0.25">
      <c r="A26" t="s">
        <v>115</v>
      </c>
      <c r="B26" t="s">
        <v>115</v>
      </c>
      <c r="C26">
        <v>5</v>
      </c>
    </row>
    <row r="27" spans="1:3" x14ac:dyDescent="0.25">
      <c r="A27" t="s">
        <v>170</v>
      </c>
      <c r="B27" t="s">
        <v>158</v>
      </c>
      <c r="C27">
        <v>17</v>
      </c>
    </row>
    <row r="28" spans="1:3" x14ac:dyDescent="0.25">
      <c r="A28" t="s">
        <v>171</v>
      </c>
      <c r="B28" t="s">
        <v>158</v>
      </c>
      <c r="C28">
        <v>23</v>
      </c>
    </row>
    <row r="29" spans="1:3" x14ac:dyDescent="0.25">
      <c r="A29" t="s">
        <v>172</v>
      </c>
      <c r="B29" t="s">
        <v>158</v>
      </c>
      <c r="C29">
        <v>34</v>
      </c>
    </row>
    <row r="30" spans="1:3" x14ac:dyDescent="0.25">
      <c r="A30" t="s">
        <v>127</v>
      </c>
      <c r="B30" t="s">
        <v>127</v>
      </c>
      <c r="C30">
        <v>10</v>
      </c>
    </row>
    <row r="31" spans="1:3" x14ac:dyDescent="0.25">
      <c r="A31" t="s">
        <v>173</v>
      </c>
      <c r="B31" t="s">
        <v>158</v>
      </c>
      <c r="C31">
        <v>6</v>
      </c>
    </row>
    <row r="32" spans="1:3" x14ac:dyDescent="0.25">
      <c r="A32" t="s">
        <v>131</v>
      </c>
      <c r="B32" t="s">
        <v>131</v>
      </c>
      <c r="C32">
        <v>1</v>
      </c>
    </row>
    <row r="33" spans="1:3" x14ac:dyDescent="0.25">
      <c r="A33" t="s">
        <v>7</v>
      </c>
      <c r="B33" t="s">
        <v>7</v>
      </c>
      <c r="C33">
        <v>14</v>
      </c>
    </row>
    <row r="34" spans="1:3" x14ac:dyDescent="0.25">
      <c r="A34" t="s">
        <v>174</v>
      </c>
      <c r="B34" t="s">
        <v>158</v>
      </c>
      <c r="C34">
        <v>6</v>
      </c>
    </row>
    <row r="35" spans="1:3" x14ac:dyDescent="0.25">
      <c r="A35" t="s">
        <v>11</v>
      </c>
      <c r="B35" t="s">
        <v>11</v>
      </c>
      <c r="C35">
        <v>108</v>
      </c>
    </row>
    <row r="36" spans="1:3" x14ac:dyDescent="0.25">
      <c r="A36" t="s">
        <v>175</v>
      </c>
      <c r="B36" t="s">
        <v>158</v>
      </c>
      <c r="C36">
        <v>39</v>
      </c>
    </row>
    <row r="37" spans="1:3" x14ac:dyDescent="0.25">
      <c r="A37" t="s">
        <v>18</v>
      </c>
      <c r="B37" t="s">
        <v>18</v>
      </c>
      <c r="C37">
        <v>1</v>
      </c>
    </row>
    <row r="38" spans="1:3" x14ac:dyDescent="0.25">
      <c r="A38" t="s">
        <v>36</v>
      </c>
      <c r="B38" t="s">
        <v>36</v>
      </c>
      <c r="C38">
        <v>49</v>
      </c>
    </row>
    <row r="39" spans="1:3" x14ac:dyDescent="0.25">
      <c r="A39" t="s">
        <v>40</v>
      </c>
      <c r="B39" t="s">
        <v>40</v>
      </c>
      <c r="C39">
        <v>52</v>
      </c>
    </row>
    <row r="40" spans="1:3" x14ac:dyDescent="0.25">
      <c r="A40" t="s">
        <v>44</v>
      </c>
      <c r="B40" t="s">
        <v>44</v>
      </c>
      <c r="C40">
        <v>19</v>
      </c>
    </row>
    <row r="41" spans="1:3" x14ac:dyDescent="0.25">
      <c r="A41" t="s">
        <v>48</v>
      </c>
      <c r="B41" t="s">
        <v>48</v>
      </c>
      <c r="C41">
        <v>3</v>
      </c>
    </row>
    <row r="42" spans="1:3" x14ac:dyDescent="0.25">
      <c r="A42" t="s">
        <v>176</v>
      </c>
      <c r="B42" t="s">
        <v>158</v>
      </c>
      <c r="C42">
        <v>222</v>
      </c>
    </row>
    <row r="43" spans="1:3" x14ac:dyDescent="0.25">
      <c r="A43" t="s">
        <v>177</v>
      </c>
      <c r="B43" t="s">
        <v>158</v>
      </c>
      <c r="C43">
        <v>1</v>
      </c>
    </row>
    <row r="44" spans="1:3" x14ac:dyDescent="0.25">
      <c r="A44" t="s">
        <v>63</v>
      </c>
      <c r="B44" t="s">
        <v>63</v>
      </c>
      <c r="C44">
        <v>3</v>
      </c>
    </row>
    <row r="45" spans="1:3" x14ac:dyDescent="0.25">
      <c r="A45" t="s">
        <v>67</v>
      </c>
      <c r="B45" t="s">
        <v>67</v>
      </c>
      <c r="C45">
        <v>2</v>
      </c>
    </row>
    <row r="46" spans="1:3" x14ac:dyDescent="0.25">
      <c r="A46" t="s">
        <v>75</v>
      </c>
      <c r="B46" t="s">
        <v>75</v>
      </c>
      <c r="C46">
        <v>4</v>
      </c>
    </row>
    <row r="47" spans="1:3" x14ac:dyDescent="0.25">
      <c r="A47" t="s">
        <v>178</v>
      </c>
      <c r="B47" t="s">
        <v>158</v>
      </c>
      <c r="C47">
        <v>5</v>
      </c>
    </row>
    <row r="48" spans="1:3" x14ac:dyDescent="0.25">
      <c r="A48" t="s">
        <v>79</v>
      </c>
      <c r="B48" t="s">
        <v>79</v>
      </c>
      <c r="C48">
        <v>2</v>
      </c>
    </row>
    <row r="49" spans="1:3" x14ac:dyDescent="0.25">
      <c r="A49" t="s">
        <v>83</v>
      </c>
      <c r="B49" t="s">
        <v>83</v>
      </c>
      <c r="C49">
        <v>1</v>
      </c>
    </row>
    <row r="50" spans="1:3" x14ac:dyDescent="0.25">
      <c r="A50" t="s">
        <v>87</v>
      </c>
      <c r="B50" t="s">
        <v>87</v>
      </c>
      <c r="C50">
        <v>6</v>
      </c>
    </row>
    <row r="51" spans="1:3" x14ac:dyDescent="0.25">
      <c r="A51" t="s">
        <v>179</v>
      </c>
      <c r="B51" t="s">
        <v>158</v>
      </c>
      <c r="C51">
        <v>9</v>
      </c>
    </row>
    <row r="52" spans="1:3" x14ac:dyDescent="0.25">
      <c r="A52" t="s">
        <v>180</v>
      </c>
      <c r="B52" t="s">
        <v>158</v>
      </c>
      <c r="C52">
        <v>5</v>
      </c>
    </row>
    <row r="53" spans="1:3" x14ac:dyDescent="0.25">
      <c r="A53" t="s">
        <v>181</v>
      </c>
      <c r="B53" t="s">
        <v>158</v>
      </c>
      <c r="C53">
        <v>1</v>
      </c>
    </row>
    <row r="54" spans="1:3" x14ac:dyDescent="0.25">
      <c r="A54" t="s">
        <v>182</v>
      </c>
      <c r="B54" t="s">
        <v>158</v>
      </c>
      <c r="C54">
        <v>10</v>
      </c>
    </row>
    <row r="55" spans="1:3" x14ac:dyDescent="0.25">
      <c r="A55" t="s">
        <v>99</v>
      </c>
      <c r="B55" t="s">
        <v>99</v>
      </c>
      <c r="C55">
        <v>94</v>
      </c>
    </row>
    <row r="56" spans="1:3" x14ac:dyDescent="0.25">
      <c r="A56" t="s">
        <v>183</v>
      </c>
      <c r="B56" t="s">
        <v>158</v>
      </c>
      <c r="C56">
        <v>1</v>
      </c>
    </row>
    <row r="57" spans="1:3" x14ac:dyDescent="0.25">
      <c r="A57" t="s">
        <v>184</v>
      </c>
      <c r="B57" t="s">
        <v>158</v>
      </c>
      <c r="C57">
        <v>160</v>
      </c>
    </row>
    <row r="58" spans="1:3" x14ac:dyDescent="0.25">
      <c r="A58" t="s">
        <v>107</v>
      </c>
      <c r="B58" t="s">
        <v>107</v>
      </c>
      <c r="C58">
        <v>1</v>
      </c>
    </row>
    <row r="59" spans="1:3" x14ac:dyDescent="0.25">
      <c r="A59" t="s">
        <v>185</v>
      </c>
      <c r="B59" t="s">
        <v>158</v>
      </c>
      <c r="C59">
        <v>17</v>
      </c>
    </row>
    <row r="60" spans="1:3" x14ac:dyDescent="0.25">
      <c r="A60" t="s">
        <v>120</v>
      </c>
      <c r="B60" t="s">
        <v>120</v>
      </c>
      <c r="C60">
        <v>2</v>
      </c>
    </row>
    <row r="61" spans="1:3" x14ac:dyDescent="0.25">
      <c r="A61" t="s">
        <v>124</v>
      </c>
      <c r="B61" t="s">
        <v>124</v>
      </c>
      <c r="C61">
        <v>21</v>
      </c>
    </row>
    <row r="62" spans="1:3" x14ac:dyDescent="0.25">
      <c r="A62" t="s">
        <v>128</v>
      </c>
      <c r="B62" t="s">
        <v>128</v>
      </c>
      <c r="C62">
        <v>2</v>
      </c>
    </row>
    <row r="63" spans="1:3" x14ac:dyDescent="0.25">
      <c r="A63" t="s">
        <v>186</v>
      </c>
      <c r="B63" t="s">
        <v>158</v>
      </c>
      <c r="C63">
        <v>13</v>
      </c>
    </row>
    <row r="64" spans="1:3" x14ac:dyDescent="0.25">
      <c r="A64" t="s">
        <v>187</v>
      </c>
      <c r="B64" t="s">
        <v>158</v>
      </c>
      <c r="C64">
        <v>16</v>
      </c>
    </row>
    <row r="65" spans="1:3" x14ac:dyDescent="0.25">
      <c r="A65" t="s">
        <v>188</v>
      </c>
      <c r="B65" t="s">
        <v>158</v>
      </c>
      <c r="C65">
        <v>4</v>
      </c>
    </row>
    <row r="66" spans="1:3" x14ac:dyDescent="0.25">
      <c r="A66" t="s">
        <v>33</v>
      </c>
      <c r="B66" t="s">
        <v>33</v>
      </c>
      <c r="C66">
        <v>1</v>
      </c>
    </row>
    <row r="67" spans="1:3" x14ac:dyDescent="0.25">
      <c r="A67" t="s">
        <v>189</v>
      </c>
      <c r="B67" t="s">
        <v>158</v>
      </c>
      <c r="C67">
        <v>1</v>
      </c>
    </row>
    <row r="68" spans="1:3" x14ac:dyDescent="0.25">
      <c r="A68" t="s">
        <v>190</v>
      </c>
      <c r="B68" t="s">
        <v>158</v>
      </c>
      <c r="C68">
        <v>10</v>
      </c>
    </row>
    <row r="69" spans="1:3" x14ac:dyDescent="0.25">
      <c r="A69" t="s">
        <v>64</v>
      </c>
      <c r="B69" t="s">
        <v>64</v>
      </c>
      <c r="C69">
        <v>48</v>
      </c>
    </row>
    <row r="70" spans="1:3" x14ac:dyDescent="0.25">
      <c r="A70" t="s">
        <v>191</v>
      </c>
      <c r="B70" t="s">
        <v>158</v>
      </c>
      <c r="C70">
        <v>3</v>
      </c>
    </row>
    <row r="71" spans="1:3" x14ac:dyDescent="0.25">
      <c r="A71" t="s">
        <v>192</v>
      </c>
      <c r="B71" t="s">
        <v>158</v>
      </c>
      <c r="C71">
        <v>5</v>
      </c>
    </row>
    <row r="72" spans="1:3" x14ac:dyDescent="0.25">
      <c r="A72" t="s">
        <v>68</v>
      </c>
      <c r="B72" t="s">
        <v>68</v>
      </c>
      <c r="C72">
        <v>12</v>
      </c>
    </row>
    <row r="73" spans="1:3" x14ac:dyDescent="0.25">
      <c r="A73" t="s">
        <v>193</v>
      </c>
      <c r="B73" t="s">
        <v>158</v>
      </c>
      <c r="C73">
        <v>87</v>
      </c>
    </row>
    <row r="74" spans="1:3" x14ac:dyDescent="0.25">
      <c r="A74" t="s">
        <v>194</v>
      </c>
      <c r="B74" t="s">
        <v>158</v>
      </c>
      <c r="C74">
        <v>18</v>
      </c>
    </row>
    <row r="75" spans="1:3" x14ac:dyDescent="0.25">
      <c r="A75" t="s">
        <v>195</v>
      </c>
      <c r="B75" t="s">
        <v>158</v>
      </c>
      <c r="C75">
        <v>65</v>
      </c>
    </row>
    <row r="76" spans="1:3" x14ac:dyDescent="0.25">
      <c r="A76" t="s">
        <v>88</v>
      </c>
      <c r="B76" t="s">
        <v>88</v>
      </c>
      <c r="C76">
        <v>21</v>
      </c>
    </row>
    <row r="77" spans="1:3" x14ac:dyDescent="0.25">
      <c r="A77" t="s">
        <v>196</v>
      </c>
      <c r="B77" t="s">
        <v>158</v>
      </c>
      <c r="C77">
        <v>229</v>
      </c>
    </row>
    <row r="78" spans="1:3" x14ac:dyDescent="0.25">
      <c r="A78" t="s">
        <v>197</v>
      </c>
      <c r="B78" t="s">
        <v>158</v>
      </c>
      <c r="C78">
        <v>2</v>
      </c>
    </row>
    <row r="79" spans="1:3" x14ac:dyDescent="0.25">
      <c r="A79" t="s">
        <v>198</v>
      </c>
      <c r="B79" t="s">
        <v>158</v>
      </c>
      <c r="C79">
        <v>1</v>
      </c>
    </row>
    <row r="80" spans="1:3" x14ac:dyDescent="0.25">
      <c r="A80" t="s">
        <v>199</v>
      </c>
      <c r="B80" t="s">
        <v>158</v>
      </c>
      <c r="C80">
        <v>1</v>
      </c>
    </row>
    <row r="81" spans="1:3" x14ac:dyDescent="0.25">
      <c r="A81" t="s">
        <v>200</v>
      </c>
      <c r="B81" t="s">
        <v>158</v>
      </c>
      <c r="C81">
        <v>1</v>
      </c>
    </row>
    <row r="82" spans="1:3" x14ac:dyDescent="0.25">
      <c r="A82" t="s">
        <v>100</v>
      </c>
      <c r="B82" t="s">
        <v>100</v>
      </c>
      <c r="C82">
        <v>37</v>
      </c>
    </row>
    <row r="83" spans="1:3" x14ac:dyDescent="0.25">
      <c r="A83" t="s">
        <v>201</v>
      </c>
      <c r="B83" t="s">
        <v>158</v>
      </c>
      <c r="C83">
        <v>1</v>
      </c>
    </row>
    <row r="84" spans="1:3" x14ac:dyDescent="0.25">
      <c r="A84" t="s">
        <v>202</v>
      </c>
      <c r="B84" t="s">
        <v>158</v>
      </c>
      <c r="C84">
        <v>47</v>
      </c>
    </row>
    <row r="85" spans="1:3" x14ac:dyDescent="0.25">
      <c r="A85" t="s">
        <v>203</v>
      </c>
      <c r="B85" t="s">
        <v>158</v>
      </c>
      <c r="C85">
        <v>70</v>
      </c>
    </row>
    <row r="86" spans="1:3" x14ac:dyDescent="0.25">
      <c r="A86" t="s">
        <v>204</v>
      </c>
      <c r="B86" t="s">
        <v>158</v>
      </c>
      <c r="C86">
        <v>52</v>
      </c>
    </row>
    <row r="87" spans="1:3" x14ac:dyDescent="0.25">
      <c r="A87" t="s">
        <v>205</v>
      </c>
      <c r="B87" t="s">
        <v>158</v>
      </c>
      <c r="C87">
        <v>19</v>
      </c>
    </row>
    <row r="88" spans="1:3" x14ac:dyDescent="0.25">
      <c r="A88" t="s">
        <v>206</v>
      </c>
      <c r="B88" t="s">
        <v>158</v>
      </c>
      <c r="C88">
        <v>26</v>
      </c>
    </row>
    <row r="89" spans="1:3" x14ac:dyDescent="0.25">
      <c r="A89" t="s">
        <v>129</v>
      </c>
      <c r="B89" t="s">
        <v>129</v>
      </c>
      <c r="C89">
        <v>3</v>
      </c>
    </row>
    <row r="90" spans="1:3" x14ac:dyDescent="0.25">
      <c r="A90" t="s">
        <v>207</v>
      </c>
      <c r="B90" t="s">
        <v>158</v>
      </c>
      <c r="C90">
        <v>134</v>
      </c>
    </row>
    <row r="91" spans="1:3" x14ac:dyDescent="0.25">
      <c r="A91" t="s">
        <v>208</v>
      </c>
      <c r="B91" t="s">
        <v>158</v>
      </c>
      <c r="C91">
        <v>341</v>
      </c>
    </row>
    <row r="92" spans="1:3" x14ac:dyDescent="0.25">
      <c r="A92" t="s">
        <v>209</v>
      </c>
      <c r="B92" t="s">
        <v>158</v>
      </c>
      <c r="C92">
        <v>13</v>
      </c>
    </row>
    <row r="93" spans="1:3" x14ac:dyDescent="0.25">
      <c r="A93" t="s">
        <v>210</v>
      </c>
      <c r="B93" t="s">
        <v>158</v>
      </c>
      <c r="C93">
        <v>22</v>
      </c>
    </row>
    <row r="94" spans="1:3" x14ac:dyDescent="0.25">
      <c r="A94" t="s">
        <v>211</v>
      </c>
      <c r="B94" t="s">
        <v>158</v>
      </c>
      <c r="C94">
        <v>14</v>
      </c>
    </row>
    <row r="95" spans="1:3" x14ac:dyDescent="0.25">
      <c r="A95" t="s">
        <v>212</v>
      </c>
      <c r="B95" t="s">
        <v>158</v>
      </c>
      <c r="C95">
        <v>1</v>
      </c>
    </row>
    <row r="96" spans="1:3" x14ac:dyDescent="0.25">
      <c r="A96" t="s">
        <v>213</v>
      </c>
      <c r="B96" t="s">
        <v>158</v>
      </c>
      <c r="C96">
        <v>1</v>
      </c>
    </row>
    <row r="97" spans="1:3" x14ac:dyDescent="0.25">
      <c r="A97" t="s">
        <v>20</v>
      </c>
      <c r="B97" t="s">
        <v>20</v>
      </c>
      <c r="C97">
        <v>11</v>
      </c>
    </row>
    <row r="98" spans="1:3" x14ac:dyDescent="0.25">
      <c r="A98" t="s">
        <v>23</v>
      </c>
      <c r="B98" t="s">
        <v>23</v>
      </c>
      <c r="C98">
        <v>20</v>
      </c>
    </row>
    <row r="99" spans="1:3" x14ac:dyDescent="0.25">
      <c r="A99" t="s">
        <v>27</v>
      </c>
      <c r="B99" t="s">
        <v>27</v>
      </c>
      <c r="C99">
        <v>71</v>
      </c>
    </row>
    <row r="100" spans="1:3" x14ac:dyDescent="0.25">
      <c r="A100" t="s">
        <v>30</v>
      </c>
      <c r="B100" t="s">
        <v>30</v>
      </c>
      <c r="C100">
        <v>96</v>
      </c>
    </row>
    <row r="101" spans="1:3" x14ac:dyDescent="0.25">
      <c r="A101" t="s">
        <v>34</v>
      </c>
      <c r="B101" t="s">
        <v>34</v>
      </c>
      <c r="C101">
        <v>2</v>
      </c>
    </row>
    <row r="102" spans="1:3" x14ac:dyDescent="0.25">
      <c r="A102" t="s">
        <v>214</v>
      </c>
      <c r="B102" t="s">
        <v>158</v>
      </c>
      <c r="C102">
        <v>169</v>
      </c>
    </row>
    <row r="103" spans="1:3" x14ac:dyDescent="0.25">
      <c r="A103" t="s">
        <v>215</v>
      </c>
      <c r="B103" t="s">
        <v>158</v>
      </c>
      <c r="C103">
        <v>15</v>
      </c>
    </row>
    <row r="104" spans="1:3" x14ac:dyDescent="0.25">
      <c r="A104" t="s">
        <v>216</v>
      </c>
      <c r="B104" t="s">
        <v>158</v>
      </c>
      <c r="C104">
        <v>38</v>
      </c>
    </row>
    <row r="105" spans="1:3" x14ac:dyDescent="0.25">
      <c r="A105" t="s">
        <v>50</v>
      </c>
      <c r="B105" t="s">
        <v>50</v>
      </c>
      <c r="C105">
        <v>46</v>
      </c>
    </row>
    <row r="106" spans="1:3" x14ac:dyDescent="0.25">
      <c r="A106" t="s">
        <v>217</v>
      </c>
      <c r="B106" t="s">
        <v>158</v>
      </c>
      <c r="C106">
        <v>49</v>
      </c>
    </row>
    <row r="107" spans="1:3" x14ac:dyDescent="0.25">
      <c r="A107" t="s">
        <v>69</v>
      </c>
      <c r="B107" t="s">
        <v>69</v>
      </c>
      <c r="C107">
        <v>107</v>
      </c>
    </row>
    <row r="108" spans="1:3" x14ac:dyDescent="0.25">
      <c r="A108" t="s">
        <v>218</v>
      </c>
      <c r="B108" t="s">
        <v>158</v>
      </c>
      <c r="C108">
        <v>7</v>
      </c>
    </row>
    <row r="109" spans="1:3" x14ac:dyDescent="0.25">
      <c r="A109" t="s">
        <v>219</v>
      </c>
      <c r="B109" t="s">
        <v>158</v>
      </c>
      <c r="C109">
        <v>38</v>
      </c>
    </row>
    <row r="110" spans="1:3" x14ac:dyDescent="0.25">
      <c r="A110" t="s">
        <v>77</v>
      </c>
      <c r="B110" t="s">
        <v>77</v>
      </c>
      <c r="C110">
        <v>98</v>
      </c>
    </row>
    <row r="111" spans="1:3" x14ac:dyDescent="0.25">
      <c r="A111" t="s">
        <v>220</v>
      </c>
      <c r="B111" t="s">
        <v>158</v>
      </c>
      <c r="C111">
        <v>6</v>
      </c>
    </row>
    <row r="112" spans="1:3" x14ac:dyDescent="0.25">
      <c r="A112" t="s">
        <v>81</v>
      </c>
      <c r="B112" t="s">
        <v>81</v>
      </c>
      <c r="C112">
        <v>6</v>
      </c>
    </row>
    <row r="113" spans="1:3" x14ac:dyDescent="0.25">
      <c r="A113" t="s">
        <v>85</v>
      </c>
      <c r="B113" t="s">
        <v>85</v>
      </c>
      <c r="C113">
        <v>95</v>
      </c>
    </row>
    <row r="114" spans="1:3" x14ac:dyDescent="0.25">
      <c r="A114" t="s">
        <v>221</v>
      </c>
      <c r="B114" t="s">
        <v>158</v>
      </c>
      <c r="C114">
        <v>3</v>
      </c>
    </row>
    <row r="115" spans="1:3" x14ac:dyDescent="0.25">
      <c r="A115" t="s">
        <v>222</v>
      </c>
      <c r="B115" t="s">
        <v>158</v>
      </c>
      <c r="C115">
        <v>3</v>
      </c>
    </row>
    <row r="116" spans="1:3" x14ac:dyDescent="0.25">
      <c r="A116" t="s">
        <v>93</v>
      </c>
      <c r="B116" t="s">
        <v>93</v>
      </c>
      <c r="C116">
        <v>68</v>
      </c>
    </row>
    <row r="117" spans="1:3" x14ac:dyDescent="0.25">
      <c r="A117" t="s">
        <v>223</v>
      </c>
      <c r="B117" t="s">
        <v>158</v>
      </c>
      <c r="C117">
        <v>5</v>
      </c>
    </row>
    <row r="118" spans="1:3" x14ac:dyDescent="0.25">
      <c r="A118" t="s">
        <v>224</v>
      </c>
      <c r="B118" t="s">
        <v>158</v>
      </c>
      <c r="C118">
        <v>543</v>
      </c>
    </row>
    <row r="119" spans="1:3" x14ac:dyDescent="0.25">
      <c r="A119" t="s">
        <v>101</v>
      </c>
      <c r="B119" t="s">
        <v>101</v>
      </c>
      <c r="C119">
        <v>46</v>
      </c>
    </row>
    <row r="120" spans="1:3" x14ac:dyDescent="0.25">
      <c r="A120" t="s">
        <v>105</v>
      </c>
      <c r="B120" t="s">
        <v>105</v>
      </c>
      <c r="C120">
        <v>349</v>
      </c>
    </row>
    <row r="121" spans="1:3" x14ac:dyDescent="0.25">
      <c r="A121" t="s">
        <v>109</v>
      </c>
      <c r="B121" t="s">
        <v>109</v>
      </c>
      <c r="C121">
        <v>11</v>
      </c>
    </row>
    <row r="122" spans="1:3" x14ac:dyDescent="0.25">
      <c r="A122" t="s">
        <v>225</v>
      </c>
      <c r="B122" t="s">
        <v>158</v>
      </c>
      <c r="C122">
        <v>15</v>
      </c>
    </row>
    <row r="123" spans="1:3" x14ac:dyDescent="0.25">
      <c r="A123" t="s">
        <v>226</v>
      </c>
      <c r="B123" t="s">
        <v>158</v>
      </c>
      <c r="C123">
        <v>8</v>
      </c>
    </row>
    <row r="124" spans="1:3" x14ac:dyDescent="0.25">
      <c r="A124" t="s">
        <v>227</v>
      </c>
      <c r="B124" t="s">
        <v>158</v>
      </c>
      <c r="C124">
        <v>29</v>
      </c>
    </row>
    <row r="125" spans="1:3" x14ac:dyDescent="0.25">
      <c r="A125" t="s">
        <v>130</v>
      </c>
      <c r="B125" t="s">
        <v>130</v>
      </c>
      <c r="C125">
        <v>199</v>
      </c>
    </row>
    <row r="126" spans="1:3" x14ac:dyDescent="0.25">
      <c r="A126" t="s">
        <v>134</v>
      </c>
      <c r="B126" t="s">
        <v>134</v>
      </c>
      <c r="C12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A1:B7"/>
    </sheetView>
  </sheetViews>
  <sheetFormatPr defaultRowHeight="15" x14ac:dyDescent="0.25"/>
  <sheetData>
    <row r="1" spans="1:2" x14ac:dyDescent="0.25">
      <c r="A1" t="s">
        <v>149</v>
      </c>
    </row>
    <row r="2" spans="1:2" x14ac:dyDescent="0.25">
      <c r="B2" t="s">
        <v>150</v>
      </c>
    </row>
    <row r="3" spans="1:2" x14ac:dyDescent="0.25">
      <c r="B3" t="s">
        <v>151</v>
      </c>
    </row>
    <row r="4" spans="1:2" x14ac:dyDescent="0.25">
      <c r="B4" t="s">
        <v>152</v>
      </c>
    </row>
    <row r="5" spans="1:2" x14ac:dyDescent="0.25">
      <c r="B5" t="s">
        <v>153</v>
      </c>
    </row>
    <row r="6" spans="1:2" x14ac:dyDescent="0.25">
      <c r="B6" t="s">
        <v>154</v>
      </c>
    </row>
    <row r="7" spans="1:2" x14ac:dyDescent="0.25">
      <c r="A7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232</v>
      </c>
    </row>
    <row r="2" spans="1:1" x14ac:dyDescent="0.25">
      <c r="A2" t="s">
        <v>233</v>
      </c>
    </row>
    <row r="3" spans="1:1" x14ac:dyDescent="0.25">
      <c r="A3" t="s">
        <v>234</v>
      </c>
    </row>
    <row r="4" spans="1:1" x14ac:dyDescent="0.25">
      <c r="A4" t="s">
        <v>235</v>
      </c>
    </row>
    <row r="5" spans="1:1" x14ac:dyDescent="0.25">
      <c r="A5" t="s">
        <v>236</v>
      </c>
    </row>
    <row r="6" spans="1:1" x14ac:dyDescent="0.25">
      <c r="A6" t="s">
        <v>237</v>
      </c>
    </row>
    <row r="7" spans="1:1" x14ac:dyDescent="0.25">
      <c r="A7" t="s">
        <v>238</v>
      </c>
    </row>
    <row r="8" spans="1:1" x14ac:dyDescent="0.25">
      <c r="A8" t="s">
        <v>239</v>
      </c>
    </row>
    <row r="9" spans="1:1" x14ac:dyDescent="0.25">
      <c r="A9" t="s">
        <v>240</v>
      </c>
    </row>
    <row r="10" spans="1:1" x14ac:dyDescent="0.25">
      <c r="A10" t="s">
        <v>241</v>
      </c>
    </row>
    <row r="11" spans="1:1" x14ac:dyDescent="0.25">
      <c r="A11" t="s">
        <v>242</v>
      </c>
    </row>
    <row r="12" spans="1:1" x14ac:dyDescent="0.25">
      <c r="A12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Police</vt:lpstr>
      <vt:lpstr>Fire</vt:lpstr>
      <vt:lpstr>Data</vt:lpstr>
      <vt:lpstr>Sheet3</vt:lpstr>
      <vt:lpstr>SQL Create Table</vt:lpstr>
      <vt:lpstr>Critical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2019-10-07T21:20:33Z</dcterms:created>
  <dcterms:modified xsi:type="dcterms:W3CDTF">2019-10-11T21:20:08Z</dcterms:modified>
</cp:coreProperties>
</file>