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esktop\Marvel_Clean-Data\"/>
    </mc:Choice>
  </mc:AlternateContent>
  <xr:revisionPtr revIDLastSave="0" documentId="8_{81824163-CFA3-44F3-A8E3-E4F25F9F89E5}" xr6:coauthVersionLast="47" xr6:coauthVersionMax="47" xr10:uidLastSave="{00000000-0000-0000-0000-000000000000}"/>
  <bookViews>
    <workbookView xWindow="0" yWindow="0" windowWidth="19200" windowHeight="21000" firstSheet="2" activeTab="4" xr2:uid="{6BD471CA-1C25-4B4A-B66B-CCB933B801A1}"/>
  </bookViews>
  <sheets>
    <sheet name="marvel" sheetId="1" r:id="rId1"/>
    <sheet name="marvel_reviews" sheetId="4" r:id="rId2"/>
    <sheet name="Combined_Data" sheetId="5" r:id="rId3"/>
    <sheet name="Budget vs. Box Office" sheetId="19" r:id="rId4"/>
    <sheet name="Worldwide_Revenue_Analysis" sheetId="6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5" l="1"/>
  <c r="K49" i="5"/>
  <c r="K18" i="5"/>
  <c r="K17" i="5"/>
  <c r="K3" i="5"/>
  <c r="K4" i="5"/>
  <c r="K5" i="5"/>
  <c r="K6" i="5"/>
  <c r="K7" i="5"/>
  <c r="K8" i="5"/>
  <c r="K9" i="5"/>
  <c r="K11" i="5"/>
  <c r="K12" i="5"/>
  <c r="K13" i="5"/>
  <c r="K15" i="5"/>
  <c r="K16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1" i="5"/>
  <c r="K42" i="5"/>
  <c r="K43" i="5"/>
  <c r="K44" i="5"/>
  <c r="K45" i="5"/>
  <c r="K46" i="5"/>
  <c r="K47" i="5"/>
  <c r="K48" i="5"/>
  <c r="K50" i="5"/>
  <c r="K51" i="5"/>
  <c r="K53" i="5"/>
  <c r="K54" i="5"/>
  <c r="K55" i="5"/>
  <c r="K56" i="5"/>
  <c r="K57" i="5"/>
  <c r="K58" i="5"/>
  <c r="K59" i="5"/>
  <c r="K60" i="5"/>
  <c r="K61" i="5"/>
  <c r="K62" i="5"/>
  <c r="K63" i="5"/>
  <c r="K64" i="5"/>
  <c r="K2" i="5"/>
  <c r="J3" i="5"/>
  <c r="J4" i="5"/>
  <c r="J5" i="5"/>
  <c r="J6" i="5"/>
  <c r="J7" i="5"/>
  <c r="J8" i="5"/>
  <c r="J9" i="5"/>
  <c r="J11" i="5"/>
  <c r="J12" i="5"/>
  <c r="J13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2" i="5"/>
  <c r="I3" i="5"/>
  <c r="I4" i="5"/>
  <c r="I5" i="5"/>
  <c r="I6" i="5"/>
  <c r="I7" i="5"/>
  <c r="I8" i="5"/>
  <c r="I9" i="5"/>
  <c r="I11" i="5"/>
  <c r="I12" i="5"/>
  <c r="I13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2" i="5"/>
</calcChain>
</file>

<file path=xl/sharedStrings.xml><?xml version="1.0" encoding="utf-8"?>
<sst xmlns="http://schemas.openxmlformats.org/spreadsheetml/2006/main" count="513" uniqueCount="131">
  <si>
    <t>Title</t>
  </si>
  <si>
    <t>Distributor(s)</t>
  </si>
  <si>
    <t>North America</t>
  </si>
  <si>
    <t>Other territories</t>
  </si>
  <si>
    <t>Worldwide</t>
  </si>
  <si>
    <t>Howard the Duck</t>
  </si>
  <si>
    <t>Universal Pictures</t>
  </si>
  <si>
    <t>Blade</t>
  </si>
  <si>
    <t>New Line Cinema</t>
  </si>
  <si>
    <t>X-Men</t>
  </si>
  <si>
    <t>20th Century Fox</t>
  </si>
  <si>
    <t>Blade II</t>
  </si>
  <si>
    <t>Spider-Man</t>
  </si>
  <si>
    <t>Sony Pictures</t>
  </si>
  <si>
    <t>Daredevil</t>
  </si>
  <si>
    <t>X2</t>
  </si>
  <si>
    <t>Hulk</t>
  </si>
  <si>
    <t>The Punisher</t>
  </si>
  <si>
    <t>Lionsgate Films</t>
  </si>
  <si>
    <t>Spider-Man 2</t>
  </si>
  <si>
    <t>Blade: Trinity</t>
  </si>
  <si>
    <t>Elektra</t>
  </si>
  <si>
    <t>Fantastic Four</t>
  </si>
  <si>
    <t>X-Men: The Last Stand</t>
  </si>
  <si>
    <t>Ghost Rider</t>
  </si>
  <si>
    <t>Spider-Man 3</t>
  </si>
  <si>
    <t>Fantastic Four: Rise of the Silver Surfer</t>
  </si>
  <si>
    <t>Iron Man</t>
  </si>
  <si>
    <t>Paramount Pictures</t>
  </si>
  <si>
    <t>The Incredible Hulk</t>
  </si>
  <si>
    <t>Punisher: War Zone</t>
  </si>
  <si>
    <t>X-Men Origins: Wolverine</t>
  </si>
  <si>
    <t>Iron Man 2</t>
  </si>
  <si>
    <t>Thor</t>
  </si>
  <si>
    <t>X-Men: First Class</t>
  </si>
  <si>
    <t>Captain America: The First Avenger</t>
  </si>
  <si>
    <t>Ghost Rider: Spirit of Vengeance</t>
  </si>
  <si>
    <t>The Avengers</t>
  </si>
  <si>
    <t>Walt Disney Studios Motion Pictures</t>
  </si>
  <si>
    <t>The Amazing Spider-Man</t>
  </si>
  <si>
    <t>Iron Man 3</t>
  </si>
  <si>
    <t>The Wolverine</t>
  </si>
  <si>
    <t>Thor: The Dark World</t>
  </si>
  <si>
    <t>Captain America: The Winter Soldier</t>
  </si>
  <si>
    <t>The Amazing Spider-Man 2</t>
  </si>
  <si>
    <t>X-Men: Days of Future Past</t>
  </si>
  <si>
    <t>Guardians of the Galaxy</t>
  </si>
  <si>
    <t>Big Hero 6</t>
  </si>
  <si>
    <t>Avengers: Age of Ultron</t>
  </si>
  <si>
    <t>Ant-Man</t>
  </si>
  <si>
    <t>Deadpool</t>
  </si>
  <si>
    <t>Captain America: Civil War</t>
  </si>
  <si>
    <t>X-Men: Apocalypse</t>
  </si>
  <si>
    <t>Doctor Strange</t>
  </si>
  <si>
    <t>Logan</t>
  </si>
  <si>
    <t>Guardians of the Galaxy Vol. 2</t>
  </si>
  <si>
    <t>Spider-Man: Homecoming</t>
  </si>
  <si>
    <t>Thor: Ragnarok</t>
  </si>
  <si>
    <t>Black Panther</t>
  </si>
  <si>
    <t>Avengers: Infinity War</t>
  </si>
  <si>
    <t>Deadpool 2</t>
  </si>
  <si>
    <t>Ant-Man and the Wasp</t>
  </si>
  <si>
    <t>Venom</t>
  </si>
  <si>
    <t>Spider-Man: Into the Spider-Verse</t>
  </si>
  <si>
    <t>Captain Marvel</t>
  </si>
  <si>
    <t>Avengers: Endgame</t>
  </si>
  <si>
    <t>Dark Phoenix</t>
  </si>
  <si>
    <t>Spider-Man: Far From Home</t>
  </si>
  <si>
    <t>The New Mutants</t>
  </si>
  <si>
    <t>20th Century Studios</t>
  </si>
  <si>
    <t>Black Widow</t>
  </si>
  <si>
    <t>Shang-Chi and the Legend of the Ten Rings</t>
  </si>
  <si>
    <t>Venom: Let There Be Carnage</t>
  </si>
  <si>
    <t>Eternals</t>
  </si>
  <si>
    <t>Spider-Man: No Way Home</t>
  </si>
  <si>
    <t>Total</t>
  </si>
  <si>
    <t>Average</t>
  </si>
  <si>
    <t>Budget_Millions</t>
  </si>
  <si>
    <t>Opening weekend (North America)</t>
  </si>
  <si>
    <t xml:space="preserve">Release date (United States) </t>
  </si>
  <si>
    <t>Fantastic Four (2015)</t>
  </si>
  <si>
    <t>Fantastic Four (2005)</t>
  </si>
  <si>
    <t>Man-Thing</t>
  </si>
  <si>
    <t>The Punisher (2004)</t>
  </si>
  <si>
    <t>The Fantastic Four (1994)</t>
  </si>
  <si>
    <t>Captain America (1990)</t>
  </si>
  <si>
    <t>The Punisher (1989)</t>
  </si>
  <si>
    <t>CinemaScore</t>
  </si>
  <si>
    <t>Metacritic</t>
  </si>
  <si>
    <t>Rotten Tomatoes</t>
  </si>
  <si>
    <t>Film</t>
  </si>
  <si>
    <t>B-</t>
  </si>
  <si>
    <t/>
  </si>
  <si>
    <t>A-</t>
  </si>
  <si>
    <t>B+</t>
  </si>
  <si>
    <t>C+</t>
  </si>
  <si>
    <t>A+</t>
  </si>
  <si>
    <t>C-</t>
  </si>
  <si>
    <t>B</t>
  </si>
  <si>
    <t>A</t>
  </si>
  <si>
    <t>Grand Total</t>
  </si>
  <si>
    <t>&lt;8/1/1986</t>
  </si>
  <si>
    <t>1986</t>
  </si>
  <si>
    <t>1998</t>
  </si>
  <si>
    <t>2000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</si>
  <si>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</si>
  <si>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</si>
  <si>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</si>
  <si>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</si>
  <si>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</si>
  <si>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</si>
  <si>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</si>
  <si>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</si>
  <si>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</si>
  <si>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</si>
  <si>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</si>
  <si>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</si>
  <si>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</si>
  <si>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</si>
  <si>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</si>
  <si>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</si>
  <si>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</si>
  <si>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</si>
  <si>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</si>
  <si>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</si>
  <si>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Sum of Worldwide</t>
  </si>
  <si>
    <t>(All)</t>
  </si>
  <si>
    <t>Release Date</t>
  </si>
  <si>
    <t>Total Worldwide Box Office Earnings by Year and Distributor</t>
  </si>
  <si>
    <t>Worldwide Earnings</t>
  </si>
  <si>
    <t>Budget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</si>
</sst>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 tint="0.39994506668294322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6" fillId="0" borderId="0" xfId="0" applyFont="1"/>
    <xf numFmtId="14" fontId="16" fillId="0" borderId="0" xfId="0" applyNumberFormat="1" applyFont="1"/>
    <xf numFmtId="1" fontId="16" fillId="0" borderId="0" xfId="0" applyNumberFormat="1" applyFont="1"/>
    <xf numFmtId="49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Font="1"/>
    <xf numFmtId="0" fontId="0" fillId="0" borderId="0" xfId="0" applyFont="1"/>
    <xf numFmtId="44" fontId="0" fillId="0" borderId="0" xfId="42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/>
    <xf numFmtId="0" fontId="19" fillId="0" borderId="0" xfId="0" applyFont="1" applyAlignment="1"/>
    <xf numFmtId="165" fontId="0" fillId="0" borderId="0" xfId="42" applyNumberFormat="1" applyFont="1" applyAlignment="1"/>
    <xf numFmtId="165" fontId="0" fillId="0" borderId="0" xfId="42" applyNumberFormat="1" applyFont="1" applyAlignment="1">
      <alignment horizontal="center"/>
    </xf>
    <xf numFmtId="165" fontId="0" fillId="0" borderId="0" xfId="42" applyNumberFormat="1" applyFont="1"/>
    <xf numFmtId="165" fontId="0" fillId="0" borderId="0" xfId="0" applyNumberFormat="1"/>
    <xf numFmtId="165" fontId="18" fillId="0" borderId="0" xfId="0" applyNumberFormat="1" applyFont="1"/>
    <xf numFmtId="165" fontId="0" fillId="0" borderId="0" xfId="0" applyNumberFormat="1" applyFont="1"/>
    <xf numFmtId="44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3" formatCode="#,##0"/>
    </dxf>
    <dxf>
      <numFmt numFmtId="3" formatCode="#,##0"/>
    </dxf>
    <dxf>
      <font>
        <b/>
        <color theme="6" tint="0.39994506668294322"/>
      </font>
    </dxf>
    <dxf>
      <font>
        <b val="0"/>
      </font>
    </dxf>
    <dxf>
      <font>
        <b val="0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Marvel Movies Worldwide Earnings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'Budget vs. Box Office'!$C$1</c:f>
              <c:strCache>
                <c:ptCount val="1"/>
                <c:pt idx="0">
                  <c:v> Worldwide Earnings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297AD8-1942-4C1A-A0F7-784E73E90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EC-47C1-A260-4AF9F654D3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755F30-6727-461B-BAFA-66DC5689B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EC-47C1-A260-4AF9F654D3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DDFC71-C4E9-4005-B56C-B91122E55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EC-47C1-A260-4AF9F654D3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FF1C8E-7F90-4652-BA9B-8A73437F2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EC-47C1-A260-4AF9F654D3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6D36C2-D6FF-4FCA-B0A3-1F7A22B24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EC-47C1-A260-4AF9F654D3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6CA6FB-5EFA-472C-A479-448FCEADA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EC-47C1-A260-4AF9F654D3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300C6C-1F19-4803-BB0E-89268C4AF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EC-47C1-A260-4AF9F654D34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D525C1-BC9F-4FA3-B8AE-EBFD25B4C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EC-47C1-A260-4AF9F654D3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E1A589-6169-4B7C-8AE7-6012CC669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EC-47C1-A260-4AF9F654D3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BFCE6A-4297-4327-9252-17EF4F211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EC-47C1-A260-4AF9F654D3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2738C9-3CB1-4A69-8A93-973070ED3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6EC-47C1-A260-4AF9F654D3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BEC1B79-6D41-4486-A90C-002CBCB66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6EC-47C1-A260-4AF9F654D34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1758851-1888-4F84-B6EA-DDEEF6A7B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EC-47C1-A260-4AF9F654D34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6D379C3-27C6-4513-9E6F-5AA703E49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6EC-47C1-A260-4AF9F654D34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39DD29-2653-4B14-B8C2-AB771FA72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6EC-47C1-A260-4AF9F654D34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9E903C8-4B4F-4FFD-B6FD-BBE78F00F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6EC-47C1-A260-4AF9F654D34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EFA8383-AF15-472E-A82D-97B565075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6EC-47C1-A260-4AF9F654D34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4E61B96-38A9-4A22-A1AB-7F4B8CB5B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6EC-47C1-A260-4AF9F654D34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52B1968-1BA5-48DE-ACF5-DA8E3F66C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6EC-47C1-A260-4AF9F654D34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0873B0F-E52C-4D52-A9E3-E3AAF2D1F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6EC-47C1-A260-4AF9F654D34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D5AB29E-273E-499D-A327-BB4F0968B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6EC-47C1-A260-4AF9F654D34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E1AC921-AA31-4374-AE61-409EEF83C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6EC-47C1-A260-4AF9F654D34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CD53E58-69D5-4E49-9EA9-A6D9A1042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6EC-47C1-A260-4AF9F654D34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3674202-7711-4F88-8896-A6490191D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6EC-47C1-A260-4AF9F654D34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0678AA3-FD48-4ED5-B38B-4DC042DB5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6EC-47C1-A260-4AF9F654D34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E5D7A3A-51B6-4CB2-8A64-7D7CA2E4D3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6EC-47C1-A260-4AF9F654D34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965D536-79C6-4877-83EB-F1346CF2B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6EC-47C1-A260-4AF9F654D3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7F09586-694C-4017-9239-8A6E29A80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6EC-47C1-A260-4AF9F654D3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8946EC7-54CF-4315-A878-81739DD77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6EC-47C1-A260-4AF9F654D34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D46D6A8-868F-416D-A642-5CF6D1568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6EC-47C1-A260-4AF9F654D34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377723B-DD83-4DD9-A311-BC1B0B30D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6EC-47C1-A260-4AF9F654D34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C07EFC7-0118-4E6A-8EC6-97FE23B35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6EC-47C1-A260-4AF9F654D34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FA225F9-0ED5-4DBE-B328-E8DEA9DDD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6EC-47C1-A260-4AF9F654D34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38F261D-A73C-4413-BD02-AAC3CB682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6EC-47C1-A260-4AF9F654D34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DE2A237-1199-4730-BFC5-4F783EA11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6EC-47C1-A260-4AF9F654D34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6D7448E-D732-4B56-B2CA-6D1D4BBBD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6EC-47C1-A260-4AF9F654D34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1EBEBDC-E617-42E0-804F-6179F34A1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6EC-47C1-A260-4AF9F654D34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36B1E6D-2894-4689-82D3-B3CF04371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6EC-47C1-A260-4AF9F654D34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EA41F69-E928-4F20-A4E7-6E23004F0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6EC-47C1-A260-4AF9F654D34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83A4086-291B-41C6-A73C-8169509BD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6EC-47C1-A260-4AF9F654D34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0DE75D6-EE2C-4200-AAB7-9B2BD69D1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6EC-47C1-A260-4AF9F654D34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B4784C6-8BD4-43BD-9DB1-C03A358A6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6EC-47C1-A260-4AF9F654D34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ABD6D6B-7AF3-4886-AA6B-A2F0377A3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6EC-47C1-A260-4AF9F654D34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71797E2-4B30-4827-97CF-FF670188D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6EC-47C1-A260-4AF9F654D34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3B8377A-175E-44B3-8F23-4DF041146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6EC-47C1-A260-4AF9F654D34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97D7223-10F0-48E8-AAA0-B97384E66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6EC-47C1-A260-4AF9F654D34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D8060BB-C67F-4750-A66E-3DE52F548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6EC-47C1-A260-4AF9F654D34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5CE6770-914F-4080-8B83-49F0FD81D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6EC-47C1-A260-4AF9F654D34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20E5F7B-897D-42B6-8A22-A9132D21E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6EC-47C1-A260-4AF9F654D34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1C66393-FE77-4547-8372-05E6157FE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6EC-47C1-A260-4AF9F654D34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79BAA1A-BAF7-4C07-8F6E-2DB4EA9EA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6EC-47C1-A260-4AF9F654D34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8355B9E-9C3F-4D20-989F-9302CE05D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6EC-47C1-A260-4AF9F654D34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7699A44-68C6-4E79-9959-B83F4BCBC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6EC-47C1-A260-4AF9F654D34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8D3771D-E16F-4994-A0B2-BBC020D48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6EC-47C1-A260-4AF9F654D34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9500B85-F7B5-4820-AE2C-854752100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6EC-47C1-A260-4AF9F654D34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38ECDA7-9458-4977-8726-73791E8A8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6EC-47C1-A260-4AF9F654D34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1EC5D4E-52B0-4096-81C2-44BAA5F9D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6EC-47C1-A260-4AF9F654D34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C2619B3-4AB5-4314-9703-6DA05F489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6EC-47C1-A260-4AF9F654D34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5705748-D82F-4C0E-BE35-8C8B63A27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6EC-47C1-A260-4AF9F654D34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091F448-D880-4B4C-AA60-A7B6FE931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6EC-47C1-A260-4AF9F654D34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E9F568A-3D98-4548-98A1-F76DA72BA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6EC-47C1-A260-4AF9F654D34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25EE838-F8E6-4546-BF9F-E0079F4BA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6EC-47C1-A260-4AF9F654D34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2B4DB23-100C-4F18-A4DF-D78353CB1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EC-47C1-A260-4AF9F654D3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'Budget vs. Box Office'!$B$2:$B$64</c:f>
              <c:numCache>
                <c:formatCode>General</c:formatCode>
                <c:ptCount val="63"/>
                <c:pt idx="0">
                  <c:v>37</c:v>
                </c:pt>
                <c:pt idx="1">
                  <c:v>45</c:v>
                </c:pt>
                <c:pt idx="2">
                  <c:v>75</c:v>
                </c:pt>
                <c:pt idx="3">
                  <c:v>54</c:v>
                </c:pt>
                <c:pt idx="4">
                  <c:v>139</c:v>
                </c:pt>
                <c:pt idx="5">
                  <c:v>78</c:v>
                </c:pt>
                <c:pt idx="6">
                  <c:v>110</c:v>
                </c:pt>
                <c:pt idx="7">
                  <c:v>137</c:v>
                </c:pt>
                <c:pt idx="8">
                  <c:v>33</c:v>
                </c:pt>
                <c:pt idx="9">
                  <c:v>200</c:v>
                </c:pt>
                <c:pt idx="10">
                  <c:v>65</c:v>
                </c:pt>
                <c:pt idx="11">
                  <c:v>43</c:v>
                </c:pt>
                <c:pt idx="12">
                  <c:v>100</c:v>
                </c:pt>
                <c:pt idx="13">
                  <c:v>210</c:v>
                </c:pt>
                <c:pt idx="14">
                  <c:v>110</c:v>
                </c:pt>
                <c:pt idx="15">
                  <c:v>258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35</c:v>
                </c:pt>
                <c:pt idx="20">
                  <c:v>150</c:v>
                </c:pt>
                <c:pt idx="21">
                  <c:v>200</c:v>
                </c:pt>
                <c:pt idx="22">
                  <c:v>150</c:v>
                </c:pt>
                <c:pt idx="23">
                  <c:v>160</c:v>
                </c:pt>
                <c:pt idx="24">
                  <c:v>140</c:v>
                </c:pt>
                <c:pt idx="25">
                  <c:v>57</c:v>
                </c:pt>
                <c:pt idx="26">
                  <c:v>220</c:v>
                </c:pt>
                <c:pt idx="27">
                  <c:v>230</c:v>
                </c:pt>
                <c:pt idx="28">
                  <c:v>200</c:v>
                </c:pt>
                <c:pt idx="29">
                  <c:v>120</c:v>
                </c:pt>
                <c:pt idx="30">
                  <c:v>170</c:v>
                </c:pt>
                <c:pt idx="31">
                  <c:v>170</c:v>
                </c:pt>
                <c:pt idx="32">
                  <c:v>255</c:v>
                </c:pt>
                <c:pt idx="33">
                  <c:v>200</c:v>
                </c:pt>
                <c:pt idx="34">
                  <c:v>170</c:v>
                </c:pt>
                <c:pt idx="35">
                  <c:v>165</c:v>
                </c:pt>
                <c:pt idx="36">
                  <c:v>250</c:v>
                </c:pt>
                <c:pt idx="37">
                  <c:v>130</c:v>
                </c:pt>
                <c:pt idx="38">
                  <c:v>120</c:v>
                </c:pt>
                <c:pt idx="39">
                  <c:v>58</c:v>
                </c:pt>
                <c:pt idx="40">
                  <c:v>250</c:v>
                </c:pt>
                <c:pt idx="41">
                  <c:v>178</c:v>
                </c:pt>
                <c:pt idx="42">
                  <c:v>165</c:v>
                </c:pt>
                <c:pt idx="43">
                  <c:v>97</c:v>
                </c:pt>
                <c:pt idx="44">
                  <c:v>200</c:v>
                </c:pt>
                <c:pt idx="45">
                  <c:v>175</c:v>
                </c:pt>
                <c:pt idx="46">
                  <c:v>180</c:v>
                </c:pt>
                <c:pt idx="47">
                  <c:v>200</c:v>
                </c:pt>
                <c:pt idx="48">
                  <c:v>316</c:v>
                </c:pt>
                <c:pt idx="49">
                  <c:v>110</c:v>
                </c:pt>
                <c:pt idx="50">
                  <c:v>162</c:v>
                </c:pt>
                <c:pt idx="51">
                  <c:v>100</c:v>
                </c:pt>
                <c:pt idx="52">
                  <c:v>90</c:v>
                </c:pt>
                <c:pt idx="53">
                  <c:v>152</c:v>
                </c:pt>
                <c:pt idx="54">
                  <c:v>356</c:v>
                </c:pt>
                <c:pt idx="55">
                  <c:v>200</c:v>
                </c:pt>
                <c:pt idx="56">
                  <c:v>160</c:v>
                </c:pt>
                <c:pt idx="57">
                  <c:v>67</c:v>
                </c:pt>
                <c:pt idx="58">
                  <c:v>200</c:v>
                </c:pt>
                <c:pt idx="59">
                  <c:v>150</c:v>
                </c:pt>
                <c:pt idx="60">
                  <c:v>110</c:v>
                </c:pt>
                <c:pt idx="61">
                  <c:v>200</c:v>
                </c:pt>
                <c:pt idx="62">
                  <c:v>200</c:v>
                </c:pt>
              </c:numCache>
            </c:numRef>
          </c:xVal>
          <c:yVal>
            <c:numRef>
              <c:f>'Budget vs. Box Office'!$C$2:$C$64</c:f>
              <c:numCache>
                <c:formatCode>_("$"* #,##0.00_);_("$"* \(#,##0.00\);_("$"* "-"??_);_(@_)</c:formatCode>
                <c:ptCount val="63"/>
                <c:pt idx="0">
                  <c:v>37962774</c:v>
                </c:pt>
                <c:pt idx="1">
                  <c:v>131183530</c:v>
                </c:pt>
                <c:pt idx="2">
                  <c:v>296339527</c:v>
                </c:pt>
                <c:pt idx="3">
                  <c:v>155010032</c:v>
                </c:pt>
                <c:pt idx="4">
                  <c:v>821708551</c:v>
                </c:pt>
                <c:pt idx="5">
                  <c:v>179179718</c:v>
                </c:pt>
                <c:pt idx="6">
                  <c:v>407711549</c:v>
                </c:pt>
                <c:pt idx="7">
                  <c:v>245360480</c:v>
                </c:pt>
                <c:pt idx="8">
                  <c:v>54700105</c:v>
                </c:pt>
                <c:pt idx="9">
                  <c:v>788976453</c:v>
                </c:pt>
                <c:pt idx="10">
                  <c:v>128905366</c:v>
                </c:pt>
                <c:pt idx="11">
                  <c:v>56681566</c:v>
                </c:pt>
                <c:pt idx="12">
                  <c:v>330579719</c:v>
                </c:pt>
                <c:pt idx="13">
                  <c:v>459359555</c:v>
                </c:pt>
                <c:pt idx="14">
                  <c:v>228738393</c:v>
                </c:pt>
                <c:pt idx="15">
                  <c:v>890871626</c:v>
                </c:pt>
                <c:pt idx="16">
                  <c:v>301913131</c:v>
                </c:pt>
                <c:pt idx="17">
                  <c:v>585174222</c:v>
                </c:pt>
                <c:pt idx="18">
                  <c:v>263427551</c:v>
                </c:pt>
                <c:pt idx="19">
                  <c:v>10100036</c:v>
                </c:pt>
                <c:pt idx="20">
                  <c:v>373062864</c:v>
                </c:pt>
                <c:pt idx="21">
                  <c:v>623933331</c:v>
                </c:pt>
                <c:pt idx="22">
                  <c:v>449326618</c:v>
                </c:pt>
                <c:pt idx="23">
                  <c:v>353624124</c:v>
                </c:pt>
                <c:pt idx="24">
                  <c:v>370569774</c:v>
                </c:pt>
                <c:pt idx="25">
                  <c:v>132563930</c:v>
                </c:pt>
                <c:pt idx="26">
                  <c:v>1518812988</c:v>
                </c:pt>
                <c:pt idx="27">
                  <c:v>757930663</c:v>
                </c:pt>
                <c:pt idx="28">
                  <c:v>1214811252</c:v>
                </c:pt>
                <c:pt idx="29">
                  <c:v>414828246</c:v>
                </c:pt>
                <c:pt idx="30">
                  <c:v>644571402</c:v>
                </c:pt>
                <c:pt idx="31">
                  <c:v>714264267</c:v>
                </c:pt>
                <c:pt idx="32">
                  <c:v>708982323</c:v>
                </c:pt>
                <c:pt idx="33">
                  <c:v>747862775</c:v>
                </c:pt>
                <c:pt idx="34">
                  <c:v>773328629</c:v>
                </c:pt>
                <c:pt idx="35">
                  <c:v>657827828</c:v>
                </c:pt>
                <c:pt idx="36">
                  <c:v>1405403694</c:v>
                </c:pt>
                <c:pt idx="37">
                  <c:v>519311965</c:v>
                </c:pt>
                <c:pt idx="38">
                  <c:v>167882881</c:v>
                </c:pt>
                <c:pt idx="39">
                  <c:v>783112979</c:v>
                </c:pt>
                <c:pt idx="40">
                  <c:v>1153304495</c:v>
                </c:pt>
                <c:pt idx="41">
                  <c:v>543934105</c:v>
                </c:pt>
                <c:pt idx="42">
                  <c:v>677718395</c:v>
                </c:pt>
                <c:pt idx="43">
                  <c:v>616795600</c:v>
                </c:pt>
                <c:pt idx="44">
                  <c:v>863756051</c:v>
                </c:pt>
                <c:pt idx="45">
                  <c:v>880166924</c:v>
                </c:pt>
                <c:pt idx="46">
                  <c:v>853977126</c:v>
                </c:pt>
                <c:pt idx="47">
                  <c:v>1346913161</c:v>
                </c:pt>
                <c:pt idx="48">
                  <c:v>2048359754</c:v>
                </c:pt>
                <c:pt idx="49">
                  <c:v>785046920</c:v>
                </c:pt>
                <c:pt idx="50">
                  <c:v>622674139</c:v>
                </c:pt>
                <c:pt idx="51">
                  <c:v>855013954</c:v>
                </c:pt>
                <c:pt idx="52">
                  <c:v>375540831</c:v>
                </c:pt>
                <c:pt idx="53">
                  <c:v>1128274794</c:v>
                </c:pt>
                <c:pt idx="54">
                  <c:v>2797800564</c:v>
                </c:pt>
                <c:pt idx="55">
                  <c:v>252442974</c:v>
                </c:pt>
                <c:pt idx="56">
                  <c:v>1131927996</c:v>
                </c:pt>
                <c:pt idx="57">
                  <c:v>48675066</c:v>
                </c:pt>
                <c:pt idx="58">
                  <c:v>379631351</c:v>
                </c:pt>
                <c:pt idx="59">
                  <c:v>432243292</c:v>
                </c:pt>
                <c:pt idx="60">
                  <c:v>502050366</c:v>
                </c:pt>
                <c:pt idx="61">
                  <c:v>402064899</c:v>
                </c:pt>
                <c:pt idx="62">
                  <c:v>1852418859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'Budget vs. Box Office'!$A$2:$A$64</c15:f>
                <c15:dlblRangeCache>
                  <c:ptCount val="63"/>
                  <c:pt idx="0">
                    <c:v>Howard the Duck</c:v>
                  </c:pt>
                  <c:pt idx="1">
                    <c:v>Blade</c:v>
                  </c:pt>
                  <c:pt idx="2">
                    <c:v>X-Men</c:v>
                  </c:pt>
                  <c:pt idx="3">
                    <c:v>Blade II</c:v>
                  </c:pt>
                  <c:pt idx="4">
                    <c:v>Spider-Man</c:v>
                  </c:pt>
                  <c:pt idx="5">
                    <c:v>Daredevil</c:v>
                  </c:pt>
                  <c:pt idx="6">
                    <c:v>X2</c:v>
                  </c:pt>
                  <c:pt idx="7">
                    <c:v>Hulk</c:v>
                  </c:pt>
                  <c:pt idx="8">
                    <c:v>The Punisher</c:v>
                  </c:pt>
                  <c:pt idx="9">
                    <c:v>Spider-Man 2</c:v>
                  </c:pt>
                  <c:pt idx="10">
                    <c:v>Blade: Trinity</c:v>
                  </c:pt>
                  <c:pt idx="11">
                    <c:v>Elektra</c:v>
                  </c:pt>
                  <c:pt idx="12">
                    <c:v>Fantastic Four</c:v>
                  </c:pt>
                  <c:pt idx="13">
                    <c:v>X-Men: The Last Stand</c:v>
                  </c:pt>
                  <c:pt idx="14">
                    <c:v>Ghost Rider</c:v>
                  </c:pt>
                  <c:pt idx="15">
                    <c:v>Spider-Man 3</c:v>
                  </c:pt>
                  <c:pt idx="16">
                    <c:v>Fantastic Four: Rise of the Silver Surfer</c:v>
                  </c:pt>
                  <c:pt idx="17">
                    <c:v>Iron Man</c:v>
                  </c:pt>
                  <c:pt idx="18">
                    <c:v>The Incredible Hulk</c:v>
                  </c:pt>
                  <c:pt idx="19">
                    <c:v>Punisher: War Zone</c:v>
                  </c:pt>
                  <c:pt idx="20">
                    <c:v>X-Men Origins: Wolverine</c:v>
                  </c:pt>
                  <c:pt idx="21">
                    <c:v>Iron Man 2</c:v>
                  </c:pt>
                  <c:pt idx="22">
                    <c:v>Thor</c:v>
                  </c:pt>
                  <c:pt idx="23">
                    <c:v>X-Men: First Class</c:v>
                  </c:pt>
                  <c:pt idx="24">
                    <c:v>Captain America: The First Avenger</c:v>
                  </c:pt>
                  <c:pt idx="25">
                    <c:v>Ghost Rider: Spirit of Vengeance</c:v>
                  </c:pt>
                  <c:pt idx="26">
                    <c:v>The Avengers</c:v>
                  </c:pt>
                  <c:pt idx="27">
                    <c:v>The Amazing Spider-Man</c:v>
                  </c:pt>
                  <c:pt idx="28">
                    <c:v>Iron Man 3</c:v>
                  </c:pt>
                  <c:pt idx="29">
                    <c:v>The Wolverine</c:v>
                  </c:pt>
                  <c:pt idx="30">
                    <c:v>Thor: The Dark World</c:v>
                  </c:pt>
                  <c:pt idx="31">
                    <c:v>Captain America: The Winter Soldier</c:v>
                  </c:pt>
                  <c:pt idx="32">
                    <c:v>The Amazing Spider-Man 2</c:v>
                  </c:pt>
                  <c:pt idx="33">
                    <c:v>X-Men: Days of Future Past</c:v>
                  </c:pt>
                  <c:pt idx="34">
                    <c:v>Guardians of the Galaxy</c:v>
                  </c:pt>
                  <c:pt idx="35">
                    <c:v>Big Hero 6</c:v>
                  </c:pt>
                  <c:pt idx="36">
                    <c:v>Avengers: Age of Ultron</c:v>
                  </c:pt>
                  <c:pt idx="37">
                    <c:v>Ant-Man</c:v>
                  </c:pt>
                  <c:pt idx="38">
                    <c:v>Fantastic Four</c:v>
                  </c:pt>
                  <c:pt idx="39">
                    <c:v>Deadpool</c:v>
                  </c:pt>
                  <c:pt idx="40">
                    <c:v>Captain America: Civil War</c:v>
                  </c:pt>
                  <c:pt idx="41">
                    <c:v>X-Men: Apocalypse</c:v>
                  </c:pt>
                  <c:pt idx="42">
                    <c:v>Doctor Strange</c:v>
                  </c:pt>
                  <c:pt idx="43">
                    <c:v>Logan</c:v>
                  </c:pt>
                  <c:pt idx="44">
                    <c:v>Guardians of the Galaxy Vol. 2</c:v>
                  </c:pt>
                  <c:pt idx="45">
                    <c:v>Spider-Man: Homecoming</c:v>
                  </c:pt>
                  <c:pt idx="46">
                    <c:v>Thor: Ragnarok</c:v>
                  </c:pt>
                  <c:pt idx="47">
                    <c:v>Black Panther</c:v>
                  </c:pt>
                  <c:pt idx="48">
                    <c:v>Avengers: Infinity War</c:v>
                  </c:pt>
                  <c:pt idx="49">
                    <c:v>Deadpool 2</c:v>
                  </c:pt>
                  <c:pt idx="50">
                    <c:v>Ant-Man and the Wasp</c:v>
                  </c:pt>
                  <c:pt idx="51">
                    <c:v>Venom</c:v>
                  </c:pt>
                  <c:pt idx="52">
                    <c:v>Spider-Man: Into the Spider-Verse</c:v>
                  </c:pt>
                  <c:pt idx="53">
                    <c:v>Captain Marvel</c:v>
                  </c:pt>
                  <c:pt idx="54">
                    <c:v>Avengers: Endgame</c:v>
                  </c:pt>
                  <c:pt idx="55">
                    <c:v>Dark Phoenix</c:v>
                  </c:pt>
                  <c:pt idx="56">
                    <c:v>Spider-Man: Far From Home</c:v>
                  </c:pt>
                  <c:pt idx="57">
                    <c:v>The New Mutants</c:v>
                  </c:pt>
                  <c:pt idx="58">
                    <c:v>Black Widow</c:v>
                  </c:pt>
                  <c:pt idx="59">
                    <c:v>Shang-Chi and the Legend of the Ten Rings</c:v>
                  </c:pt>
                  <c:pt idx="60">
                    <c:v>Venom: Let There Be Carnage</c:v>
                  </c:pt>
                  <c:pt idx="61">
                    <c:v>Eternals</c:v>
                  </c:pt>
                  <c:pt idx="62">
                    <c:v>Spider-Man: No Way Home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EC-47C1-A260-4AF9F654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618176"/>
        <c:axId val="1073618656"/>
      </c:scatterChart>
      <c:valAx>
        <c:axId val="10736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  <a:r>
                  <a:rPr lang="en-US" baseline="0"/>
                  <a:t> Budget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18656"/>
        <c:crosses val="autoZero"/>
        <c:crossBetween val="midCat"/>
      </c:valAx>
      <c:valAx>
        <c:axId val="10736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 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[Marvel_Analytics_Cleaned.xlsx]Worldwide_Revenue_Analysis!PivotTable1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Box Office 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Worldwide_Revenue_Analysis!$C$8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Worldwide_Revenue_Analysis!$B$9:$B$33</c:f>
              <c:strCache>
                <c:ptCount val="24"/>
                <c:pt idx="0">
                  <c:v>&lt;8/1/1986</c:v>
                </c:pt>
                <c:pt idx="1">
                  <c:v>1986</c:v>
                </c:pt>
                <c:pt idx="2">
                  <c:v>1998</c:v>
                </c:pt>
                <c:pt idx="3">
                  <c:v>2000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strCache>
            </c:strRef>
          </c:cat>
          <c:val>
            <c:numRef>
              <c:f>Worldwide_Revenue_Analysis!$C$9:$C$33</c:f>
              <c:numCache>
                <c:formatCode>_("$"* #,##0_);_("$"* \(#,##0\);_("$"* "-"??_);_(@_)</c:formatCode>
                <c:ptCount val="24"/>
                <c:pt idx="0">
                  <c:v>40812933531</c:v>
                </c:pt>
                <c:pt idx="1">
                  <c:v>37962774</c:v>
                </c:pt>
                <c:pt idx="2">
                  <c:v>131183530</c:v>
                </c:pt>
                <c:pt idx="3">
                  <c:v>296339527</c:v>
                </c:pt>
                <c:pt idx="4">
                  <c:v>976718583</c:v>
                </c:pt>
                <c:pt idx="5">
                  <c:v>832251747</c:v>
                </c:pt>
                <c:pt idx="6">
                  <c:v>972581924</c:v>
                </c:pt>
                <c:pt idx="7">
                  <c:v>387261285</c:v>
                </c:pt>
                <c:pt idx="8">
                  <c:v>459359555</c:v>
                </c:pt>
                <c:pt idx="9">
                  <c:v>1421523150</c:v>
                </c:pt>
                <c:pt idx="10">
                  <c:v>858701809</c:v>
                </c:pt>
                <c:pt idx="11">
                  <c:v>373062864</c:v>
                </c:pt>
                <c:pt idx="12">
                  <c:v>623933331</c:v>
                </c:pt>
                <c:pt idx="13">
                  <c:v>1173520516</c:v>
                </c:pt>
                <c:pt idx="14">
                  <c:v>2409307581</c:v>
                </c:pt>
                <c:pt idx="15">
                  <c:v>2274210900</c:v>
                </c:pt>
                <c:pt idx="16">
                  <c:v>3602265822</c:v>
                </c:pt>
                <c:pt idx="17">
                  <c:v>2092598540</c:v>
                </c:pt>
                <c:pt idx="18">
                  <c:v>3158069974</c:v>
                </c:pt>
                <c:pt idx="19">
                  <c:v>3214695701</c:v>
                </c:pt>
                <c:pt idx="20">
                  <c:v>6033548759</c:v>
                </c:pt>
                <c:pt idx="21">
                  <c:v>5310446328</c:v>
                </c:pt>
                <c:pt idx="22">
                  <c:v>48675066</c:v>
                </c:pt>
                <c:pt idx="23">
                  <c:v>3568408767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7-4CB0-B229-0C118439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81241439"/>
        <c:axId val="1981242399"/>
      </c:barChart>
      <c:catAx>
        <c:axId val="198124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42399"/>
        <c:crosses val="autoZero"/>
        <c:auto val="1"/>
        <c:lblAlgn val="ctr"/>
        <c:lblOffset val="100"/>
        <c:noMultiLvlLbl val="0"/>
      </c:catAx>
      <c:valAx>
        <c:axId val="1981242399"/>
        <c:scaling>
          <c:orientation val="minMax"/>
          <c:max val="80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41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161922</xdr:colOff>
      <xdr:row>1</xdr:row>
      <xdr:rowOff>100010</xdr:rowOff>
    </xdr:from>
    <xdr:to>
      <xdr:col>22</xdr:col>
      <xdr:colOff>19049</xdr:colOff>
      <xdr:row>48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12C05-1FB1-7258-0917-2BDCFA9BD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466724</xdr:colOff>
      <xdr:row>50</xdr:row>
      <xdr:rowOff>171451</xdr:rowOff>
    </xdr:from>
    <xdr:ext cx="8162925" cy="11256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63B369D-5784-42FE-FAFD-86EBE3650B58}"/>
            </a:ext>
          </a:extLst>
        </xdr:cNvPr>
        <xdr:cNvSpPr txBox="1"/>
      </xdr:nvSpPr>
      <xdr:spPr>
        <a:xfrm>
          <a:off x="5924549" y="9696451"/>
          <a:ext cx="8162925" cy="1125693"/>
        </a:xfrm>
        <a:prstGeom prst="rect">
          <a:avLst/>
        </a:prstGeom>
        <a:solidFill>
          <a:schemeClr val="l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/>
            <a:t>Scatter Plot Explanation </a:t>
          </a:r>
        </a:p>
        <a:p>
          <a:r>
            <a:rPr lang="en-US" sz="1100"/>
            <a:t>This scatter plot illustrates the relationship between the production budget and the worldwide box office earnings for each movie in the dataset. The x-axis represents the budget of each movie (in millions), while the y-axis shows the worldwide earnings (in millions). Each data point represents a single movie, and the plot helps visualize how budget size correlates with earnings. Movies in the top-right corner of the chart are those with both high budgets and high earnings, while movies in the bottom-left corner have lower budgets and earnings. This chart provides insights into the effectiveness of spending on production and its impact on box office revenue.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33</xdr:row>
      <xdr:rowOff>133348</xdr:rowOff>
    </xdr:from>
    <xdr:ext cx="6419850" cy="20002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07D1E0-AB41-2757-BD5E-BC4F85B21EF5}"/>
            </a:ext>
          </a:extLst>
        </xdr:cNvPr>
        <xdr:cNvSpPr txBox="1"/>
      </xdr:nvSpPr>
      <xdr:spPr>
        <a:xfrm>
          <a:off x="104775" y="6562723"/>
          <a:ext cx="6419850" cy="2000251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b="1"/>
            <a:t>PivotTable Explanation</a:t>
          </a:r>
        </a:p>
        <a:p>
          <a:endParaRPr lang="en-US" b="1"/>
        </a:p>
        <a:p>
          <a:r>
            <a:rPr lang="en-US"/>
            <a:t>This table shows the </a:t>
          </a:r>
          <a:r>
            <a:rPr lang="en-US" b="1"/>
            <a:t>total worldwide box office earnings</a:t>
          </a:r>
          <a:r>
            <a:rPr lang="en-US"/>
            <a:t> for each movie, </a:t>
          </a:r>
          <a:r>
            <a:rPr lang="en-US" b="1"/>
            <a:t>broken down by year</a:t>
          </a:r>
          <a:r>
            <a:rPr lang="en-US"/>
            <a:t> and </a:t>
          </a:r>
          <a:r>
            <a:rPr lang="en-US" b="1"/>
            <a:t>distributor</a:t>
          </a:r>
          <a:r>
            <a:rPr lang="en-US"/>
            <a:t>.</a:t>
          </a:r>
        </a:p>
        <a:p>
          <a:endParaRPr lang="en-US"/>
        </a:p>
        <a:p>
          <a:r>
            <a:rPr lang="en-US" b="1"/>
            <a:t>Box Office Values</a:t>
          </a:r>
          <a:r>
            <a:rPr lang="en-US"/>
            <a:t>: The </a:t>
          </a:r>
          <a:r>
            <a:rPr lang="en-US" b="1"/>
            <a:t>"Sum of Worldwide"</a:t>
          </a:r>
          <a:r>
            <a:rPr lang="en-US"/>
            <a:t> column represents the </a:t>
          </a:r>
          <a:r>
            <a:rPr lang="en-US" b="1"/>
            <a:t>total gross earnings</a:t>
          </a:r>
          <a:r>
            <a:rPr lang="en-US"/>
            <a:t> across all territories for each movie. All figures are in </a:t>
          </a:r>
          <a:r>
            <a:rPr lang="en-US" b="1"/>
            <a:t>US dollars</a:t>
          </a:r>
          <a:r>
            <a:rPr lang="en-US"/>
            <a:t>.</a:t>
          </a:r>
        </a:p>
        <a:p>
          <a:endParaRPr lang="en-US"/>
        </a:p>
        <a:p>
          <a:r>
            <a:rPr lang="en-US" b="1"/>
            <a:t>Filters</a:t>
          </a:r>
          <a:r>
            <a:rPr lang="en-US"/>
            <a:t>:</a:t>
          </a:r>
        </a:p>
        <a:p>
          <a:r>
            <a:rPr lang="en-US" b="1"/>
            <a:t>Release Year</a:t>
          </a:r>
          <a:r>
            <a:rPr lang="en-US"/>
            <a:t>: The table allows filtering by </a:t>
          </a:r>
          <a:r>
            <a:rPr lang="en-US" b="1"/>
            <a:t>release year</a:t>
          </a:r>
          <a:r>
            <a:rPr lang="en-US"/>
            <a:t> to see how box office earnings have evolved over time.</a:t>
          </a:r>
        </a:p>
        <a:p>
          <a:r>
            <a:rPr lang="en-US" b="1"/>
            <a:t>Distributor</a:t>
          </a:r>
          <a:r>
            <a:rPr lang="en-US"/>
            <a:t>: You can filter the data by </a:t>
          </a:r>
          <a:r>
            <a:rPr lang="en-US" b="1"/>
            <a:t>distributor</a:t>
          </a:r>
          <a:r>
            <a:rPr lang="en-US"/>
            <a:t> to see earnings for specific companies.</a:t>
          </a:r>
        </a:p>
        <a:p>
          <a:endParaRPr lang="en-US" sz="1100"/>
        </a:p>
      </xdr:txBody>
    </xdr:sp>
    <xdr:clientData/>
  </xdr:oneCellAnchor>
  <xdr:twoCellAnchor>
    <xdr:from>
      <xdr:col>4</xdr:col>
      <xdr:colOff>9525</xdr:colOff>
      <xdr:row>6</xdr:row>
      <xdr:rowOff>185737</xdr:rowOff>
    </xdr:from>
    <xdr:to>
      <xdr:col>14</xdr:col>
      <xdr:colOff>390525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8A55B-99D4-142F-10AC-D469F237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5776.393425578703" createdVersion="8" refreshedVersion="8" minRefreshableVersion="3" recordCount="66" xr:uid="{C94DD6CF-0B34-4C22-A181-00F53C020926}">
  <cacheSource type="worksheet">
    <worksheetSource ref="A1:K1048576" sheet="Combined_Data"/>
  </cacheSource>
  <cacheFields count="14">
    <cacheField name="Title" numFmtId="0">
      <sharedItems containsBlank="1"/>
    </cacheField>
    <cacheField name="Distributor(s)" numFmtId="0">
      <sharedItems containsBlank="1" count="11">
        <s v="Universal Pictures"/>
        <s v="New Line Cinema"/>
        <s v="20th Century Fox"/>
        <s v="Sony Pictures"/>
        <s v="Lionsgate Films"/>
        <s v="Paramount Pictures"/>
        <s v="Walt Disney Studios Motion Pictures"/>
        <s v="20th Century Studios"/>
        <s v="Total"/>
        <s v="Average"/>
        <m/>
      </sharedItems>
    </cacheField>
    <cacheField name="Release date (United States) " numFmtId="14">
      <sharedItems containsNonDate="0" containsDate="1" containsString="0" containsBlank="1" minDate="1986-08-01T00:00:00" maxDate="2021-12-18T00:00:00" count="64">
        <d v="1986-08-01T00:00:00"/>
        <d v="1998-08-21T00:00:00"/>
        <d v="2000-07-14T00:00:00"/>
        <d v="2002-03-22T00:00:00"/>
        <d v="2002-05-03T00:00:00"/>
        <d v="2003-02-14T00:00:00"/>
        <d v="2003-05-02T00:00:00"/>
        <d v="2003-06-20T00:00:00"/>
        <d v="2004-04-16T00:00:00"/>
        <d v="2004-06-30T00:00:00"/>
        <d v="2004-12-08T00:00:00"/>
        <d v="2005-01-14T00:00:00"/>
        <d v="2005-07-08T00:00:00"/>
        <d v="2006-05-26T00:00:00"/>
        <d v="2007-02-16T00:00:00"/>
        <d v="2007-05-04T00:00:00"/>
        <d v="2007-06-15T00:00:00"/>
        <d v="2008-05-02T00:00:00"/>
        <d v="2008-06-13T00:00:00"/>
        <d v="2008-12-05T00:00:00"/>
        <d v="2009-05-01T00:00:00"/>
        <d v="2010-05-07T00:00:00"/>
        <d v="2011-05-06T00:00:00"/>
        <d v="2011-06-03T00:00:00"/>
        <d v="2011-07-22T00:00:00"/>
        <d v="2012-02-17T00:00:00"/>
        <d v="2012-05-04T00:00:00"/>
        <d v="2012-07-03T00:00:00"/>
        <d v="2013-05-03T00:00:00"/>
        <d v="2013-07-26T00:00:00"/>
        <d v="2013-11-08T00:00:00"/>
        <d v="2014-04-04T00:00:00"/>
        <d v="2014-05-02T00:00:00"/>
        <d v="2014-05-23T00:00:00"/>
        <d v="2014-08-01T00:00:00"/>
        <d v="2014-11-07T00:00:00"/>
        <d v="2015-05-01T00:00:00"/>
        <d v="2015-07-17T00:00:00"/>
        <d v="2015-08-07T00:00:00"/>
        <d v="2016-02-12T00:00:00"/>
        <d v="2016-05-06T00:00:00"/>
        <d v="2016-05-27T00:00:00"/>
        <d v="2016-11-04T00:00:00"/>
        <d v="2017-03-03T00:00:00"/>
        <d v="2017-05-05T00:00:00"/>
        <d v="2017-07-07T00:00:00"/>
        <d v="2017-11-03T00:00:00"/>
        <d v="2018-02-16T00:00:00"/>
        <d v="2018-04-27T00:00:00"/>
        <d v="2018-05-18T00:00:00"/>
        <d v="2018-07-06T00:00:00"/>
        <d v="2018-10-05T00:00:00"/>
        <d v="2018-12-14T00:00:00"/>
        <d v="2019-03-08T00:00:00"/>
        <d v="2019-04-26T00:00:00"/>
        <d v="2019-06-07T00:00:00"/>
        <d v="2019-07-02T00:00:00"/>
        <d v="2020-08-28T00:00:00"/>
        <d v="2021-07-09T00:00:00"/>
        <d v="2021-09-03T00:00:00"/>
        <d v="2021-10-01T00:00:00"/>
        <d v="2021-11-05T00:00:00"/>
        <d v="2021-12-17T00:00:00"/>
        <m/>
      </sharedItems>
      <fieldGroup par="13"/>
    </cacheField>
    <cacheField name="Budget_Millions" numFmtId="1">
      <sharedItems containsString="0" containsBlank="1" containsNumber="1" minValue="33" maxValue="8424"/>
    </cacheField>
    <cacheField name="Opening weekend (North America)" numFmtId="1">
      <sharedItems containsString="0" containsBlank="1" containsNumber="1" containsInteger="1" minValue="4271451" maxValue="5688487114"/>
    </cacheField>
    <cacheField name="North America" numFmtId="1">
      <sharedItems containsString="0" containsBlank="1" containsNumber="1" containsInteger="1" minValue="8050977" maxValue="15809734872"/>
    </cacheField>
    <cacheField name="Other territories" numFmtId="1">
      <sharedItems containsString="0" containsBlank="1" containsNumber="1" containsInteger="1" minValue="2049059" maxValue="24430137918"/>
    </cacheField>
    <cacheField name="Worldwide" numFmtId="1">
      <sharedItems containsString="0" containsBlank="1" containsNumber="1" containsInteger="1" minValue="10100036" maxValue="40239878672"/>
    </cacheField>
    <cacheField name="Rotten Tomatoes" numFmtId="0">
      <sharedItems containsString="0" containsBlank="1" containsNumber="1" containsInteger="1" minValue="11" maxValue="97"/>
    </cacheField>
    <cacheField name="Metacritic" numFmtId="0">
      <sharedItems containsString="0" containsBlank="1" containsNumber="1" containsInteger="1" minValue="28" maxValue="88"/>
    </cacheField>
    <cacheField name="CinemaScore" numFmtId="0">
      <sharedItems containsBlank="1"/>
    </cacheField>
    <cacheField name="Months (Release date (United States) )" numFmtId="0" databaseField="0">
      <fieldGroup base="2">
        <rangePr groupBy="months" startDate="1986-08-01T00:00:00" endDate="2021-12-18T00:00:00"/>
        <groupItems count="14">
          <s v="&lt;8/1/198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8/2021"/>
        </groupItems>
      </fieldGroup>
    </cacheField>
    <cacheField name="Quarters (Release date (United States) )" numFmtId="0" databaseField="0">
      <fieldGroup base="2">
        <rangePr groupBy="quarters" startDate="1986-08-01T00:00:00" endDate="2021-12-18T00:00:00"/>
        <groupItems count="6">
          <s v="&lt;8/1/1986"/>
          <s v="Qtr1"/>
          <s v="Qtr2"/>
          <s v="Qtr3"/>
          <s v="Qtr4"/>
          <s v="&gt;12/18/2021"/>
        </groupItems>
      </fieldGroup>
    </cacheField>
    <cacheField name="Years (Release date (United States) )" numFmtId="0" databaseField="0">
      <fieldGroup base="2">
        <rangePr groupBy="years" startDate="1986-08-01T00:00:00" endDate="2021-12-18T00:00:00"/>
        <groupItems count="38">
          <s v="&lt;8/1/1986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1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Howard the Duck"/>
    <x v="0"/>
    <x v="0"/>
    <n v="37"/>
    <n v="5070136"/>
    <n v="16295774"/>
    <n v="21667000"/>
    <n v="37962774"/>
    <n v="14"/>
    <n v="28"/>
    <s v="B-"/>
  </r>
  <r>
    <s v="Blade"/>
    <x v="1"/>
    <x v="1"/>
    <n v="45"/>
    <n v="17073856"/>
    <n v="70087718"/>
    <n v="61095812"/>
    <n v="131183530"/>
    <n v="57"/>
    <n v="47"/>
    <s v="A-"/>
  </r>
  <r>
    <s v="X-Men"/>
    <x v="2"/>
    <x v="2"/>
    <n v="75"/>
    <n v="54471475"/>
    <n v="157299717"/>
    <n v="139039810"/>
    <n v="296339527"/>
    <n v="82"/>
    <n v="64"/>
    <s v="A-"/>
  </r>
  <r>
    <s v="Blade II"/>
    <x v="1"/>
    <x v="3"/>
    <n v="54"/>
    <n v="32528016"/>
    <n v="82348319"/>
    <n v="72661713"/>
    <n v="155010032"/>
    <n v="57"/>
    <n v="52"/>
    <s v="B+"/>
  </r>
  <r>
    <s v="Spider-Man"/>
    <x v="3"/>
    <x v="4"/>
    <n v="139"/>
    <n v="114844116"/>
    <n v="403706375"/>
    <n v="418002176"/>
    <n v="821708551"/>
    <n v="90"/>
    <n v="73"/>
    <s v="A-"/>
  </r>
  <r>
    <s v="Daredevil"/>
    <x v="2"/>
    <x v="5"/>
    <n v="78"/>
    <n v="40310419"/>
    <n v="102543518"/>
    <n v="76636200"/>
    <n v="179179718"/>
    <n v="44"/>
    <n v="42"/>
    <s v="B"/>
  </r>
  <r>
    <s v="X2"/>
    <x v="2"/>
    <x v="6"/>
    <n v="110"/>
    <n v="85558731"/>
    <n v="214949694"/>
    <n v="192761855"/>
    <n v="407711549"/>
    <n v="85"/>
    <n v="68"/>
    <s v="A"/>
  </r>
  <r>
    <s v="Hulk"/>
    <x v="0"/>
    <x v="7"/>
    <n v="137"/>
    <n v="62128420"/>
    <n v="132177234"/>
    <n v="113183246"/>
    <n v="245360480"/>
    <n v="62"/>
    <n v="54"/>
    <s v="B-"/>
  </r>
  <r>
    <s v="The Punisher"/>
    <x v="4"/>
    <x v="8"/>
    <n v="33"/>
    <n v="13834527"/>
    <n v="33810189"/>
    <n v="20889916"/>
    <n v="54700105"/>
    <m/>
    <m/>
    <m/>
  </r>
  <r>
    <s v="Spider-Man 2"/>
    <x v="3"/>
    <x v="9"/>
    <n v="200"/>
    <n v="88156227"/>
    <n v="373585825"/>
    <n v="415390628"/>
    <n v="788976453"/>
    <n v="93"/>
    <n v="83"/>
    <s v="A-"/>
  </r>
  <r>
    <s v="Blade: Trinity"/>
    <x v="1"/>
    <x v="10"/>
    <n v="65"/>
    <n v="16061271"/>
    <n v="52411906"/>
    <n v="76493460"/>
    <n v="128905366"/>
    <n v="25"/>
    <n v="38"/>
    <s v="B-"/>
  </r>
  <r>
    <s v="Elektra"/>
    <x v="2"/>
    <x v="11"/>
    <n v="43"/>
    <n v="12804793"/>
    <n v="24409722"/>
    <n v="32271844"/>
    <n v="56681566"/>
    <n v="11"/>
    <n v="34"/>
    <s v="B"/>
  </r>
  <r>
    <s v="Fantastic Four"/>
    <x v="2"/>
    <x v="12"/>
    <n v="100"/>
    <n v="56061504"/>
    <n v="154696080"/>
    <n v="175883639"/>
    <n v="330579719"/>
    <m/>
    <m/>
    <m/>
  </r>
  <r>
    <s v="X-Men: The Last Stand"/>
    <x v="2"/>
    <x v="13"/>
    <n v="210"/>
    <n v="102750665"/>
    <n v="234362462"/>
    <n v="224997093"/>
    <n v="459359555"/>
    <n v="57"/>
    <n v="58"/>
    <s v="A-"/>
  </r>
  <r>
    <s v="Ghost Rider"/>
    <x v="3"/>
    <x v="14"/>
    <n v="110"/>
    <n v="45388836"/>
    <n v="115802596"/>
    <n v="112935797"/>
    <n v="228738393"/>
    <n v="26"/>
    <n v="35"/>
    <s v="B"/>
  </r>
  <r>
    <s v="Spider-Man 3"/>
    <x v="3"/>
    <x v="15"/>
    <n v="258"/>
    <n v="151116516"/>
    <n v="336530303"/>
    <n v="554341323"/>
    <n v="890871626"/>
    <n v="63"/>
    <n v="59"/>
    <s v="B+"/>
  </r>
  <r>
    <s v="Fantastic Four: Rise of the Silver Surfer"/>
    <x v="2"/>
    <x v="16"/>
    <n v="130"/>
    <n v="58051684"/>
    <n v="131921738"/>
    <n v="169991393"/>
    <n v="301913131"/>
    <n v="37"/>
    <n v="45"/>
    <s v="B"/>
  </r>
  <r>
    <s v="Iron Man"/>
    <x v="5"/>
    <x v="17"/>
    <n v="140"/>
    <n v="98618668"/>
    <n v="318412101"/>
    <n v="266762121"/>
    <n v="585174222"/>
    <n v="94"/>
    <n v="79"/>
    <s v="A"/>
  </r>
  <r>
    <s v="The Incredible Hulk"/>
    <x v="0"/>
    <x v="18"/>
    <n v="150"/>
    <n v="55414050"/>
    <n v="134806913"/>
    <n v="128620638"/>
    <n v="263427551"/>
    <n v="67"/>
    <n v="61"/>
    <s v="A-"/>
  </r>
  <r>
    <s v="Punisher: War Zone"/>
    <x v="4"/>
    <x v="19"/>
    <n v="35"/>
    <n v="4271451"/>
    <n v="8050977"/>
    <n v="2049059"/>
    <n v="10100036"/>
    <n v="29"/>
    <n v="30"/>
    <s v="B-"/>
  </r>
  <r>
    <s v="X-Men Origins: Wolverine"/>
    <x v="2"/>
    <x v="20"/>
    <n v="150"/>
    <n v="85058003"/>
    <n v="179883157"/>
    <n v="193179707"/>
    <n v="373062864"/>
    <n v="37"/>
    <n v="40"/>
    <s v="B+"/>
  </r>
  <r>
    <s v="Iron Man 2"/>
    <x v="5"/>
    <x v="21"/>
    <n v="200"/>
    <n v="128122480"/>
    <n v="312433331"/>
    <n v="311500000"/>
    <n v="623933331"/>
    <n v="73"/>
    <n v="57"/>
    <s v="A"/>
  </r>
  <r>
    <s v="Thor"/>
    <x v="5"/>
    <x v="22"/>
    <n v="150"/>
    <n v="65723338"/>
    <n v="181030624"/>
    <n v="268295994"/>
    <n v="449326618"/>
    <n v="77"/>
    <n v="57"/>
    <s v="B+"/>
  </r>
  <r>
    <s v="X-Men: First Class"/>
    <x v="2"/>
    <x v="23"/>
    <n v="160"/>
    <n v="55101604"/>
    <n v="146408305"/>
    <n v="207215819"/>
    <n v="353624124"/>
    <n v="86"/>
    <n v="65"/>
    <s v="B+"/>
  </r>
  <r>
    <s v="Captain America: The First Avenger"/>
    <x v="5"/>
    <x v="24"/>
    <n v="140"/>
    <n v="65058524"/>
    <n v="176654505"/>
    <n v="193915269"/>
    <n v="370569774"/>
    <n v="80"/>
    <n v="66"/>
    <s v="A-"/>
  </r>
  <r>
    <s v="Ghost Rider: Spirit of Vengeance"/>
    <x v="3"/>
    <x v="25"/>
    <n v="57"/>
    <n v="22115334"/>
    <n v="51774002"/>
    <n v="80789928"/>
    <n v="132563930"/>
    <n v="18"/>
    <n v="34"/>
    <s v="C+"/>
  </r>
  <r>
    <s v="The Avengers"/>
    <x v="6"/>
    <x v="26"/>
    <n v="220"/>
    <n v="207438708"/>
    <n v="623357910"/>
    <n v="895455078"/>
    <n v="1518812988"/>
    <n v="91"/>
    <n v="69"/>
    <s v="A+"/>
  </r>
  <r>
    <s v="The Amazing Spider-Man"/>
    <x v="3"/>
    <x v="27"/>
    <n v="230"/>
    <n v="62004688"/>
    <n v="262030663"/>
    <n v="495900000"/>
    <n v="757930663"/>
    <n v="72"/>
    <n v="66"/>
    <s v="A-"/>
  </r>
  <r>
    <s v="Iron Man 3"/>
    <x v="6"/>
    <x v="28"/>
    <n v="200"/>
    <n v="174144585"/>
    <n v="409013994"/>
    <n v="805797258"/>
    <n v="1214811252"/>
    <n v="79"/>
    <n v="62"/>
    <s v="A"/>
  </r>
  <r>
    <s v="The Wolverine"/>
    <x v="2"/>
    <x v="29"/>
    <n v="120"/>
    <n v="53113752"/>
    <n v="132550960"/>
    <n v="282271394"/>
    <n v="414828246"/>
    <n v="71"/>
    <n v="61"/>
    <s v="A-"/>
  </r>
  <r>
    <s v="Thor: The Dark World"/>
    <x v="6"/>
    <x v="30"/>
    <n v="170"/>
    <n v="85737841"/>
    <n v="206362140"/>
    <n v="438209262"/>
    <n v="644571402"/>
    <n v="66"/>
    <n v="54"/>
    <s v="A-"/>
  </r>
  <r>
    <s v="Captain America: The Winter Soldier"/>
    <x v="6"/>
    <x v="31"/>
    <n v="170"/>
    <n v="95023721"/>
    <n v="259766572"/>
    <n v="454497695"/>
    <n v="714264267"/>
    <n v="90"/>
    <n v="70"/>
    <s v="A"/>
  </r>
  <r>
    <s v="The Amazing Spider-Man 2"/>
    <x v="3"/>
    <x v="32"/>
    <n v="255"/>
    <n v="91608337"/>
    <n v="202853933"/>
    <n v="506128390"/>
    <n v="708982323"/>
    <n v="52"/>
    <n v="53"/>
    <s v="B+"/>
  </r>
  <r>
    <s v="X-Men: Days of Future Past"/>
    <x v="2"/>
    <x v="33"/>
    <n v="200"/>
    <n v="90823660"/>
    <n v="233921534"/>
    <n v="513941241"/>
    <n v="747862775"/>
    <n v="90"/>
    <n v="75"/>
    <s v="A"/>
  </r>
  <r>
    <s v="Guardians of the Galaxy"/>
    <x v="6"/>
    <x v="34"/>
    <n v="170"/>
    <n v="94320883"/>
    <n v="333176600"/>
    <n v="440152029"/>
    <n v="773328629"/>
    <n v="92"/>
    <n v="76"/>
    <s v="A"/>
  </r>
  <r>
    <s v="Big Hero 6"/>
    <x v="6"/>
    <x v="35"/>
    <n v="165"/>
    <n v="56215889"/>
    <n v="222527828"/>
    <n v="435300000"/>
    <n v="657827828"/>
    <n v="90"/>
    <n v="74"/>
    <s v="A"/>
  </r>
  <r>
    <s v="Avengers: Age of Ultron"/>
    <x v="6"/>
    <x v="36"/>
    <n v="250"/>
    <n v="191271109"/>
    <n v="459005868"/>
    <n v="946397826"/>
    <n v="1405403694"/>
    <n v="76"/>
    <n v="66"/>
    <s v="A"/>
  </r>
  <r>
    <s v="Ant-Man"/>
    <x v="6"/>
    <x v="37"/>
    <n v="130"/>
    <n v="57225526"/>
    <n v="180202163"/>
    <n v="339109802"/>
    <n v="519311965"/>
    <n v="83"/>
    <n v="64"/>
    <s v="A"/>
  </r>
  <r>
    <s v="Fantastic Four"/>
    <x v="2"/>
    <x v="38"/>
    <n v="120"/>
    <n v="25685737"/>
    <n v="56117548"/>
    <n v="111765333"/>
    <n v="167882881"/>
    <m/>
    <m/>
    <m/>
  </r>
  <r>
    <s v="Deadpool"/>
    <x v="2"/>
    <x v="39"/>
    <n v="58"/>
    <n v="132434600"/>
    <n v="363070709"/>
    <n v="420042270"/>
    <n v="783112979"/>
    <n v="85"/>
    <n v="65"/>
    <s v="A"/>
  </r>
  <r>
    <s v="Captain America: Civil War"/>
    <x v="6"/>
    <x v="40"/>
    <n v="250"/>
    <n v="179139142"/>
    <n v="408084349"/>
    <n v="745220146"/>
    <n v="1153304495"/>
    <n v="90"/>
    <n v="75"/>
    <s v="A"/>
  </r>
  <r>
    <s v="X-Men: Apocalypse"/>
    <x v="2"/>
    <x v="41"/>
    <n v="178"/>
    <n v="65769562"/>
    <n v="155442489"/>
    <n v="388491616"/>
    <n v="543934105"/>
    <n v="47"/>
    <n v="52"/>
    <s v="A-"/>
  </r>
  <r>
    <s v="Doctor Strange"/>
    <x v="6"/>
    <x v="42"/>
    <n v="165"/>
    <n v="85058311"/>
    <n v="232641920"/>
    <n v="445076475"/>
    <n v="677718395"/>
    <n v="89"/>
    <n v="72"/>
    <s v="A"/>
  </r>
  <r>
    <s v="Logan"/>
    <x v="2"/>
    <x v="43"/>
    <n v="97"/>
    <n v="88411916"/>
    <n v="226277068"/>
    <n v="390518532"/>
    <n v="616795600"/>
    <n v="94"/>
    <n v="77"/>
    <s v="A-"/>
  </r>
  <r>
    <s v="Guardians of the Galaxy Vol. 2"/>
    <x v="6"/>
    <x v="44"/>
    <n v="200"/>
    <n v="146510104"/>
    <n v="389813101"/>
    <n v="473942950"/>
    <n v="863756051"/>
    <n v="85"/>
    <n v="67"/>
    <s v="A"/>
  </r>
  <r>
    <s v="Spider-Man: Homecoming"/>
    <x v="3"/>
    <x v="45"/>
    <n v="175"/>
    <n v="117027503"/>
    <n v="334201140"/>
    <n v="545965784"/>
    <n v="880166924"/>
    <n v="92"/>
    <n v="73"/>
    <s v="A"/>
  </r>
  <r>
    <s v="Thor: Ragnarok"/>
    <x v="6"/>
    <x v="46"/>
    <n v="180"/>
    <n v="122744989"/>
    <n v="315058289"/>
    <n v="538918837"/>
    <n v="853977126"/>
    <n v="93"/>
    <n v="74"/>
    <s v="A"/>
  </r>
  <r>
    <s v="Black Panther"/>
    <x v="6"/>
    <x v="47"/>
    <n v="200"/>
    <n v="202003951"/>
    <n v="700059566"/>
    <n v="646853595"/>
    <n v="1346913161"/>
    <n v="96"/>
    <n v="88"/>
    <s v="A+"/>
  </r>
  <r>
    <s v="Avengers: Infinity War"/>
    <x v="6"/>
    <x v="48"/>
    <n v="316"/>
    <n v="257698183"/>
    <n v="678815482"/>
    <n v="1369544272"/>
    <n v="2048359754"/>
    <n v="85"/>
    <n v="68"/>
    <s v="A"/>
  </r>
  <r>
    <s v="Deadpool 2"/>
    <x v="2"/>
    <x v="49"/>
    <n v="110"/>
    <n v="125507153"/>
    <n v="324591735"/>
    <n v="460455185"/>
    <n v="785046920"/>
    <n v="84"/>
    <n v="66"/>
    <s v="A"/>
  </r>
  <r>
    <s v="Ant-Man and the Wasp"/>
    <x v="6"/>
    <x v="50"/>
    <n v="162"/>
    <n v="75812205"/>
    <n v="216648740"/>
    <n v="406025399"/>
    <n v="622674139"/>
    <n v="87"/>
    <n v="70"/>
    <s v="A-"/>
  </r>
  <r>
    <s v="Venom"/>
    <x v="3"/>
    <x v="51"/>
    <n v="100"/>
    <n v="80255756"/>
    <n v="213515506"/>
    <n v="641498448"/>
    <n v="855013954"/>
    <n v="30"/>
    <n v="35"/>
    <s v="B+"/>
  </r>
  <r>
    <s v="Spider-Man: Into the Spider-Verse"/>
    <x v="3"/>
    <x v="52"/>
    <n v="90"/>
    <n v="35363376"/>
    <n v="190241310"/>
    <n v="185299521"/>
    <n v="375540831"/>
    <n v="97"/>
    <n v="87"/>
    <s v="A+"/>
  </r>
  <r>
    <s v="Captain Marvel"/>
    <x v="6"/>
    <x v="53"/>
    <n v="152"/>
    <n v="153433423"/>
    <n v="426829839"/>
    <n v="701444955"/>
    <n v="1128274794"/>
    <n v="79"/>
    <n v="64"/>
    <s v="A"/>
  </r>
  <r>
    <s v="Avengers: Endgame"/>
    <x v="6"/>
    <x v="54"/>
    <n v="356"/>
    <n v="357115007"/>
    <n v="858373000"/>
    <n v="1937901401"/>
    <n v="2797800564"/>
    <n v="94"/>
    <n v="78"/>
    <s v="A+"/>
  </r>
  <r>
    <s v="Dark Phoenix"/>
    <x v="2"/>
    <x v="55"/>
    <n v="200"/>
    <n v="32828348"/>
    <n v="65845974"/>
    <n v="186597000"/>
    <n v="252442974"/>
    <n v="22"/>
    <n v="43"/>
    <s v="B-"/>
  </r>
  <r>
    <s v="Spider-Man: Far From Home"/>
    <x v="3"/>
    <x v="56"/>
    <n v="160"/>
    <n v="92579212"/>
    <n v="390532085"/>
    <n v="741395911"/>
    <n v="1131927996"/>
    <n v="90"/>
    <n v="69"/>
    <s v="A"/>
  </r>
  <r>
    <s v="The New Mutants"/>
    <x v="7"/>
    <x v="57"/>
    <n v="67"/>
    <n v="7037017"/>
    <n v="23855569"/>
    <n v="24819497"/>
    <n v="48675066"/>
    <n v="36"/>
    <n v="43"/>
    <s v=""/>
  </r>
  <r>
    <s v="Black Widow"/>
    <x v="6"/>
    <x v="58"/>
    <n v="200"/>
    <n v="80366312"/>
    <n v="183651665"/>
    <n v="195979696"/>
    <n v="379631351"/>
    <n v="79"/>
    <n v="67"/>
    <s v="A-"/>
  </r>
  <r>
    <s v="Shang-Chi and the Legend of the Ten Rings"/>
    <x v="6"/>
    <x v="59"/>
    <n v="150"/>
    <n v="75388688"/>
    <n v="224543292"/>
    <n v="207700000"/>
    <n v="432243292"/>
    <n v="91"/>
    <n v="71"/>
    <s v="A"/>
  </r>
  <r>
    <s v="Venom: Let There Be Carnage"/>
    <x v="3"/>
    <x v="60"/>
    <n v="110"/>
    <n v="90033210"/>
    <n v="213550366"/>
    <n v="288500000"/>
    <n v="502050366"/>
    <n v="58"/>
    <n v="49"/>
    <s v="B+"/>
  </r>
  <r>
    <s v="Eternals"/>
    <x v="6"/>
    <x v="61"/>
    <n v="200"/>
    <n v="85021497"/>
    <n v="164870234"/>
    <n v="237194665"/>
    <n v="402064899"/>
    <n v="47"/>
    <n v="52"/>
    <s v="B"/>
  </r>
  <r>
    <s v="Spider-Man: No Way Home"/>
    <x v="3"/>
    <x v="62"/>
    <n v="200"/>
    <n v="260138569"/>
    <n v="780418859"/>
    <n v="1072000000"/>
    <n v="1852418859"/>
    <n v="93"/>
    <n v="72"/>
    <s v="A+"/>
  </r>
  <r>
    <s v="Total"/>
    <x v="8"/>
    <x v="63"/>
    <n v="8424"/>
    <n v="5688487114"/>
    <n v="15809734872"/>
    <n v="24430137918"/>
    <n v="40239878672"/>
    <m/>
    <m/>
    <m/>
  </r>
  <r>
    <s v="Average"/>
    <x v="9"/>
    <x v="63"/>
    <n v="142.352"/>
    <n v="83992268"/>
    <n v="228139366"/>
    <n v="344915384"/>
    <n v="573054859"/>
    <m/>
    <m/>
    <m/>
  </r>
  <r>
    <m/>
    <x v="10"/>
    <x v="6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BE679-DB27-4E58-8462-7E191C51F7E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Release Date">
  <location ref="B8:C33" firstHeaderRow="1" firstDataRow="1" firstDataCol="1" rowPageCount="1" colPageCount="1"/>
  <pivotFields count="14">
    <pivotField showAll="0"/>
    <pivotField axis="axisPage" showAll="0">
      <items count="12">
        <item x="2"/>
        <item x="7"/>
        <item x="9"/>
        <item x="4"/>
        <item x="1"/>
        <item x="5"/>
        <item x="3"/>
        <item x="8"/>
        <item x="0"/>
        <item x="6"/>
        <item x="10"/>
        <item t="default"/>
      </items>
    </pivotField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ascending">
      <items count="39">
        <item sd="0" x="0"/>
        <item sd="0" x="37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t="default"/>
      </items>
    </pivotField>
  </pivotFields>
  <rowFields count="4">
    <field x="13"/>
    <field x="12"/>
    <field x="11"/>
    <field x="2"/>
  </rowFields>
  <rowItems count="25">
    <i>
      <x/>
    </i>
    <i>
      <x v="2"/>
    </i>
    <i>
      <x v="14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1" hier="-1"/>
  </pageFields>
  <dataFields count="1">
    <dataField name="Sum of Worldwide" fld="7" baseField="0" baseItem="0" numFmtId="165"/>
  </dataFields>
  <formats count="8">
    <format dxfId="0">
      <pivotArea collapsedLevelsAreSubtotals="1" fieldPosition="0">
        <references count="1">
          <reference field="13" count="1">
            <x v="0"/>
          </reference>
        </references>
      </pivotArea>
    </format>
    <format dxfId="1">
      <pivotArea dataOnly="0" labelOnly="1" outline="0" axis="axisValues" fieldPosition="0"/>
    </format>
    <format dxfId="2">
      <pivotArea grandRow="1" outline="0" collapsedLevelsAreSubtotals="1" fieldPosition="0"/>
    </format>
    <format dxfId="3">
      <pivotArea field="13" type="button" dataOnly="0" labelOnly="1" outline="0" axis="axisRow" fieldPosition="0"/>
    </format>
    <format dxfId="4">
      <pivotArea dataOnly="0" labelOnly="1" outline="0" axis="axisValues" fieldPosition="0"/>
    </format>
    <format dxfId="5">
      <pivotArea outline="0" collapsedLevelsAreSubtotals="1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7">
      <pivotArea dataOnly="0" labelOnly="1" outline="0" axis="axisValues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5"/>
          </reference>
        </references>
      </pivotArea>
    </chartFormat>
  </chart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160E-88F7-4C8E-8038-1C37A912AF05}">
  <dimension ref="A1:H66"/>
  <sheetViews>
    <sheetView workbookViewId="0">
      <pane ySplit="1" topLeftCell="A14" activePane="bottomLeft" state="frozen"/>
      <selection pane="bottomLeft" activeCell="H1" sqref="H1:H64"/>
    </sheetView>
  </sheetViews>
  <sheetFormatPr defaultRowHeight="15" x14ac:dyDescent="0.25"/>
  <cols>
    <col min="1" max="1" width="38.140625" customWidth="1"/>
    <col min="2" max="2" width="34.5703125" customWidth="1"/>
    <col min="3" max="3" width="26.85546875" style="2" customWidth="1"/>
    <col min="4" max="4" width="16.140625" style="1" customWidth="1"/>
    <col min="5" max="5" width="33.28515625" style="1" customWidth="1"/>
    <col min="6" max="6" width="15.28515625" style="1" customWidth="1"/>
    <col min="7" max="7" width="16" style="1" customWidth="1"/>
    <col min="8" max="8" width="15.42578125" style="1" customWidth="1"/>
  </cols>
  <sheetData>
    <row r="1" spans="1:8" s="4" customFormat="1" x14ac:dyDescent="0.25">
      <c r="A1" s="4" t="s">
        <v>0</v>
      </c>
      <c r="B1" s="4" t="s">
        <v>1</v>
      </c>
      <c r="C1" s="5" t="s">
        <v>79</v>
      </c>
      <c r="D1" s="6" t="s">
        <v>77</v>
      </c>
      <c r="E1" s="6" t="s">
        <v>78</v>
      </c>
      <c r="F1" s="6" t="s">
        <v>2</v>
      </c>
      <c r="G1" s="6" t="s">
        <v>3</v>
      </c>
      <c r="H1" s="6" t="s">
        <v>4</v>
      </c>
    </row>
    <row r="2" spans="1:8" x14ac:dyDescent="0.25">
      <c r="A2" t="s">
        <v>5</v>
      </c>
      <c r="B2" t="s">
        <v>6</v>
      </c>
      <c r="C2" s="2">
        <v>31625</v>
      </c>
      <c r="D2" s="1">
        <v>37</v>
      </c>
      <c r="E2" s="1">
        <v>5070136</v>
      </c>
      <c r="F2" s="1">
        <v>16295774</v>
      </c>
      <c r="G2" s="1">
        <v>21667000</v>
      </c>
      <c r="H2" s="1">
        <v>37962774</v>
      </c>
    </row>
    <row r="3" spans="1:8" x14ac:dyDescent="0.25">
      <c r="A3" t="s">
        <v>7</v>
      </c>
      <c r="B3" t="s">
        <v>8</v>
      </c>
      <c r="C3" s="2">
        <v>36028</v>
      </c>
      <c r="D3" s="1">
        <v>45</v>
      </c>
      <c r="E3" s="1">
        <v>17073856</v>
      </c>
      <c r="F3" s="1">
        <v>70087718</v>
      </c>
      <c r="G3" s="1">
        <v>61095812</v>
      </c>
      <c r="H3" s="1">
        <v>131183530</v>
      </c>
    </row>
    <row r="4" spans="1:8" x14ac:dyDescent="0.25">
      <c r="A4" t="s">
        <v>9</v>
      </c>
      <c r="B4" t="s">
        <v>10</v>
      </c>
      <c r="C4" s="2">
        <v>36721</v>
      </c>
      <c r="D4" s="1">
        <v>75</v>
      </c>
      <c r="E4" s="1">
        <v>54471475</v>
      </c>
      <c r="F4" s="1">
        <v>157299717</v>
      </c>
      <c r="G4" s="1">
        <v>139039810</v>
      </c>
      <c r="H4" s="1">
        <v>296339527</v>
      </c>
    </row>
    <row r="5" spans="1:8" x14ac:dyDescent="0.25">
      <c r="A5" t="s">
        <v>11</v>
      </c>
      <c r="B5" t="s">
        <v>8</v>
      </c>
      <c r="C5" s="2">
        <v>37337</v>
      </c>
      <c r="D5" s="1">
        <v>54</v>
      </c>
      <c r="E5" s="1">
        <v>32528016</v>
      </c>
      <c r="F5" s="1">
        <v>82348319</v>
      </c>
      <c r="G5" s="1">
        <v>72661713</v>
      </c>
      <c r="H5" s="1">
        <v>155010032</v>
      </c>
    </row>
    <row r="6" spans="1:8" x14ac:dyDescent="0.25">
      <c r="A6" t="s">
        <v>12</v>
      </c>
      <c r="B6" t="s">
        <v>13</v>
      </c>
      <c r="C6" s="2">
        <v>37379</v>
      </c>
      <c r="D6" s="1">
        <v>139</v>
      </c>
      <c r="E6" s="1">
        <v>114844116</v>
      </c>
      <c r="F6" s="1">
        <v>403706375</v>
      </c>
      <c r="G6" s="1">
        <v>418002176</v>
      </c>
      <c r="H6" s="1">
        <v>821708551</v>
      </c>
    </row>
    <row r="7" spans="1:8" x14ac:dyDescent="0.25">
      <c r="A7" t="s">
        <v>14</v>
      </c>
      <c r="B7" t="s">
        <v>10</v>
      </c>
      <c r="C7" s="2">
        <v>37666</v>
      </c>
      <c r="D7" s="1">
        <v>78</v>
      </c>
      <c r="E7" s="1">
        <v>40310419</v>
      </c>
      <c r="F7" s="1">
        <v>102543518</v>
      </c>
      <c r="G7" s="1">
        <v>76636200</v>
      </c>
      <c r="H7" s="1">
        <v>179179718</v>
      </c>
    </row>
    <row r="8" spans="1:8" x14ac:dyDescent="0.25">
      <c r="A8" t="s">
        <v>15</v>
      </c>
      <c r="B8" t="s">
        <v>10</v>
      </c>
      <c r="C8" s="2">
        <v>37743</v>
      </c>
      <c r="D8" s="1">
        <v>110</v>
      </c>
      <c r="E8" s="1">
        <v>85558731</v>
      </c>
      <c r="F8" s="1">
        <v>214949694</v>
      </c>
      <c r="G8" s="1">
        <v>192761855</v>
      </c>
      <c r="H8" s="1">
        <v>407711549</v>
      </c>
    </row>
    <row r="9" spans="1:8" x14ac:dyDescent="0.25">
      <c r="A9" t="s">
        <v>16</v>
      </c>
      <c r="B9" t="s">
        <v>6</v>
      </c>
      <c r="C9" s="2">
        <v>37792</v>
      </c>
      <c r="D9" s="1">
        <v>137</v>
      </c>
      <c r="E9" s="1">
        <v>62128420</v>
      </c>
      <c r="F9" s="1">
        <v>132177234</v>
      </c>
      <c r="G9" s="1">
        <v>113183246</v>
      </c>
      <c r="H9" s="1">
        <v>245360480</v>
      </c>
    </row>
    <row r="10" spans="1:8" x14ac:dyDescent="0.25">
      <c r="A10" t="s">
        <v>17</v>
      </c>
      <c r="B10" t="s">
        <v>18</v>
      </c>
      <c r="C10" s="2">
        <v>38093</v>
      </c>
      <c r="D10" s="1">
        <v>33</v>
      </c>
      <c r="E10" s="1">
        <v>13834527</v>
      </c>
      <c r="F10" s="1">
        <v>33810189</v>
      </c>
      <c r="G10" s="1">
        <v>20889916</v>
      </c>
      <c r="H10" s="1">
        <v>54700105</v>
      </c>
    </row>
    <row r="11" spans="1:8" x14ac:dyDescent="0.25">
      <c r="A11" t="s">
        <v>19</v>
      </c>
      <c r="B11" t="s">
        <v>13</v>
      </c>
      <c r="C11" s="2">
        <v>38168</v>
      </c>
      <c r="D11" s="1">
        <v>200</v>
      </c>
      <c r="E11" s="1">
        <v>88156227</v>
      </c>
      <c r="F11" s="1">
        <v>373585825</v>
      </c>
      <c r="G11" s="1">
        <v>415390628</v>
      </c>
      <c r="H11" s="1">
        <v>788976453</v>
      </c>
    </row>
    <row r="12" spans="1:8" x14ac:dyDescent="0.25">
      <c r="A12" t="s">
        <v>20</v>
      </c>
      <c r="B12" t="s">
        <v>8</v>
      </c>
      <c r="C12" s="2">
        <v>38329</v>
      </c>
      <c r="D12" s="1">
        <v>65</v>
      </c>
      <c r="E12" s="1">
        <v>16061271</v>
      </c>
      <c r="F12" s="1">
        <v>52411906</v>
      </c>
      <c r="G12" s="1">
        <v>76493460</v>
      </c>
      <c r="H12" s="1">
        <v>128905366</v>
      </c>
    </row>
    <row r="13" spans="1:8" x14ac:dyDescent="0.25">
      <c r="A13" t="s">
        <v>21</v>
      </c>
      <c r="B13" t="s">
        <v>10</v>
      </c>
      <c r="C13" s="2">
        <v>38366</v>
      </c>
      <c r="D13" s="1">
        <v>43</v>
      </c>
      <c r="E13" s="1">
        <v>12804793</v>
      </c>
      <c r="F13" s="1">
        <v>24409722</v>
      </c>
      <c r="G13" s="1">
        <v>32271844</v>
      </c>
      <c r="H13" s="1">
        <v>56681566</v>
      </c>
    </row>
    <row r="14" spans="1:8" x14ac:dyDescent="0.25">
      <c r="A14" t="s">
        <v>22</v>
      </c>
      <c r="B14" t="s">
        <v>10</v>
      </c>
      <c r="C14" s="2">
        <v>38541</v>
      </c>
      <c r="D14" s="1">
        <v>100</v>
      </c>
      <c r="E14" s="1">
        <v>56061504</v>
      </c>
      <c r="F14" s="1">
        <v>154696080</v>
      </c>
      <c r="G14" s="1">
        <v>175883639</v>
      </c>
      <c r="H14" s="1">
        <v>330579719</v>
      </c>
    </row>
    <row r="15" spans="1:8" x14ac:dyDescent="0.25">
      <c r="A15" t="s">
        <v>23</v>
      </c>
      <c r="B15" t="s">
        <v>10</v>
      </c>
      <c r="C15" s="2">
        <v>38863</v>
      </c>
      <c r="D15" s="1">
        <v>210</v>
      </c>
      <c r="E15" s="1">
        <v>102750665</v>
      </c>
      <c r="F15" s="1">
        <v>234362462</v>
      </c>
      <c r="G15" s="1">
        <v>224997093</v>
      </c>
      <c r="H15" s="1">
        <v>459359555</v>
      </c>
    </row>
    <row r="16" spans="1:8" x14ac:dyDescent="0.25">
      <c r="A16" t="s">
        <v>24</v>
      </c>
      <c r="B16" t="s">
        <v>13</v>
      </c>
      <c r="C16" s="2">
        <v>39129</v>
      </c>
      <c r="D16" s="1">
        <v>110</v>
      </c>
      <c r="E16" s="1">
        <v>45388836</v>
      </c>
      <c r="F16" s="1">
        <v>115802596</v>
      </c>
      <c r="G16" s="1">
        <v>112935797</v>
      </c>
      <c r="H16" s="1">
        <v>228738393</v>
      </c>
    </row>
    <row r="17" spans="1:8" x14ac:dyDescent="0.25">
      <c r="A17" t="s">
        <v>25</v>
      </c>
      <c r="B17" t="s">
        <v>13</v>
      </c>
      <c r="C17" s="2">
        <v>39206</v>
      </c>
      <c r="D17" s="1">
        <v>258</v>
      </c>
      <c r="E17" s="1">
        <v>151116516</v>
      </c>
      <c r="F17" s="1">
        <v>336530303</v>
      </c>
      <c r="G17" s="1">
        <v>554341323</v>
      </c>
      <c r="H17" s="1">
        <v>890871626</v>
      </c>
    </row>
    <row r="18" spans="1:8" x14ac:dyDescent="0.25">
      <c r="A18" t="s">
        <v>26</v>
      </c>
      <c r="B18" t="s">
        <v>10</v>
      </c>
      <c r="C18" s="2">
        <v>39248</v>
      </c>
      <c r="D18" s="1">
        <v>130</v>
      </c>
      <c r="E18" s="1">
        <v>58051684</v>
      </c>
      <c r="F18" s="1">
        <v>131921738</v>
      </c>
      <c r="G18" s="1">
        <v>169991393</v>
      </c>
      <c r="H18" s="1">
        <v>301913131</v>
      </c>
    </row>
    <row r="19" spans="1:8" x14ac:dyDescent="0.25">
      <c r="A19" t="s">
        <v>27</v>
      </c>
      <c r="B19" t="s">
        <v>28</v>
      </c>
      <c r="C19" s="2">
        <v>39570</v>
      </c>
      <c r="D19" s="1">
        <v>140</v>
      </c>
      <c r="E19" s="1">
        <v>98618668</v>
      </c>
      <c r="F19" s="1">
        <v>318412101</v>
      </c>
      <c r="G19" s="1">
        <v>266762121</v>
      </c>
      <c r="H19" s="1">
        <v>585174222</v>
      </c>
    </row>
    <row r="20" spans="1:8" x14ac:dyDescent="0.25">
      <c r="A20" t="s">
        <v>29</v>
      </c>
      <c r="B20" t="s">
        <v>6</v>
      </c>
      <c r="C20" s="2">
        <v>39612</v>
      </c>
      <c r="D20" s="1">
        <v>150</v>
      </c>
      <c r="E20" s="1">
        <v>55414050</v>
      </c>
      <c r="F20" s="1">
        <v>134806913</v>
      </c>
      <c r="G20" s="1">
        <v>128620638</v>
      </c>
      <c r="H20" s="1">
        <v>263427551</v>
      </c>
    </row>
    <row r="21" spans="1:8" x14ac:dyDescent="0.25">
      <c r="A21" t="s">
        <v>30</v>
      </c>
      <c r="B21" t="s">
        <v>18</v>
      </c>
      <c r="C21" s="2">
        <v>39787</v>
      </c>
      <c r="D21" s="1">
        <v>35</v>
      </c>
      <c r="E21" s="1">
        <v>4271451</v>
      </c>
      <c r="F21" s="1">
        <v>8050977</v>
      </c>
      <c r="G21" s="1">
        <v>2049059</v>
      </c>
      <c r="H21" s="1">
        <v>10100036</v>
      </c>
    </row>
    <row r="22" spans="1:8" x14ac:dyDescent="0.25">
      <c r="A22" t="s">
        <v>31</v>
      </c>
      <c r="B22" t="s">
        <v>10</v>
      </c>
      <c r="C22" s="2">
        <v>39934</v>
      </c>
      <c r="D22" s="1">
        <v>150</v>
      </c>
      <c r="E22" s="1">
        <v>85058003</v>
      </c>
      <c r="F22" s="1">
        <v>179883157</v>
      </c>
      <c r="G22" s="1">
        <v>193179707</v>
      </c>
      <c r="H22" s="1">
        <v>373062864</v>
      </c>
    </row>
    <row r="23" spans="1:8" x14ac:dyDescent="0.25">
      <c r="A23" t="s">
        <v>32</v>
      </c>
      <c r="B23" t="s">
        <v>28</v>
      </c>
      <c r="C23" s="2">
        <v>40305</v>
      </c>
      <c r="D23" s="1">
        <v>200</v>
      </c>
      <c r="E23" s="1">
        <v>128122480</v>
      </c>
      <c r="F23" s="1">
        <v>312433331</v>
      </c>
      <c r="G23" s="1">
        <v>311500000</v>
      </c>
      <c r="H23" s="1">
        <v>623933331</v>
      </c>
    </row>
    <row r="24" spans="1:8" x14ac:dyDescent="0.25">
      <c r="A24" t="s">
        <v>33</v>
      </c>
      <c r="B24" t="s">
        <v>28</v>
      </c>
      <c r="C24" s="2">
        <v>40669</v>
      </c>
      <c r="D24" s="1">
        <v>150</v>
      </c>
      <c r="E24" s="1">
        <v>65723338</v>
      </c>
      <c r="F24" s="1">
        <v>181030624</v>
      </c>
      <c r="G24" s="1">
        <v>268295994</v>
      </c>
      <c r="H24" s="1">
        <v>449326618</v>
      </c>
    </row>
    <row r="25" spans="1:8" x14ac:dyDescent="0.25">
      <c r="A25" t="s">
        <v>34</v>
      </c>
      <c r="B25" t="s">
        <v>10</v>
      </c>
      <c r="C25" s="2">
        <v>40697</v>
      </c>
      <c r="D25" s="1">
        <v>160</v>
      </c>
      <c r="E25" s="1">
        <v>55101604</v>
      </c>
      <c r="F25" s="1">
        <v>146408305</v>
      </c>
      <c r="G25" s="1">
        <v>207215819</v>
      </c>
      <c r="H25" s="1">
        <v>353624124</v>
      </c>
    </row>
    <row r="26" spans="1:8" x14ac:dyDescent="0.25">
      <c r="A26" t="s">
        <v>35</v>
      </c>
      <c r="B26" t="s">
        <v>28</v>
      </c>
      <c r="C26" s="2">
        <v>40746</v>
      </c>
      <c r="D26" s="1">
        <v>140</v>
      </c>
      <c r="E26" s="1">
        <v>65058524</v>
      </c>
      <c r="F26" s="1">
        <v>176654505</v>
      </c>
      <c r="G26" s="1">
        <v>193915269</v>
      </c>
      <c r="H26" s="1">
        <v>370569774</v>
      </c>
    </row>
    <row r="27" spans="1:8" x14ac:dyDescent="0.25">
      <c r="A27" t="s">
        <v>36</v>
      </c>
      <c r="B27" t="s">
        <v>13</v>
      </c>
      <c r="C27" s="2">
        <v>40956</v>
      </c>
      <c r="D27" s="1">
        <v>57</v>
      </c>
      <c r="E27" s="1">
        <v>22115334</v>
      </c>
      <c r="F27" s="1">
        <v>51774002</v>
      </c>
      <c r="G27" s="1">
        <v>80789928</v>
      </c>
      <c r="H27" s="1">
        <v>132563930</v>
      </c>
    </row>
    <row r="28" spans="1:8" x14ac:dyDescent="0.25">
      <c r="A28" t="s">
        <v>37</v>
      </c>
      <c r="B28" t="s">
        <v>38</v>
      </c>
      <c r="C28" s="2">
        <v>41033</v>
      </c>
      <c r="D28" s="1">
        <v>220</v>
      </c>
      <c r="E28" s="1">
        <v>207438708</v>
      </c>
      <c r="F28" s="1">
        <v>623357910</v>
      </c>
      <c r="G28" s="1">
        <v>895455078</v>
      </c>
      <c r="H28" s="1">
        <v>1518812988</v>
      </c>
    </row>
    <row r="29" spans="1:8" x14ac:dyDescent="0.25">
      <c r="A29" t="s">
        <v>39</v>
      </c>
      <c r="B29" t="s">
        <v>13</v>
      </c>
      <c r="C29" s="2">
        <v>41093</v>
      </c>
      <c r="D29" s="1">
        <v>230</v>
      </c>
      <c r="E29" s="1">
        <v>62004688</v>
      </c>
      <c r="F29" s="1">
        <v>262030663</v>
      </c>
      <c r="G29" s="1">
        <v>495900000</v>
      </c>
      <c r="H29" s="1">
        <v>757930663</v>
      </c>
    </row>
    <row r="30" spans="1:8" x14ac:dyDescent="0.25">
      <c r="A30" t="s">
        <v>40</v>
      </c>
      <c r="B30" t="s">
        <v>38</v>
      </c>
      <c r="C30" s="2">
        <v>41397</v>
      </c>
      <c r="D30" s="1">
        <v>200</v>
      </c>
      <c r="E30" s="1">
        <v>174144585</v>
      </c>
      <c r="F30" s="1">
        <v>409013994</v>
      </c>
      <c r="G30" s="1">
        <v>805797258</v>
      </c>
      <c r="H30" s="1">
        <v>1214811252</v>
      </c>
    </row>
    <row r="31" spans="1:8" x14ac:dyDescent="0.25">
      <c r="A31" t="s">
        <v>41</v>
      </c>
      <c r="B31" t="s">
        <v>10</v>
      </c>
      <c r="C31" s="2">
        <v>41481</v>
      </c>
      <c r="D31" s="1">
        <v>120</v>
      </c>
      <c r="E31" s="1">
        <v>53113752</v>
      </c>
      <c r="F31" s="1">
        <v>132550960</v>
      </c>
      <c r="G31" s="1">
        <v>282271394</v>
      </c>
      <c r="H31" s="1">
        <v>414828246</v>
      </c>
    </row>
    <row r="32" spans="1:8" x14ac:dyDescent="0.25">
      <c r="A32" t="s">
        <v>42</v>
      </c>
      <c r="B32" t="s">
        <v>38</v>
      </c>
      <c r="C32" s="2">
        <v>41586</v>
      </c>
      <c r="D32" s="1">
        <v>170</v>
      </c>
      <c r="E32" s="1">
        <v>85737841</v>
      </c>
      <c r="F32" s="1">
        <v>206362140</v>
      </c>
      <c r="G32" s="1">
        <v>438209262</v>
      </c>
      <c r="H32" s="1">
        <v>644571402</v>
      </c>
    </row>
    <row r="33" spans="1:8" x14ac:dyDescent="0.25">
      <c r="A33" t="s">
        <v>43</v>
      </c>
      <c r="B33" t="s">
        <v>38</v>
      </c>
      <c r="C33" s="2">
        <v>41733</v>
      </c>
      <c r="D33" s="1">
        <v>170</v>
      </c>
      <c r="E33" s="1">
        <v>95023721</v>
      </c>
      <c r="F33" s="1">
        <v>259766572</v>
      </c>
      <c r="G33" s="1">
        <v>454497695</v>
      </c>
      <c r="H33" s="1">
        <v>714264267</v>
      </c>
    </row>
    <row r="34" spans="1:8" x14ac:dyDescent="0.25">
      <c r="A34" t="s">
        <v>44</v>
      </c>
      <c r="B34" t="s">
        <v>13</v>
      </c>
      <c r="C34" s="2">
        <v>41761</v>
      </c>
      <c r="D34" s="1">
        <v>255</v>
      </c>
      <c r="E34" s="1">
        <v>91608337</v>
      </c>
      <c r="F34" s="1">
        <v>202853933</v>
      </c>
      <c r="G34" s="1">
        <v>506128390</v>
      </c>
      <c r="H34" s="1">
        <v>708982323</v>
      </c>
    </row>
    <row r="35" spans="1:8" x14ac:dyDescent="0.25">
      <c r="A35" t="s">
        <v>45</v>
      </c>
      <c r="B35" t="s">
        <v>10</v>
      </c>
      <c r="C35" s="2">
        <v>41782</v>
      </c>
      <c r="D35" s="1">
        <v>200</v>
      </c>
      <c r="E35" s="1">
        <v>90823660</v>
      </c>
      <c r="F35" s="1">
        <v>233921534</v>
      </c>
      <c r="G35" s="1">
        <v>513941241</v>
      </c>
      <c r="H35" s="1">
        <v>747862775</v>
      </c>
    </row>
    <row r="36" spans="1:8" x14ac:dyDescent="0.25">
      <c r="A36" t="s">
        <v>46</v>
      </c>
      <c r="B36" t="s">
        <v>38</v>
      </c>
      <c r="C36" s="2">
        <v>41852</v>
      </c>
      <c r="D36" s="1">
        <v>170</v>
      </c>
      <c r="E36" s="1">
        <v>94320883</v>
      </c>
      <c r="F36" s="1">
        <v>333176600</v>
      </c>
      <c r="G36" s="1">
        <v>440152029</v>
      </c>
      <c r="H36" s="1">
        <v>773328629</v>
      </c>
    </row>
    <row r="37" spans="1:8" x14ac:dyDescent="0.25">
      <c r="A37" t="s">
        <v>47</v>
      </c>
      <c r="B37" t="s">
        <v>38</v>
      </c>
      <c r="C37" s="2">
        <v>41950</v>
      </c>
      <c r="D37" s="1">
        <v>165</v>
      </c>
      <c r="E37" s="1">
        <v>56215889</v>
      </c>
      <c r="F37" s="1">
        <v>222527828</v>
      </c>
      <c r="G37" s="1">
        <v>435300000</v>
      </c>
      <c r="H37" s="1">
        <v>657827828</v>
      </c>
    </row>
    <row r="38" spans="1:8" x14ac:dyDescent="0.25">
      <c r="A38" t="s">
        <v>48</v>
      </c>
      <c r="B38" t="s">
        <v>38</v>
      </c>
      <c r="C38" s="2">
        <v>42125</v>
      </c>
      <c r="D38" s="1">
        <v>250</v>
      </c>
      <c r="E38" s="1">
        <v>191271109</v>
      </c>
      <c r="F38" s="1">
        <v>459005868</v>
      </c>
      <c r="G38" s="1">
        <v>946397826</v>
      </c>
      <c r="H38" s="1">
        <v>1405403694</v>
      </c>
    </row>
    <row r="39" spans="1:8" x14ac:dyDescent="0.25">
      <c r="A39" t="s">
        <v>49</v>
      </c>
      <c r="B39" t="s">
        <v>38</v>
      </c>
      <c r="C39" s="2">
        <v>42202</v>
      </c>
      <c r="D39" s="1">
        <v>130</v>
      </c>
      <c r="E39" s="1">
        <v>57225526</v>
      </c>
      <c r="F39" s="1">
        <v>180202163</v>
      </c>
      <c r="G39" s="1">
        <v>339109802</v>
      </c>
      <c r="H39" s="1">
        <v>519311965</v>
      </c>
    </row>
    <row r="40" spans="1:8" x14ac:dyDescent="0.25">
      <c r="A40" t="s">
        <v>22</v>
      </c>
      <c r="B40" t="s">
        <v>10</v>
      </c>
      <c r="C40" s="2">
        <v>42223</v>
      </c>
      <c r="D40" s="1">
        <v>120</v>
      </c>
      <c r="E40" s="1">
        <v>25685737</v>
      </c>
      <c r="F40" s="1">
        <v>56117548</v>
      </c>
      <c r="G40" s="1">
        <v>111765333</v>
      </c>
      <c r="H40" s="1">
        <v>167882881</v>
      </c>
    </row>
    <row r="41" spans="1:8" x14ac:dyDescent="0.25">
      <c r="A41" t="s">
        <v>50</v>
      </c>
      <c r="B41" t="s">
        <v>10</v>
      </c>
      <c r="C41" s="2">
        <v>42412</v>
      </c>
      <c r="D41" s="1">
        <v>58</v>
      </c>
      <c r="E41" s="1">
        <v>132434600</v>
      </c>
      <c r="F41" s="1">
        <v>363070709</v>
      </c>
      <c r="G41" s="1">
        <v>420042270</v>
      </c>
      <c r="H41" s="1">
        <v>783112979</v>
      </c>
    </row>
    <row r="42" spans="1:8" x14ac:dyDescent="0.25">
      <c r="A42" t="s">
        <v>51</v>
      </c>
      <c r="B42" t="s">
        <v>38</v>
      </c>
      <c r="C42" s="2">
        <v>42496</v>
      </c>
      <c r="D42" s="1">
        <v>250</v>
      </c>
      <c r="E42" s="1">
        <v>179139142</v>
      </c>
      <c r="F42" s="1">
        <v>408084349</v>
      </c>
      <c r="G42" s="1">
        <v>745220146</v>
      </c>
      <c r="H42" s="1">
        <v>1153304495</v>
      </c>
    </row>
    <row r="43" spans="1:8" x14ac:dyDescent="0.25">
      <c r="A43" t="s">
        <v>52</v>
      </c>
      <c r="B43" t="s">
        <v>10</v>
      </c>
      <c r="C43" s="2">
        <v>42517</v>
      </c>
      <c r="D43" s="1">
        <v>178</v>
      </c>
      <c r="E43" s="1">
        <v>65769562</v>
      </c>
      <c r="F43" s="1">
        <v>155442489</v>
      </c>
      <c r="G43" s="1">
        <v>388491616</v>
      </c>
      <c r="H43" s="1">
        <v>543934105</v>
      </c>
    </row>
    <row r="44" spans="1:8" x14ac:dyDescent="0.25">
      <c r="A44" t="s">
        <v>53</v>
      </c>
      <c r="B44" t="s">
        <v>38</v>
      </c>
      <c r="C44" s="2">
        <v>42678</v>
      </c>
      <c r="D44" s="1">
        <v>165</v>
      </c>
      <c r="E44" s="1">
        <v>85058311</v>
      </c>
      <c r="F44" s="1">
        <v>232641920</v>
      </c>
      <c r="G44" s="1">
        <v>445076475</v>
      </c>
      <c r="H44" s="1">
        <v>677718395</v>
      </c>
    </row>
    <row r="45" spans="1:8" x14ac:dyDescent="0.25">
      <c r="A45" t="s">
        <v>54</v>
      </c>
      <c r="B45" t="s">
        <v>10</v>
      </c>
      <c r="C45" s="2">
        <v>42797</v>
      </c>
      <c r="D45" s="1">
        <v>97</v>
      </c>
      <c r="E45" s="1">
        <v>88411916</v>
      </c>
      <c r="F45" s="1">
        <v>226277068</v>
      </c>
      <c r="G45" s="1">
        <v>390518532</v>
      </c>
      <c r="H45" s="1">
        <v>616795600</v>
      </c>
    </row>
    <row r="46" spans="1:8" x14ac:dyDescent="0.25">
      <c r="A46" t="s">
        <v>55</v>
      </c>
      <c r="B46" t="s">
        <v>38</v>
      </c>
      <c r="C46" s="2">
        <v>42860</v>
      </c>
      <c r="D46" s="1">
        <v>200</v>
      </c>
      <c r="E46" s="1">
        <v>146510104</v>
      </c>
      <c r="F46" s="1">
        <v>389813101</v>
      </c>
      <c r="G46" s="1">
        <v>473942950</v>
      </c>
      <c r="H46" s="1">
        <v>863756051</v>
      </c>
    </row>
    <row r="47" spans="1:8" x14ac:dyDescent="0.25">
      <c r="A47" t="s">
        <v>56</v>
      </c>
      <c r="B47" t="s">
        <v>13</v>
      </c>
      <c r="C47" s="2">
        <v>42923</v>
      </c>
      <c r="D47" s="1">
        <v>175</v>
      </c>
      <c r="E47" s="1">
        <v>117027503</v>
      </c>
      <c r="F47" s="1">
        <v>334201140</v>
      </c>
      <c r="G47" s="1">
        <v>545965784</v>
      </c>
      <c r="H47" s="1">
        <v>880166924</v>
      </c>
    </row>
    <row r="48" spans="1:8" x14ac:dyDescent="0.25">
      <c r="A48" t="s">
        <v>57</v>
      </c>
      <c r="B48" t="s">
        <v>38</v>
      </c>
      <c r="C48" s="2">
        <v>43042</v>
      </c>
      <c r="D48" s="1">
        <v>180</v>
      </c>
      <c r="E48" s="1">
        <v>122744989</v>
      </c>
      <c r="F48" s="1">
        <v>315058289</v>
      </c>
      <c r="G48" s="1">
        <v>538918837</v>
      </c>
      <c r="H48" s="1">
        <v>853977126</v>
      </c>
    </row>
    <row r="49" spans="1:8" x14ac:dyDescent="0.25">
      <c r="A49" t="s">
        <v>58</v>
      </c>
      <c r="B49" t="s">
        <v>38</v>
      </c>
      <c r="C49" s="2">
        <v>43147</v>
      </c>
      <c r="D49" s="1">
        <v>200</v>
      </c>
      <c r="E49" s="1">
        <v>202003951</v>
      </c>
      <c r="F49" s="1">
        <v>700059566</v>
      </c>
      <c r="G49" s="1">
        <v>646853595</v>
      </c>
      <c r="H49" s="1">
        <v>1346913161</v>
      </c>
    </row>
    <row r="50" spans="1:8" x14ac:dyDescent="0.25">
      <c r="A50" t="s">
        <v>59</v>
      </c>
      <c r="B50" t="s">
        <v>38</v>
      </c>
      <c r="C50" s="2">
        <v>43217</v>
      </c>
      <c r="D50" s="1">
        <v>316</v>
      </c>
      <c r="E50" s="1">
        <v>257698183</v>
      </c>
      <c r="F50" s="1">
        <v>678815482</v>
      </c>
      <c r="G50" s="1">
        <v>1369544272</v>
      </c>
      <c r="H50" s="1">
        <v>2048359754</v>
      </c>
    </row>
    <row r="51" spans="1:8" x14ac:dyDescent="0.25">
      <c r="A51" t="s">
        <v>60</v>
      </c>
      <c r="B51" t="s">
        <v>10</v>
      </c>
      <c r="C51" s="2">
        <v>43238</v>
      </c>
      <c r="D51" s="1">
        <v>110</v>
      </c>
      <c r="E51" s="1">
        <v>125507153</v>
      </c>
      <c r="F51" s="1">
        <v>324591735</v>
      </c>
      <c r="G51" s="1">
        <v>460455185</v>
      </c>
      <c r="H51" s="1">
        <v>785046920</v>
      </c>
    </row>
    <row r="52" spans="1:8" x14ac:dyDescent="0.25">
      <c r="A52" t="s">
        <v>61</v>
      </c>
      <c r="B52" t="s">
        <v>38</v>
      </c>
      <c r="C52" s="2">
        <v>43287</v>
      </c>
      <c r="D52" s="1">
        <v>162</v>
      </c>
      <c r="E52" s="1">
        <v>75812205</v>
      </c>
      <c r="F52" s="1">
        <v>216648740</v>
      </c>
      <c r="G52" s="1">
        <v>406025399</v>
      </c>
      <c r="H52" s="1">
        <v>622674139</v>
      </c>
    </row>
    <row r="53" spans="1:8" x14ac:dyDescent="0.25">
      <c r="A53" t="s">
        <v>62</v>
      </c>
      <c r="B53" t="s">
        <v>13</v>
      </c>
      <c r="C53" s="2">
        <v>43378</v>
      </c>
      <c r="D53" s="1">
        <v>100</v>
      </c>
      <c r="E53" s="1">
        <v>80255756</v>
      </c>
      <c r="F53" s="1">
        <v>213515506</v>
      </c>
      <c r="G53" s="1">
        <v>641498448</v>
      </c>
      <c r="H53" s="1">
        <v>855013954</v>
      </c>
    </row>
    <row r="54" spans="1:8" x14ac:dyDescent="0.25">
      <c r="A54" t="s">
        <v>63</v>
      </c>
      <c r="B54" t="s">
        <v>13</v>
      </c>
      <c r="C54" s="2">
        <v>43448</v>
      </c>
      <c r="D54" s="1">
        <v>90</v>
      </c>
      <c r="E54" s="1">
        <v>35363376</v>
      </c>
      <c r="F54" s="1">
        <v>190241310</v>
      </c>
      <c r="G54" s="1">
        <v>185299521</v>
      </c>
      <c r="H54" s="1">
        <v>375540831</v>
      </c>
    </row>
    <row r="55" spans="1:8" x14ac:dyDescent="0.25">
      <c r="A55" t="s">
        <v>64</v>
      </c>
      <c r="B55" t="s">
        <v>38</v>
      </c>
      <c r="C55" s="2">
        <v>43532</v>
      </c>
      <c r="D55" s="1">
        <v>152</v>
      </c>
      <c r="E55" s="1">
        <v>153433423</v>
      </c>
      <c r="F55" s="1">
        <v>426829839</v>
      </c>
      <c r="G55" s="1">
        <v>701444955</v>
      </c>
      <c r="H55" s="1">
        <v>1128274794</v>
      </c>
    </row>
    <row r="56" spans="1:8" x14ac:dyDescent="0.25">
      <c r="A56" t="s">
        <v>65</v>
      </c>
      <c r="B56" t="s">
        <v>38</v>
      </c>
      <c r="C56" s="2">
        <v>43581</v>
      </c>
      <c r="D56" s="1">
        <v>356</v>
      </c>
      <c r="E56" s="1">
        <v>357115007</v>
      </c>
      <c r="F56" s="1">
        <v>858373000</v>
      </c>
      <c r="G56" s="1">
        <v>1937901401</v>
      </c>
      <c r="H56" s="1">
        <v>2797800564</v>
      </c>
    </row>
    <row r="57" spans="1:8" x14ac:dyDescent="0.25">
      <c r="A57" t="s">
        <v>66</v>
      </c>
      <c r="B57" t="s">
        <v>10</v>
      </c>
      <c r="C57" s="2">
        <v>43623</v>
      </c>
      <c r="D57" s="1">
        <v>200</v>
      </c>
      <c r="E57" s="1">
        <v>32828348</v>
      </c>
      <c r="F57" s="1">
        <v>65845974</v>
      </c>
      <c r="G57" s="1">
        <v>186597000</v>
      </c>
      <c r="H57" s="1">
        <v>252442974</v>
      </c>
    </row>
    <row r="58" spans="1:8" x14ac:dyDescent="0.25">
      <c r="A58" t="s">
        <v>67</v>
      </c>
      <c r="B58" t="s">
        <v>13</v>
      </c>
      <c r="C58" s="2">
        <v>43648</v>
      </c>
      <c r="D58" s="1">
        <v>160</v>
      </c>
      <c r="E58" s="1">
        <v>92579212</v>
      </c>
      <c r="F58" s="1">
        <v>390532085</v>
      </c>
      <c r="G58" s="1">
        <v>741395911</v>
      </c>
      <c r="H58" s="1">
        <v>1131927996</v>
      </c>
    </row>
    <row r="59" spans="1:8" x14ac:dyDescent="0.25">
      <c r="A59" t="s">
        <v>68</v>
      </c>
      <c r="B59" t="s">
        <v>69</v>
      </c>
      <c r="C59" s="2">
        <v>44071</v>
      </c>
      <c r="D59" s="1">
        <v>67</v>
      </c>
      <c r="E59" s="1">
        <v>7037017</v>
      </c>
      <c r="F59" s="1">
        <v>23855569</v>
      </c>
      <c r="G59" s="1">
        <v>24819497</v>
      </c>
      <c r="H59" s="1">
        <v>48675066</v>
      </c>
    </row>
    <row r="60" spans="1:8" x14ac:dyDescent="0.25">
      <c r="A60" t="s">
        <v>70</v>
      </c>
      <c r="B60" t="s">
        <v>38</v>
      </c>
      <c r="C60" s="2">
        <v>44386</v>
      </c>
      <c r="D60" s="1">
        <v>200</v>
      </c>
      <c r="E60" s="1">
        <v>80366312</v>
      </c>
      <c r="F60" s="1">
        <v>183651665</v>
      </c>
      <c r="G60" s="1">
        <v>195979696</v>
      </c>
      <c r="H60" s="1">
        <v>379631351</v>
      </c>
    </row>
    <row r="61" spans="1:8" x14ac:dyDescent="0.25">
      <c r="A61" t="s">
        <v>71</v>
      </c>
      <c r="B61" t="s">
        <v>38</v>
      </c>
      <c r="C61" s="2">
        <v>44442</v>
      </c>
      <c r="D61" s="1">
        <v>150</v>
      </c>
      <c r="E61" s="1">
        <v>75388688</v>
      </c>
      <c r="F61" s="1">
        <v>224543292</v>
      </c>
      <c r="G61" s="1">
        <v>207700000</v>
      </c>
      <c r="H61" s="1">
        <v>432243292</v>
      </c>
    </row>
    <row r="62" spans="1:8" x14ac:dyDescent="0.25">
      <c r="A62" t="s">
        <v>72</v>
      </c>
      <c r="B62" t="s">
        <v>13</v>
      </c>
      <c r="C62" s="2">
        <v>44470</v>
      </c>
      <c r="D62" s="1">
        <v>110</v>
      </c>
      <c r="E62" s="1">
        <v>90033210</v>
      </c>
      <c r="F62" s="1">
        <v>213550366</v>
      </c>
      <c r="G62" s="1">
        <v>288500000</v>
      </c>
      <c r="H62" s="1">
        <v>502050366</v>
      </c>
    </row>
    <row r="63" spans="1:8" x14ac:dyDescent="0.25">
      <c r="A63" t="s">
        <v>73</v>
      </c>
      <c r="B63" t="s">
        <v>38</v>
      </c>
      <c r="C63" s="2">
        <v>44505</v>
      </c>
      <c r="D63" s="1">
        <v>200</v>
      </c>
      <c r="E63" s="1">
        <v>85021497</v>
      </c>
      <c r="F63" s="1">
        <v>164870234</v>
      </c>
      <c r="G63" s="1">
        <v>237194665</v>
      </c>
      <c r="H63" s="1">
        <v>402064899</v>
      </c>
    </row>
    <row r="64" spans="1:8" x14ac:dyDescent="0.25">
      <c r="A64" t="s">
        <v>74</v>
      </c>
      <c r="B64" t="s">
        <v>13</v>
      </c>
      <c r="C64" s="2">
        <v>44547</v>
      </c>
      <c r="D64" s="1">
        <v>200</v>
      </c>
      <c r="E64" s="1">
        <v>260138569</v>
      </c>
      <c r="F64" s="1">
        <v>780418859</v>
      </c>
      <c r="G64" s="1">
        <v>1072000000</v>
      </c>
      <c r="H64" s="1">
        <v>1852418859</v>
      </c>
    </row>
    <row r="65" spans="1:8" s="4" customFormat="1" x14ac:dyDescent="0.25">
      <c r="A65" s="4" t="s">
        <v>75</v>
      </c>
      <c r="B65" s="4" t="s">
        <v>75</v>
      </c>
      <c r="C65" s="5"/>
      <c r="D65" s="6">
        <v>8424</v>
      </c>
      <c r="E65" s="6">
        <v>5688487114</v>
      </c>
      <c r="F65" s="6">
        <v>15809734872</v>
      </c>
      <c r="G65" s="6">
        <v>24430137918</v>
      </c>
      <c r="H65" s="6">
        <v>40239878672</v>
      </c>
    </row>
    <row r="66" spans="1:8" s="4" customFormat="1" x14ac:dyDescent="0.25">
      <c r="A66" s="4" t="s">
        <v>76</v>
      </c>
      <c r="B66" s="4" t="s">
        <v>76</v>
      </c>
      <c r="C66" s="5"/>
      <c r="D66" s="6">
        <v>142.352</v>
      </c>
      <c r="E66" s="6">
        <v>83992268</v>
      </c>
      <c r="F66" s="6">
        <v>228139366</v>
      </c>
      <c r="G66" s="6">
        <v>344915384</v>
      </c>
      <c r="H66" s="6">
        <v>573054859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3041-880D-4F45-A77A-CA36D7C12D90}">
  <dimension ref="A1:D68"/>
  <sheetViews>
    <sheetView workbookViewId="0">
      <pane ySplit="1" topLeftCell="A20" activePane="bottomLeft" state="frozen"/>
      <selection pane="bottomLeft" activeCell="D64" sqref="D64"/>
    </sheetView>
  </sheetViews>
  <sheetFormatPr defaultRowHeight="15" x14ac:dyDescent="0.25"/>
  <cols>
    <col min="1" max="1" width="24" customWidth="1"/>
    <col min="2" max="2" width="22.7109375" style="1" customWidth="1"/>
    <col min="3" max="3" width="25.140625" style="1" customWidth="1"/>
    <col min="4" max="4" width="25.140625" style="3" customWidth="1"/>
    <col min="5" max="5" width="16.7109375" customWidth="1"/>
  </cols>
  <sheetData>
    <row r="1" spans="1:4" s="4" customFormat="1" x14ac:dyDescent="0.25">
      <c r="A1" s="4" t="s">
        <v>90</v>
      </c>
      <c r="B1" s="6" t="s">
        <v>89</v>
      </c>
      <c r="C1" s="6" t="s">
        <v>88</v>
      </c>
      <c r="D1" s="7" t="s">
        <v>87</v>
      </c>
    </row>
    <row r="2" spans="1:4" x14ac:dyDescent="0.25">
      <c r="A2" t="s">
        <v>49</v>
      </c>
      <c r="B2" s="1">
        <v>83</v>
      </c>
      <c r="C2" s="1">
        <v>64</v>
      </c>
      <c r="D2" s="3" t="s">
        <v>99</v>
      </c>
    </row>
    <row r="3" spans="1:4" x14ac:dyDescent="0.25">
      <c r="A3" t="s">
        <v>61</v>
      </c>
      <c r="B3" s="1">
        <v>87</v>
      </c>
      <c r="C3" s="1">
        <v>70</v>
      </c>
      <c r="D3" s="3" t="s">
        <v>93</v>
      </c>
    </row>
    <row r="4" spans="1:4" x14ac:dyDescent="0.25">
      <c r="A4" t="s">
        <v>48</v>
      </c>
      <c r="B4" s="1">
        <v>76</v>
      </c>
      <c r="C4" s="1">
        <v>66</v>
      </c>
      <c r="D4" s="3" t="s">
        <v>99</v>
      </c>
    </row>
    <row r="5" spans="1:4" x14ac:dyDescent="0.25">
      <c r="A5" t="s">
        <v>65</v>
      </c>
      <c r="B5" s="1">
        <v>94</v>
      </c>
      <c r="C5" s="1">
        <v>78</v>
      </c>
      <c r="D5" s="3" t="s">
        <v>96</v>
      </c>
    </row>
    <row r="6" spans="1:4" x14ac:dyDescent="0.25">
      <c r="A6" t="s">
        <v>59</v>
      </c>
      <c r="B6" s="1">
        <v>85</v>
      </c>
      <c r="C6" s="1">
        <v>68</v>
      </c>
      <c r="D6" s="3" t="s">
        <v>99</v>
      </c>
    </row>
    <row r="7" spans="1:4" x14ac:dyDescent="0.25">
      <c r="A7" t="s">
        <v>47</v>
      </c>
      <c r="B7" s="1">
        <v>90</v>
      </c>
      <c r="C7" s="1">
        <v>74</v>
      </c>
      <c r="D7" s="3" t="s">
        <v>99</v>
      </c>
    </row>
    <row r="8" spans="1:4" x14ac:dyDescent="0.25">
      <c r="A8" t="s">
        <v>58</v>
      </c>
      <c r="B8" s="1">
        <v>96</v>
      </c>
      <c r="C8" s="1">
        <v>88</v>
      </c>
      <c r="D8" s="3" t="s">
        <v>96</v>
      </c>
    </row>
    <row r="9" spans="1:4" x14ac:dyDescent="0.25">
      <c r="A9" t="s">
        <v>70</v>
      </c>
      <c r="B9" s="1">
        <v>79</v>
      </c>
      <c r="C9" s="1">
        <v>67</v>
      </c>
      <c r="D9" s="3" t="s">
        <v>93</v>
      </c>
    </row>
    <row r="10" spans="1:4" x14ac:dyDescent="0.25">
      <c r="A10" t="s">
        <v>7</v>
      </c>
      <c r="B10" s="1">
        <v>57</v>
      </c>
      <c r="C10" s="1">
        <v>47</v>
      </c>
      <c r="D10" s="3" t="s">
        <v>93</v>
      </c>
    </row>
    <row r="11" spans="1:4" x14ac:dyDescent="0.25">
      <c r="A11" t="s">
        <v>11</v>
      </c>
      <c r="B11" s="1">
        <v>57</v>
      </c>
      <c r="C11" s="1">
        <v>52</v>
      </c>
      <c r="D11" s="3" t="s">
        <v>94</v>
      </c>
    </row>
    <row r="12" spans="1:4" x14ac:dyDescent="0.25">
      <c r="A12" t="s">
        <v>20</v>
      </c>
      <c r="B12" s="1">
        <v>25</v>
      </c>
      <c r="C12" s="1">
        <v>38</v>
      </c>
      <c r="D12" s="3" t="s">
        <v>91</v>
      </c>
    </row>
    <row r="13" spans="1:4" x14ac:dyDescent="0.25">
      <c r="A13" t="s">
        <v>85</v>
      </c>
      <c r="B13" s="1">
        <v>13</v>
      </c>
      <c r="D13" s="3" t="s">
        <v>92</v>
      </c>
    </row>
    <row r="14" spans="1:4" x14ac:dyDescent="0.25">
      <c r="A14" t="s">
        <v>51</v>
      </c>
      <c r="B14" s="1">
        <v>90</v>
      </c>
      <c r="C14" s="1">
        <v>75</v>
      </c>
      <c r="D14" s="3" t="s">
        <v>99</v>
      </c>
    </row>
    <row r="15" spans="1:4" x14ac:dyDescent="0.25">
      <c r="A15" t="s">
        <v>35</v>
      </c>
      <c r="B15" s="1">
        <v>80</v>
      </c>
      <c r="C15" s="1">
        <v>66</v>
      </c>
      <c r="D15" s="3" t="s">
        <v>93</v>
      </c>
    </row>
    <row r="16" spans="1:4" x14ac:dyDescent="0.25">
      <c r="A16" t="s">
        <v>43</v>
      </c>
      <c r="B16" s="1">
        <v>90</v>
      </c>
      <c r="C16" s="1">
        <v>70</v>
      </c>
      <c r="D16" s="3" t="s">
        <v>99</v>
      </c>
    </row>
    <row r="17" spans="1:4" x14ac:dyDescent="0.25">
      <c r="A17" t="s">
        <v>64</v>
      </c>
      <c r="B17" s="1">
        <v>79</v>
      </c>
      <c r="C17" s="1">
        <v>64</v>
      </c>
      <c r="D17" s="3" t="s">
        <v>99</v>
      </c>
    </row>
    <row r="18" spans="1:4" x14ac:dyDescent="0.25">
      <c r="A18" t="s">
        <v>14</v>
      </c>
      <c r="B18" s="1">
        <v>44</v>
      </c>
      <c r="C18" s="1">
        <v>42</v>
      </c>
      <c r="D18" s="3" t="s">
        <v>98</v>
      </c>
    </row>
    <row r="19" spans="1:4" x14ac:dyDescent="0.25">
      <c r="A19" t="s">
        <v>66</v>
      </c>
      <c r="B19" s="1">
        <v>22</v>
      </c>
      <c r="C19" s="1">
        <v>43</v>
      </c>
      <c r="D19" s="3" t="s">
        <v>91</v>
      </c>
    </row>
    <row r="20" spans="1:4" x14ac:dyDescent="0.25">
      <c r="A20" t="s">
        <v>50</v>
      </c>
      <c r="B20" s="1">
        <v>85</v>
      </c>
      <c r="C20" s="1">
        <v>65</v>
      </c>
      <c r="D20" s="3" t="s">
        <v>99</v>
      </c>
    </row>
    <row r="21" spans="1:4" x14ac:dyDescent="0.25">
      <c r="A21" t="s">
        <v>60</v>
      </c>
      <c r="B21" s="1">
        <v>84</v>
      </c>
      <c r="C21" s="1">
        <v>66</v>
      </c>
      <c r="D21" s="3" t="s">
        <v>99</v>
      </c>
    </row>
    <row r="22" spans="1:4" x14ac:dyDescent="0.25">
      <c r="A22" t="s">
        <v>53</v>
      </c>
      <c r="B22" s="1">
        <v>89</v>
      </c>
      <c r="C22" s="1">
        <v>72</v>
      </c>
      <c r="D22" s="3" t="s">
        <v>99</v>
      </c>
    </row>
    <row r="23" spans="1:4" x14ac:dyDescent="0.25">
      <c r="A23" t="s">
        <v>21</v>
      </c>
      <c r="B23" s="1">
        <v>11</v>
      </c>
      <c r="C23" s="1">
        <v>34</v>
      </c>
      <c r="D23" s="3" t="s">
        <v>98</v>
      </c>
    </row>
    <row r="24" spans="1:4" x14ac:dyDescent="0.25">
      <c r="A24" t="s">
        <v>73</v>
      </c>
      <c r="B24" s="1">
        <v>47</v>
      </c>
      <c r="C24" s="1">
        <v>52</v>
      </c>
      <c r="D24" s="3" t="s">
        <v>98</v>
      </c>
    </row>
    <row r="25" spans="1:4" x14ac:dyDescent="0.25">
      <c r="A25" t="s">
        <v>81</v>
      </c>
      <c r="B25" s="1">
        <v>28</v>
      </c>
      <c r="C25" s="1">
        <v>40</v>
      </c>
      <c r="D25" s="3" t="s">
        <v>98</v>
      </c>
    </row>
    <row r="26" spans="1:4" x14ac:dyDescent="0.25">
      <c r="A26" t="s">
        <v>80</v>
      </c>
      <c r="B26" s="1">
        <v>9</v>
      </c>
      <c r="C26" s="1">
        <v>27</v>
      </c>
      <c r="D26" s="3" t="s">
        <v>97</v>
      </c>
    </row>
    <row r="27" spans="1:4" x14ac:dyDescent="0.25">
      <c r="A27" t="s">
        <v>26</v>
      </c>
      <c r="B27" s="1">
        <v>37</v>
      </c>
      <c r="C27" s="1">
        <v>45</v>
      </c>
      <c r="D27" s="3" t="s">
        <v>98</v>
      </c>
    </row>
    <row r="28" spans="1:4" x14ac:dyDescent="0.25">
      <c r="A28" t="s">
        <v>24</v>
      </c>
      <c r="B28" s="1">
        <v>26</v>
      </c>
      <c r="C28" s="1">
        <v>35</v>
      </c>
      <c r="D28" s="3" t="s">
        <v>98</v>
      </c>
    </row>
    <row r="29" spans="1:4" x14ac:dyDescent="0.25">
      <c r="A29" t="s">
        <v>36</v>
      </c>
      <c r="B29" s="1">
        <v>18</v>
      </c>
      <c r="C29" s="1">
        <v>34</v>
      </c>
      <c r="D29" s="3" t="s">
        <v>95</v>
      </c>
    </row>
    <row r="30" spans="1:4" x14ac:dyDescent="0.25">
      <c r="A30" t="s">
        <v>46</v>
      </c>
      <c r="B30" s="1">
        <v>92</v>
      </c>
      <c r="C30" s="1">
        <v>76</v>
      </c>
      <c r="D30" s="3" t="s">
        <v>99</v>
      </c>
    </row>
    <row r="31" spans="1:4" x14ac:dyDescent="0.25">
      <c r="A31" t="s">
        <v>55</v>
      </c>
      <c r="B31" s="1">
        <v>85</v>
      </c>
      <c r="C31" s="1">
        <v>67</v>
      </c>
      <c r="D31" s="3" t="s">
        <v>99</v>
      </c>
    </row>
    <row r="32" spans="1:4" x14ac:dyDescent="0.25">
      <c r="A32" t="s">
        <v>5</v>
      </c>
      <c r="B32" s="1">
        <v>14</v>
      </c>
      <c r="C32" s="1">
        <v>28</v>
      </c>
      <c r="D32" s="3" t="s">
        <v>91</v>
      </c>
    </row>
    <row r="33" spans="1:4" x14ac:dyDescent="0.25">
      <c r="A33" t="s">
        <v>16</v>
      </c>
      <c r="B33" s="1">
        <v>62</v>
      </c>
      <c r="C33" s="1">
        <v>54</v>
      </c>
      <c r="D33" s="3" t="s">
        <v>91</v>
      </c>
    </row>
    <row r="34" spans="1:4" x14ac:dyDescent="0.25">
      <c r="A34" t="s">
        <v>27</v>
      </c>
      <c r="B34" s="1">
        <v>94</v>
      </c>
      <c r="C34" s="1">
        <v>79</v>
      </c>
      <c r="D34" s="3" t="s">
        <v>99</v>
      </c>
    </row>
    <row r="35" spans="1:4" x14ac:dyDescent="0.25">
      <c r="A35" t="s">
        <v>32</v>
      </c>
      <c r="B35" s="1">
        <v>73</v>
      </c>
      <c r="C35" s="1">
        <v>57</v>
      </c>
      <c r="D35" s="3" t="s">
        <v>99</v>
      </c>
    </row>
    <row r="36" spans="1:4" x14ac:dyDescent="0.25">
      <c r="A36" t="s">
        <v>40</v>
      </c>
      <c r="B36" s="1">
        <v>79</v>
      </c>
      <c r="C36" s="1">
        <v>62</v>
      </c>
      <c r="D36" s="3" t="s">
        <v>99</v>
      </c>
    </row>
    <row r="37" spans="1:4" x14ac:dyDescent="0.25">
      <c r="A37" t="s">
        <v>54</v>
      </c>
      <c r="B37" s="1">
        <v>94</v>
      </c>
      <c r="C37" s="1">
        <v>77</v>
      </c>
      <c r="D37" s="3" t="s">
        <v>93</v>
      </c>
    </row>
    <row r="38" spans="1:4" x14ac:dyDescent="0.25">
      <c r="A38" t="s">
        <v>82</v>
      </c>
      <c r="B38" s="1">
        <v>17</v>
      </c>
      <c r="D38" s="3" t="s">
        <v>92</v>
      </c>
    </row>
    <row r="39" spans="1:4" x14ac:dyDescent="0.25">
      <c r="A39" t="s">
        <v>30</v>
      </c>
      <c r="B39" s="1">
        <v>29</v>
      </c>
      <c r="C39" s="1">
        <v>30</v>
      </c>
      <c r="D39" s="3" t="s">
        <v>91</v>
      </c>
    </row>
    <row r="40" spans="1:4" x14ac:dyDescent="0.25">
      <c r="A40" t="s">
        <v>71</v>
      </c>
      <c r="B40" s="1">
        <v>91</v>
      </c>
      <c r="C40" s="1">
        <v>71</v>
      </c>
      <c r="D40" s="3" t="s">
        <v>99</v>
      </c>
    </row>
    <row r="41" spans="1:4" x14ac:dyDescent="0.25">
      <c r="A41" t="s">
        <v>12</v>
      </c>
      <c r="B41" s="1">
        <v>90</v>
      </c>
      <c r="C41" s="1">
        <v>73</v>
      </c>
      <c r="D41" s="3" t="s">
        <v>93</v>
      </c>
    </row>
    <row r="42" spans="1:4" x14ac:dyDescent="0.25">
      <c r="A42" t="s">
        <v>19</v>
      </c>
      <c r="B42" s="1">
        <v>93</v>
      </c>
      <c r="C42" s="1">
        <v>83</v>
      </c>
      <c r="D42" s="3" t="s">
        <v>93</v>
      </c>
    </row>
    <row r="43" spans="1:4" x14ac:dyDescent="0.25">
      <c r="A43" t="s">
        <v>25</v>
      </c>
      <c r="B43" s="1">
        <v>63</v>
      </c>
      <c r="C43" s="1">
        <v>59</v>
      </c>
      <c r="D43" s="3" t="s">
        <v>94</v>
      </c>
    </row>
    <row r="44" spans="1:4" x14ac:dyDescent="0.25">
      <c r="A44" t="s">
        <v>67</v>
      </c>
      <c r="B44" s="1">
        <v>90</v>
      </c>
      <c r="C44" s="1">
        <v>69</v>
      </c>
      <c r="D44" s="3" t="s">
        <v>99</v>
      </c>
    </row>
    <row r="45" spans="1:4" x14ac:dyDescent="0.25">
      <c r="A45" t="s">
        <v>56</v>
      </c>
      <c r="B45" s="1">
        <v>92</v>
      </c>
      <c r="C45" s="1">
        <v>73</v>
      </c>
      <c r="D45" s="3" t="s">
        <v>99</v>
      </c>
    </row>
    <row r="46" spans="1:4" x14ac:dyDescent="0.25">
      <c r="A46" t="s">
        <v>63</v>
      </c>
      <c r="B46" s="1">
        <v>97</v>
      </c>
      <c r="C46" s="1">
        <v>87</v>
      </c>
      <c r="D46" s="3" t="s">
        <v>96</v>
      </c>
    </row>
    <row r="47" spans="1:4" x14ac:dyDescent="0.25">
      <c r="A47" t="s">
        <v>74</v>
      </c>
      <c r="B47" s="1">
        <v>93</v>
      </c>
      <c r="C47" s="1">
        <v>72</v>
      </c>
      <c r="D47" s="3" t="s">
        <v>96</v>
      </c>
    </row>
    <row r="48" spans="1:4" x14ac:dyDescent="0.25">
      <c r="A48" t="s">
        <v>39</v>
      </c>
      <c r="B48" s="1">
        <v>72</v>
      </c>
      <c r="C48" s="1">
        <v>66</v>
      </c>
      <c r="D48" s="3" t="s">
        <v>93</v>
      </c>
    </row>
    <row r="49" spans="1:4" x14ac:dyDescent="0.25">
      <c r="A49" t="s">
        <v>44</v>
      </c>
      <c r="B49" s="1">
        <v>52</v>
      </c>
      <c r="C49" s="1">
        <v>53</v>
      </c>
      <c r="D49" s="3" t="s">
        <v>94</v>
      </c>
    </row>
    <row r="50" spans="1:4" x14ac:dyDescent="0.25">
      <c r="A50" t="s">
        <v>37</v>
      </c>
      <c r="B50" s="1">
        <v>91</v>
      </c>
      <c r="C50" s="1">
        <v>69</v>
      </c>
      <c r="D50" s="3" t="s">
        <v>96</v>
      </c>
    </row>
    <row r="51" spans="1:4" x14ac:dyDescent="0.25">
      <c r="A51" t="s">
        <v>84</v>
      </c>
      <c r="B51" s="1">
        <v>30</v>
      </c>
      <c r="D51" s="3" t="s">
        <v>92</v>
      </c>
    </row>
    <row r="52" spans="1:4" x14ac:dyDescent="0.25">
      <c r="A52" t="s">
        <v>29</v>
      </c>
      <c r="B52" s="1">
        <v>67</v>
      </c>
      <c r="C52" s="1">
        <v>61</v>
      </c>
      <c r="D52" s="3" t="s">
        <v>93</v>
      </c>
    </row>
    <row r="53" spans="1:4" x14ac:dyDescent="0.25">
      <c r="A53" t="s">
        <v>68</v>
      </c>
      <c r="B53" s="1">
        <v>36</v>
      </c>
      <c r="C53" s="1">
        <v>43</v>
      </c>
      <c r="D53" s="3" t="s">
        <v>92</v>
      </c>
    </row>
    <row r="54" spans="1:4" x14ac:dyDescent="0.25">
      <c r="A54" t="s">
        <v>86</v>
      </c>
      <c r="B54" s="1">
        <v>28</v>
      </c>
      <c r="C54" s="1">
        <v>63</v>
      </c>
      <c r="D54" s="3" t="s">
        <v>92</v>
      </c>
    </row>
    <row r="55" spans="1:4" x14ac:dyDescent="0.25">
      <c r="A55" t="s">
        <v>83</v>
      </c>
      <c r="B55" s="1">
        <v>29</v>
      </c>
      <c r="C55" s="1">
        <v>33</v>
      </c>
      <c r="D55" s="3" t="s">
        <v>91</v>
      </c>
    </row>
    <row r="56" spans="1:4" x14ac:dyDescent="0.25">
      <c r="A56" t="s">
        <v>41</v>
      </c>
      <c r="B56" s="1">
        <v>71</v>
      </c>
      <c r="C56" s="1">
        <v>61</v>
      </c>
      <c r="D56" s="3" t="s">
        <v>93</v>
      </c>
    </row>
    <row r="57" spans="1:4" x14ac:dyDescent="0.25">
      <c r="A57" t="s">
        <v>33</v>
      </c>
      <c r="B57" s="1">
        <v>77</v>
      </c>
      <c r="C57" s="1">
        <v>57</v>
      </c>
      <c r="D57" s="3" t="s">
        <v>94</v>
      </c>
    </row>
    <row r="58" spans="1:4" x14ac:dyDescent="0.25">
      <c r="A58" t="s">
        <v>57</v>
      </c>
      <c r="B58" s="1">
        <v>93</v>
      </c>
      <c r="C58" s="1">
        <v>74</v>
      </c>
      <c r="D58" s="3" t="s">
        <v>99</v>
      </c>
    </row>
    <row r="59" spans="1:4" x14ac:dyDescent="0.25">
      <c r="A59" t="s">
        <v>42</v>
      </c>
      <c r="B59" s="1">
        <v>66</v>
      </c>
      <c r="C59" s="1">
        <v>54</v>
      </c>
      <c r="D59" s="3" t="s">
        <v>93</v>
      </c>
    </row>
    <row r="60" spans="1:4" x14ac:dyDescent="0.25">
      <c r="A60" t="s">
        <v>62</v>
      </c>
      <c r="B60" s="1">
        <v>30</v>
      </c>
      <c r="C60" s="1">
        <v>35</v>
      </c>
      <c r="D60" s="3" t="s">
        <v>94</v>
      </c>
    </row>
    <row r="61" spans="1:4" x14ac:dyDescent="0.25">
      <c r="A61" t="s">
        <v>72</v>
      </c>
      <c r="B61" s="1">
        <v>58</v>
      </c>
      <c r="C61" s="1">
        <v>49</v>
      </c>
      <c r="D61" s="3" t="s">
        <v>94</v>
      </c>
    </row>
    <row r="62" spans="1:4" x14ac:dyDescent="0.25">
      <c r="A62" t="s">
        <v>15</v>
      </c>
      <c r="B62" s="1">
        <v>85</v>
      </c>
      <c r="C62" s="1">
        <v>68</v>
      </c>
      <c r="D62" s="3" t="s">
        <v>99</v>
      </c>
    </row>
    <row r="63" spans="1:4" x14ac:dyDescent="0.25">
      <c r="A63" t="s">
        <v>9</v>
      </c>
      <c r="B63" s="1">
        <v>82</v>
      </c>
      <c r="C63" s="1">
        <v>64</v>
      </c>
      <c r="D63" s="3" t="s">
        <v>93</v>
      </c>
    </row>
    <row r="64" spans="1:4" x14ac:dyDescent="0.25">
      <c r="A64" t="s">
        <v>31</v>
      </c>
      <c r="B64" s="1">
        <v>37</v>
      </c>
      <c r="C64" s="1">
        <v>40</v>
      </c>
      <c r="D64" s="3" t="s">
        <v>94</v>
      </c>
    </row>
    <row r="65" spans="1:4" x14ac:dyDescent="0.25">
      <c r="A65" t="s">
        <v>52</v>
      </c>
      <c r="B65" s="1">
        <v>47</v>
      </c>
      <c r="C65" s="1">
        <v>52</v>
      </c>
      <c r="D65" s="3" t="s">
        <v>93</v>
      </c>
    </row>
    <row r="66" spans="1:4" x14ac:dyDescent="0.25">
      <c r="A66" t="s">
        <v>45</v>
      </c>
      <c r="B66" s="1">
        <v>90</v>
      </c>
      <c r="C66" s="1">
        <v>75</v>
      </c>
      <c r="D66" s="3" t="s">
        <v>99</v>
      </c>
    </row>
    <row r="67" spans="1:4" x14ac:dyDescent="0.25">
      <c r="A67" t="s">
        <v>34</v>
      </c>
      <c r="B67" s="1">
        <v>86</v>
      </c>
      <c r="C67" s="1">
        <v>65</v>
      </c>
      <c r="D67" s="3" t="s">
        <v>94</v>
      </c>
    </row>
    <row r="68" spans="1:4" x14ac:dyDescent="0.25">
      <c r="A68" t="s">
        <v>23</v>
      </c>
      <c r="B68" s="1">
        <v>57</v>
      </c>
      <c r="C68" s="1">
        <v>58</v>
      </c>
      <c r="D68" s="3" t="s">
        <v>93</v>
      </c>
    </row>
  </sheetData>
  <sortState xmlns:xlrd2="http://schemas.microsoft.com/office/spreadsheetml/2017/richdata2" ref="A2:D68">
    <sortCondition ref="A2:A68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98DD-C984-43E2-B81C-CB9453561FBE}">
  <dimension ref="A1:K66"/>
  <sheetViews>
    <sheetView topLeftCell="B1" workbookViewId="0">
      <pane ySplit="1" topLeftCell="A23" activePane="bottomLeft" state="frozen"/>
      <selection pane="bottomLeft" activeCell="B36" sqref="B36"/>
    </sheetView>
  </sheetViews>
  <sheetFormatPr defaultRowHeight="15" x14ac:dyDescent="0.25"/>
  <cols>
    <col min="1" max="1" width="38.140625" customWidth="1"/>
    <col min="2" max="2" width="34.5703125" customWidth="1"/>
    <col min="3" max="3" width="26.85546875" style="2" customWidth="1"/>
    <col min="4" max="4" width="16.140625" style="1" customWidth="1"/>
    <col min="5" max="5" width="33.28515625" style="1" customWidth="1"/>
    <col min="6" max="6" width="15.28515625" style="1" customWidth="1"/>
    <col min="7" max="7" width="16" style="1" customWidth="1"/>
    <col min="8" max="8" width="15.42578125" style="1" customWidth="1"/>
    <col min="9" max="9" width="15.85546875" customWidth="1"/>
    <col min="10" max="10" width="10" customWidth="1"/>
    <col min="11" max="11" width="12.28515625" customWidth="1"/>
  </cols>
  <sheetData>
    <row r="1" spans="1:11" s="4" customFormat="1" x14ac:dyDescent="0.25">
      <c r="A1" s="4" t="s">
        <v>0</v>
      </c>
      <c r="B1" s="4" t="s">
        <v>1</v>
      </c>
      <c r="C1" s="5" t="s">
        <v>79</v>
      </c>
      <c r="D1" s="6" t="s">
        <v>77</v>
      </c>
      <c r="E1" s="6" t="s">
        <v>78</v>
      </c>
      <c r="F1" s="6" t="s">
        <v>2</v>
      </c>
      <c r="G1" s="6" t="s">
        <v>3</v>
      </c>
      <c r="H1" s="6" t="s">
        <v>4</v>
      </c>
      <c r="I1" s="6" t="s">
        <v>89</v>
      </c>
      <c r="J1" s="6" t="s">
        <v>88</v>
      </c>
      <c r="K1" s="6" t="s">
        <v>87</v>
      </c>
    </row>
    <row r="2" spans="1:11" x14ac:dyDescent="0.25">
      <c r="A2" t="s">
        <v>5</v>
      </c>
      <c r="B2" t="s">
        <v>6</v>
      </c>
      <c r="C2" s="2">
        <v>31625</v>
      </c>
      <c r="D2" s="1">
        <v>37</v>
      </c>
      <c r="E2" s="1">
        <v>5070136</v>
      </c>
      <c r="F2" s="1">
        <v>16295774</v>
      </c>
      <c r="G2" s="1">
        <v>21667000</v>
      </c>
      <c r="H2" s="1">
        <v>37962774</v>
      </c>
      <c r="I2">
        <f>VLOOKUP(A2, marvel_reviews!$A:$B, 2, FALSE)</f>
        <v>14</v>
      </c>
      <c r="J2">
        <f>VLOOKUP(A2, marvel_reviews!$A:$C, 3, FALSE)</f>
        <v>28</v>
      </c>
      <c r="K2" t="str">
        <f>VLOOKUP(A2, marvel_reviews!$A:$D, 4, FALSE)</f>
        <v>B-</v>
      </c>
    </row>
    <row r="3" spans="1:11" x14ac:dyDescent="0.25">
      <c r="A3" t="s">
        <v>7</v>
      </c>
      <c r="B3" t="s">
        <v>8</v>
      </c>
      <c r="C3" s="2">
        <v>36028</v>
      </c>
      <c r="D3" s="1">
        <v>45</v>
      </c>
      <c r="E3" s="1">
        <v>17073856</v>
      </c>
      <c r="F3" s="1">
        <v>70087718</v>
      </c>
      <c r="G3" s="1">
        <v>61095812</v>
      </c>
      <c r="H3" s="1">
        <v>131183530</v>
      </c>
      <c r="I3">
        <f>VLOOKUP(A3, marvel_reviews!$A:$B, 2, FALSE)</f>
        <v>57</v>
      </c>
      <c r="J3">
        <f>VLOOKUP(A3, marvel_reviews!$A:$C, 3, FALSE)</f>
        <v>47</v>
      </c>
      <c r="K3" t="str">
        <f>VLOOKUP(A3, marvel_reviews!$A:$D, 4, FALSE)</f>
        <v>A-</v>
      </c>
    </row>
    <row r="4" spans="1:11" x14ac:dyDescent="0.25">
      <c r="A4" t="s">
        <v>9</v>
      </c>
      <c r="B4" t="s">
        <v>10</v>
      </c>
      <c r="C4" s="2">
        <v>36721</v>
      </c>
      <c r="D4" s="1">
        <v>75</v>
      </c>
      <c r="E4" s="1">
        <v>54471475</v>
      </c>
      <c r="F4" s="1">
        <v>157299717</v>
      </c>
      <c r="G4" s="1">
        <v>139039810</v>
      </c>
      <c r="H4" s="1">
        <v>296339527</v>
      </c>
      <c r="I4">
        <f>VLOOKUP(A4, marvel_reviews!$A:$B, 2, FALSE)</f>
        <v>82</v>
      </c>
      <c r="J4">
        <f>VLOOKUP(A4, marvel_reviews!$A:$C, 3, FALSE)</f>
        <v>64</v>
      </c>
      <c r="K4" t="str">
        <f>VLOOKUP(A4, marvel_reviews!$A:$D, 4, FALSE)</f>
        <v>A-</v>
      </c>
    </row>
    <row r="5" spans="1:11" x14ac:dyDescent="0.25">
      <c r="A5" t="s">
        <v>11</v>
      </c>
      <c r="B5" t="s">
        <v>8</v>
      </c>
      <c r="C5" s="2">
        <v>37337</v>
      </c>
      <c r="D5" s="1">
        <v>54</v>
      </c>
      <c r="E5" s="1">
        <v>32528016</v>
      </c>
      <c r="F5" s="1">
        <v>82348319</v>
      </c>
      <c r="G5" s="1">
        <v>72661713</v>
      </c>
      <c r="H5" s="1">
        <v>155010032</v>
      </c>
      <c r="I5">
        <f>VLOOKUP(A5, marvel_reviews!$A:$B, 2, FALSE)</f>
        <v>57</v>
      </c>
      <c r="J5">
        <f>VLOOKUP(A5, marvel_reviews!$A:$C, 3, FALSE)</f>
        <v>52</v>
      </c>
      <c r="K5" t="str">
        <f>VLOOKUP(A5, marvel_reviews!$A:$D, 4, FALSE)</f>
        <v>B+</v>
      </c>
    </row>
    <row r="6" spans="1:11" x14ac:dyDescent="0.25">
      <c r="A6" t="s">
        <v>12</v>
      </c>
      <c r="B6" t="s">
        <v>13</v>
      </c>
      <c r="C6" s="2">
        <v>37379</v>
      </c>
      <c r="D6" s="1">
        <v>139</v>
      </c>
      <c r="E6" s="1">
        <v>114844116</v>
      </c>
      <c r="F6" s="1">
        <v>403706375</v>
      </c>
      <c r="G6" s="1">
        <v>418002176</v>
      </c>
      <c r="H6" s="1">
        <v>821708551</v>
      </c>
      <c r="I6">
        <f>VLOOKUP(A6, marvel_reviews!$A:$B, 2, FALSE)</f>
        <v>90</v>
      </c>
      <c r="J6">
        <f>VLOOKUP(A6, marvel_reviews!$A:$C, 3, FALSE)</f>
        <v>73</v>
      </c>
      <c r="K6" t="str">
        <f>VLOOKUP(A6, marvel_reviews!$A:$D, 4, FALSE)</f>
        <v>A-</v>
      </c>
    </row>
    <row r="7" spans="1:11" x14ac:dyDescent="0.25">
      <c r="A7" t="s">
        <v>14</v>
      </c>
      <c r="B7" t="s">
        <v>10</v>
      </c>
      <c r="C7" s="2">
        <v>37666</v>
      </c>
      <c r="D7" s="1">
        <v>78</v>
      </c>
      <c r="E7" s="1">
        <v>40310419</v>
      </c>
      <c r="F7" s="1">
        <v>102543518</v>
      </c>
      <c r="G7" s="1">
        <v>76636200</v>
      </c>
      <c r="H7" s="1">
        <v>179179718</v>
      </c>
      <c r="I7">
        <f>VLOOKUP(A7, marvel_reviews!$A:$B, 2, FALSE)</f>
        <v>44</v>
      </c>
      <c r="J7">
        <f>VLOOKUP(A7, marvel_reviews!$A:$C, 3, FALSE)</f>
        <v>42</v>
      </c>
      <c r="K7" t="str">
        <f>VLOOKUP(A7, marvel_reviews!$A:$D, 4, FALSE)</f>
        <v>B</v>
      </c>
    </row>
    <row r="8" spans="1:11" x14ac:dyDescent="0.25">
      <c r="A8" t="s">
        <v>15</v>
      </c>
      <c r="B8" t="s">
        <v>10</v>
      </c>
      <c r="C8" s="2">
        <v>37743</v>
      </c>
      <c r="D8" s="1">
        <v>110</v>
      </c>
      <c r="E8" s="1">
        <v>85558731</v>
      </c>
      <c r="F8" s="1">
        <v>214949694</v>
      </c>
      <c r="G8" s="1">
        <v>192761855</v>
      </c>
      <c r="H8" s="1">
        <v>407711549</v>
      </c>
      <c r="I8">
        <f>VLOOKUP(A8, marvel_reviews!$A:$B, 2, FALSE)</f>
        <v>85</v>
      </c>
      <c r="J8">
        <f>VLOOKUP(A8, marvel_reviews!$A:$C, 3, FALSE)</f>
        <v>68</v>
      </c>
      <c r="K8" t="str">
        <f>VLOOKUP(A8, marvel_reviews!$A:$D, 4, FALSE)</f>
        <v>A</v>
      </c>
    </row>
    <row r="9" spans="1:11" x14ac:dyDescent="0.25">
      <c r="A9" t="s">
        <v>16</v>
      </c>
      <c r="B9" t="s">
        <v>6</v>
      </c>
      <c r="C9" s="2">
        <v>37792</v>
      </c>
      <c r="D9" s="1">
        <v>137</v>
      </c>
      <c r="E9" s="1">
        <v>62128420</v>
      </c>
      <c r="F9" s="1">
        <v>132177234</v>
      </c>
      <c r="G9" s="1">
        <v>113183246</v>
      </c>
      <c r="H9" s="1">
        <v>245360480</v>
      </c>
      <c r="I9">
        <f>VLOOKUP(A9, marvel_reviews!$A:$B, 2, FALSE)</f>
        <v>62</v>
      </c>
      <c r="J9">
        <f>VLOOKUP(A9, marvel_reviews!$A:$C, 3, FALSE)</f>
        <v>54</v>
      </c>
      <c r="K9" t="str">
        <f>VLOOKUP(A9, marvel_reviews!$A:$D, 4, FALSE)</f>
        <v>B-</v>
      </c>
    </row>
    <row r="10" spans="1:11" x14ac:dyDescent="0.25">
      <c r="A10" t="s">
        <v>17</v>
      </c>
      <c r="B10" t="s">
        <v>18</v>
      </c>
      <c r="C10" s="2">
        <v>38093</v>
      </c>
      <c r="D10" s="1">
        <v>33</v>
      </c>
      <c r="E10" s="1">
        <v>13834527</v>
      </c>
      <c r="F10" s="1">
        <v>33810189</v>
      </c>
      <c r="G10" s="1">
        <v>20889916</v>
      </c>
      <c r="H10" s="1">
        <v>54700105</v>
      </c>
    </row>
    <row r="11" spans="1:11" x14ac:dyDescent="0.25">
      <c r="A11" t="s">
        <v>19</v>
      </c>
      <c r="B11" t="s">
        <v>13</v>
      </c>
      <c r="C11" s="2">
        <v>38168</v>
      </c>
      <c r="D11" s="1">
        <v>200</v>
      </c>
      <c r="E11" s="1">
        <v>88156227</v>
      </c>
      <c r="F11" s="1">
        <v>373585825</v>
      </c>
      <c r="G11" s="1">
        <v>415390628</v>
      </c>
      <c r="H11" s="1">
        <v>788976453</v>
      </c>
      <c r="I11">
        <f>VLOOKUP(A11, marvel_reviews!$A:$B, 2, FALSE)</f>
        <v>93</v>
      </c>
      <c r="J11">
        <f>VLOOKUP(A11, marvel_reviews!$A:$C, 3, FALSE)</f>
        <v>83</v>
      </c>
      <c r="K11" t="str">
        <f>VLOOKUP(A11, marvel_reviews!$A:$D, 4, FALSE)</f>
        <v>A-</v>
      </c>
    </row>
    <row r="12" spans="1:11" x14ac:dyDescent="0.25">
      <c r="A12" t="s">
        <v>20</v>
      </c>
      <c r="B12" t="s">
        <v>8</v>
      </c>
      <c r="C12" s="2">
        <v>38329</v>
      </c>
      <c r="D12" s="1">
        <v>65</v>
      </c>
      <c r="E12" s="1">
        <v>16061271</v>
      </c>
      <c r="F12" s="1">
        <v>52411906</v>
      </c>
      <c r="G12" s="1">
        <v>76493460</v>
      </c>
      <c r="H12" s="1">
        <v>128905366</v>
      </c>
      <c r="I12">
        <f>VLOOKUP(A12, marvel_reviews!$A:$B, 2, FALSE)</f>
        <v>25</v>
      </c>
      <c r="J12">
        <f>VLOOKUP(A12, marvel_reviews!$A:$C, 3, FALSE)</f>
        <v>38</v>
      </c>
      <c r="K12" t="str">
        <f>VLOOKUP(A12, marvel_reviews!$A:$D, 4, FALSE)</f>
        <v>B-</v>
      </c>
    </row>
    <row r="13" spans="1:11" x14ac:dyDescent="0.25">
      <c r="A13" t="s">
        <v>21</v>
      </c>
      <c r="B13" t="s">
        <v>10</v>
      </c>
      <c r="C13" s="2">
        <v>38366</v>
      </c>
      <c r="D13" s="1">
        <v>43</v>
      </c>
      <c r="E13" s="1">
        <v>12804793</v>
      </c>
      <c r="F13" s="1">
        <v>24409722</v>
      </c>
      <c r="G13" s="1">
        <v>32271844</v>
      </c>
      <c r="H13" s="1">
        <v>56681566</v>
      </c>
      <c r="I13">
        <f>VLOOKUP(A13, marvel_reviews!$A:$B, 2, FALSE)</f>
        <v>11</v>
      </c>
      <c r="J13">
        <f>VLOOKUP(A13, marvel_reviews!$A:$C, 3, FALSE)</f>
        <v>34</v>
      </c>
      <c r="K13" t="str">
        <f>VLOOKUP(A13, marvel_reviews!$A:$D, 4, FALSE)</f>
        <v>B</v>
      </c>
    </row>
    <row r="14" spans="1:11" x14ac:dyDescent="0.25">
      <c r="A14" t="s">
        <v>22</v>
      </c>
      <c r="B14" t="s">
        <v>10</v>
      </c>
      <c r="C14" s="2">
        <v>38541</v>
      </c>
      <c r="D14" s="1">
        <v>100</v>
      </c>
      <c r="E14" s="1">
        <v>56061504</v>
      </c>
      <c r="F14" s="1">
        <v>154696080</v>
      </c>
      <c r="G14" s="1">
        <v>175883639</v>
      </c>
      <c r="H14" s="1">
        <v>330579719</v>
      </c>
    </row>
    <row r="15" spans="1:11" x14ac:dyDescent="0.25">
      <c r="A15" t="s">
        <v>23</v>
      </c>
      <c r="B15" t="s">
        <v>10</v>
      </c>
      <c r="C15" s="2">
        <v>38863</v>
      </c>
      <c r="D15" s="1">
        <v>210</v>
      </c>
      <c r="E15" s="1">
        <v>102750665</v>
      </c>
      <c r="F15" s="1">
        <v>234362462</v>
      </c>
      <c r="G15" s="1">
        <v>224997093</v>
      </c>
      <c r="H15" s="1">
        <v>459359555</v>
      </c>
      <c r="I15">
        <f>VLOOKUP(A15, marvel_reviews!$A:$B, 2, FALSE)</f>
        <v>57</v>
      </c>
      <c r="J15">
        <f>VLOOKUP(A15, marvel_reviews!$A:$C, 3, FALSE)</f>
        <v>58</v>
      </c>
      <c r="K15" t="str">
        <f>VLOOKUP(A15, marvel_reviews!$A:$D, 4, FALSE)</f>
        <v>A-</v>
      </c>
    </row>
    <row r="16" spans="1:11" x14ac:dyDescent="0.25">
      <c r="A16" t="s">
        <v>24</v>
      </c>
      <c r="B16" t="s">
        <v>13</v>
      </c>
      <c r="C16" s="2">
        <v>39129</v>
      </c>
      <c r="D16" s="1">
        <v>110</v>
      </c>
      <c r="E16" s="1">
        <v>45388836</v>
      </c>
      <c r="F16" s="1">
        <v>115802596</v>
      </c>
      <c r="G16" s="1">
        <v>112935797</v>
      </c>
      <c r="H16" s="1">
        <v>228738393</v>
      </c>
      <c r="I16">
        <f>VLOOKUP(A16, marvel_reviews!$A:$B, 2, FALSE)</f>
        <v>26</v>
      </c>
      <c r="J16">
        <f>VLOOKUP(A16, marvel_reviews!$A:$C, 3, FALSE)</f>
        <v>35</v>
      </c>
      <c r="K16" t="str">
        <f>VLOOKUP(A16, marvel_reviews!$A:$D, 4, FALSE)</f>
        <v>B</v>
      </c>
    </row>
    <row r="17" spans="1:11" x14ac:dyDescent="0.25">
      <c r="A17" t="s">
        <v>25</v>
      </c>
      <c r="B17" t="s">
        <v>13</v>
      </c>
      <c r="C17" s="2">
        <v>39206</v>
      </c>
      <c r="D17" s="1">
        <v>258</v>
      </c>
      <c r="E17" s="1">
        <v>151116516</v>
      </c>
      <c r="F17" s="1">
        <v>336530303</v>
      </c>
      <c r="G17" s="1">
        <v>554341323</v>
      </c>
      <c r="H17" s="1">
        <v>890871626</v>
      </c>
      <c r="I17">
        <f>VLOOKUP(A17, marvel_reviews!$A:$B, 2, FALSE)</f>
        <v>63</v>
      </c>
      <c r="J17">
        <f>VLOOKUP(A17, marvel_reviews!$A:$C, 3, FALSE)</f>
        <v>59</v>
      </c>
      <c r="K17" t="str">
        <f>VLOOKUP(A17, marvel_reviews!$A:$D, 4, FALSE)</f>
        <v>B+</v>
      </c>
    </row>
    <row r="18" spans="1:11" x14ac:dyDescent="0.25">
      <c r="A18" t="s">
        <v>26</v>
      </c>
      <c r="B18" t="s">
        <v>10</v>
      </c>
      <c r="C18" s="2">
        <v>39248</v>
      </c>
      <c r="D18" s="1">
        <v>130</v>
      </c>
      <c r="E18" s="1">
        <v>58051684</v>
      </c>
      <c r="F18" s="1">
        <v>131921738</v>
      </c>
      <c r="G18" s="1">
        <v>169991393</v>
      </c>
      <c r="H18" s="1">
        <v>301913131</v>
      </c>
      <c r="I18">
        <f>VLOOKUP(A18, marvel_reviews!$A:$B, 2, FALSE)</f>
        <v>37</v>
      </c>
      <c r="J18">
        <f>VLOOKUP(A18, marvel_reviews!$A:$C, 3, FALSE)</f>
        <v>45</v>
      </c>
      <c r="K18" t="str">
        <f>VLOOKUP(A18, marvel_reviews!$A:$D, 4, FALSE)</f>
        <v>B</v>
      </c>
    </row>
    <row r="19" spans="1:11" x14ac:dyDescent="0.25">
      <c r="A19" t="s">
        <v>27</v>
      </c>
      <c r="B19" t="s">
        <v>28</v>
      </c>
      <c r="C19" s="2">
        <v>39570</v>
      </c>
      <c r="D19" s="1">
        <v>140</v>
      </c>
      <c r="E19" s="1">
        <v>98618668</v>
      </c>
      <c r="F19" s="1">
        <v>318412101</v>
      </c>
      <c r="G19" s="1">
        <v>266762121</v>
      </c>
      <c r="H19" s="1">
        <v>585174222</v>
      </c>
      <c r="I19">
        <f>VLOOKUP(A19, marvel_reviews!$A:$B, 2, FALSE)</f>
        <v>94</v>
      </c>
      <c r="J19">
        <f>VLOOKUP(A19, marvel_reviews!$A:$C, 3, FALSE)</f>
        <v>79</v>
      </c>
      <c r="K19" t="str">
        <f>VLOOKUP(A19, marvel_reviews!$A:$D, 4, FALSE)</f>
        <v>A</v>
      </c>
    </row>
    <row r="20" spans="1:11" x14ac:dyDescent="0.25">
      <c r="A20" t="s">
        <v>29</v>
      </c>
      <c r="B20" t="s">
        <v>6</v>
      </c>
      <c r="C20" s="2">
        <v>39612</v>
      </c>
      <c r="D20" s="1">
        <v>150</v>
      </c>
      <c r="E20" s="1">
        <v>55414050</v>
      </c>
      <c r="F20" s="1">
        <v>134806913</v>
      </c>
      <c r="G20" s="1">
        <v>128620638</v>
      </c>
      <c r="H20" s="1">
        <v>263427551</v>
      </c>
      <c r="I20">
        <f>VLOOKUP(A20, marvel_reviews!$A:$B, 2, FALSE)</f>
        <v>67</v>
      </c>
      <c r="J20">
        <f>VLOOKUP(A20, marvel_reviews!$A:$C, 3, FALSE)</f>
        <v>61</v>
      </c>
      <c r="K20" t="str">
        <f>VLOOKUP(A20, marvel_reviews!$A:$D, 4, FALSE)</f>
        <v>A-</v>
      </c>
    </row>
    <row r="21" spans="1:11" x14ac:dyDescent="0.25">
      <c r="A21" t="s">
        <v>30</v>
      </c>
      <c r="B21" t="s">
        <v>18</v>
      </c>
      <c r="C21" s="2">
        <v>39787</v>
      </c>
      <c r="D21" s="1">
        <v>35</v>
      </c>
      <c r="E21" s="1">
        <v>4271451</v>
      </c>
      <c r="F21" s="1">
        <v>8050977</v>
      </c>
      <c r="G21" s="1">
        <v>2049059</v>
      </c>
      <c r="H21" s="1">
        <v>10100036</v>
      </c>
      <c r="I21">
        <f>VLOOKUP(A21, marvel_reviews!$A:$B, 2, FALSE)</f>
        <v>29</v>
      </c>
      <c r="J21">
        <f>VLOOKUP(A21, marvel_reviews!$A:$C, 3, FALSE)</f>
        <v>30</v>
      </c>
      <c r="K21" t="str">
        <f>VLOOKUP(A21, marvel_reviews!$A:$D, 4, FALSE)</f>
        <v>B-</v>
      </c>
    </row>
    <row r="22" spans="1:11" x14ac:dyDescent="0.25">
      <c r="A22" t="s">
        <v>31</v>
      </c>
      <c r="B22" t="s">
        <v>10</v>
      </c>
      <c r="C22" s="2">
        <v>39934</v>
      </c>
      <c r="D22" s="1">
        <v>150</v>
      </c>
      <c r="E22" s="1">
        <v>85058003</v>
      </c>
      <c r="F22" s="1">
        <v>179883157</v>
      </c>
      <c r="G22" s="1">
        <v>193179707</v>
      </c>
      <c r="H22" s="1">
        <v>373062864</v>
      </c>
      <c r="I22">
        <f>VLOOKUP(A22, marvel_reviews!$A:$B, 2, FALSE)</f>
        <v>37</v>
      </c>
      <c r="J22">
        <f>VLOOKUP(A22, marvel_reviews!$A:$C, 3, FALSE)</f>
        <v>40</v>
      </c>
      <c r="K22" t="str">
        <f>VLOOKUP(A22, marvel_reviews!$A:$D, 4, FALSE)</f>
        <v>B+</v>
      </c>
    </row>
    <row r="23" spans="1:11" x14ac:dyDescent="0.25">
      <c r="A23" t="s">
        <v>32</v>
      </c>
      <c r="B23" t="s">
        <v>28</v>
      </c>
      <c r="C23" s="2">
        <v>40305</v>
      </c>
      <c r="D23" s="1">
        <v>200</v>
      </c>
      <c r="E23" s="1">
        <v>128122480</v>
      </c>
      <c r="F23" s="1">
        <v>312433331</v>
      </c>
      <c r="G23" s="1">
        <v>311500000</v>
      </c>
      <c r="H23" s="1">
        <v>623933331</v>
      </c>
      <c r="I23">
        <f>VLOOKUP(A23, marvel_reviews!$A:$B, 2, FALSE)</f>
        <v>73</v>
      </c>
      <c r="J23">
        <f>VLOOKUP(A23, marvel_reviews!$A:$C, 3, FALSE)</f>
        <v>57</v>
      </c>
      <c r="K23" t="str">
        <f>VLOOKUP(A23, marvel_reviews!$A:$D, 4, FALSE)</f>
        <v>A</v>
      </c>
    </row>
    <row r="24" spans="1:11" x14ac:dyDescent="0.25">
      <c r="A24" t="s">
        <v>33</v>
      </c>
      <c r="B24" t="s">
        <v>28</v>
      </c>
      <c r="C24" s="2">
        <v>40669</v>
      </c>
      <c r="D24" s="1">
        <v>150</v>
      </c>
      <c r="E24" s="1">
        <v>65723338</v>
      </c>
      <c r="F24" s="1">
        <v>181030624</v>
      </c>
      <c r="G24" s="1">
        <v>268295994</v>
      </c>
      <c r="H24" s="1">
        <v>449326618</v>
      </c>
      <c r="I24">
        <f>VLOOKUP(A24, marvel_reviews!$A:$B, 2, FALSE)</f>
        <v>77</v>
      </c>
      <c r="J24">
        <f>VLOOKUP(A24, marvel_reviews!$A:$C, 3, FALSE)</f>
        <v>57</v>
      </c>
      <c r="K24" t="str">
        <f>VLOOKUP(A24, marvel_reviews!$A:$D, 4, FALSE)</f>
        <v>B+</v>
      </c>
    </row>
    <row r="25" spans="1:11" x14ac:dyDescent="0.25">
      <c r="A25" t="s">
        <v>34</v>
      </c>
      <c r="B25" t="s">
        <v>10</v>
      </c>
      <c r="C25" s="2">
        <v>40697</v>
      </c>
      <c r="D25" s="1">
        <v>160</v>
      </c>
      <c r="E25" s="1">
        <v>55101604</v>
      </c>
      <c r="F25" s="1">
        <v>146408305</v>
      </c>
      <c r="G25" s="1">
        <v>207215819</v>
      </c>
      <c r="H25" s="1">
        <v>353624124</v>
      </c>
      <c r="I25">
        <f>VLOOKUP(A25, marvel_reviews!$A:$B, 2, FALSE)</f>
        <v>86</v>
      </c>
      <c r="J25">
        <f>VLOOKUP(A25, marvel_reviews!$A:$C, 3, FALSE)</f>
        <v>65</v>
      </c>
      <c r="K25" t="str">
        <f>VLOOKUP(A25, marvel_reviews!$A:$D, 4, FALSE)</f>
        <v>B+</v>
      </c>
    </row>
    <row r="26" spans="1:11" x14ac:dyDescent="0.25">
      <c r="A26" t="s">
        <v>35</v>
      </c>
      <c r="B26" t="s">
        <v>28</v>
      </c>
      <c r="C26" s="2">
        <v>40746</v>
      </c>
      <c r="D26" s="1">
        <v>140</v>
      </c>
      <c r="E26" s="1">
        <v>65058524</v>
      </c>
      <c r="F26" s="1">
        <v>176654505</v>
      </c>
      <c r="G26" s="1">
        <v>193915269</v>
      </c>
      <c r="H26" s="1">
        <v>370569774</v>
      </c>
      <c r="I26">
        <f>VLOOKUP(A26, marvel_reviews!$A:$B, 2, FALSE)</f>
        <v>80</v>
      </c>
      <c r="J26">
        <f>VLOOKUP(A26, marvel_reviews!$A:$C, 3, FALSE)</f>
        <v>66</v>
      </c>
      <c r="K26" t="str">
        <f>VLOOKUP(A26, marvel_reviews!$A:$D, 4, FALSE)</f>
        <v>A-</v>
      </c>
    </row>
    <row r="27" spans="1:11" x14ac:dyDescent="0.25">
      <c r="A27" t="s">
        <v>36</v>
      </c>
      <c r="B27" t="s">
        <v>13</v>
      </c>
      <c r="C27" s="2">
        <v>40956</v>
      </c>
      <c r="D27" s="1">
        <v>57</v>
      </c>
      <c r="E27" s="1">
        <v>22115334</v>
      </c>
      <c r="F27" s="1">
        <v>51774002</v>
      </c>
      <c r="G27" s="1">
        <v>80789928</v>
      </c>
      <c r="H27" s="1">
        <v>132563930</v>
      </c>
      <c r="I27">
        <f>VLOOKUP(A27, marvel_reviews!$A:$B, 2, FALSE)</f>
        <v>18</v>
      </c>
      <c r="J27">
        <f>VLOOKUP(A27, marvel_reviews!$A:$C, 3, FALSE)</f>
        <v>34</v>
      </c>
      <c r="K27" t="str">
        <f>VLOOKUP(A27, marvel_reviews!$A:$D, 4, FALSE)</f>
        <v>C+</v>
      </c>
    </row>
    <row r="28" spans="1:11" x14ac:dyDescent="0.25">
      <c r="A28" t="s">
        <v>37</v>
      </c>
      <c r="B28" t="s">
        <v>38</v>
      </c>
      <c r="C28" s="2">
        <v>41033</v>
      </c>
      <c r="D28" s="1">
        <v>220</v>
      </c>
      <c r="E28" s="1">
        <v>207438708</v>
      </c>
      <c r="F28" s="1">
        <v>623357910</v>
      </c>
      <c r="G28" s="1">
        <v>895455078</v>
      </c>
      <c r="H28" s="1">
        <v>1518812988</v>
      </c>
      <c r="I28">
        <f>VLOOKUP(A28, marvel_reviews!$A:$B, 2, FALSE)</f>
        <v>91</v>
      </c>
      <c r="J28">
        <f>VLOOKUP(A28, marvel_reviews!$A:$C, 3, FALSE)</f>
        <v>69</v>
      </c>
      <c r="K28" t="str">
        <f>VLOOKUP(A28, marvel_reviews!$A:$D, 4, FALSE)</f>
        <v>A+</v>
      </c>
    </row>
    <row r="29" spans="1:11" x14ac:dyDescent="0.25">
      <c r="A29" t="s">
        <v>39</v>
      </c>
      <c r="B29" t="s">
        <v>13</v>
      </c>
      <c r="C29" s="2">
        <v>41093</v>
      </c>
      <c r="D29" s="1">
        <v>230</v>
      </c>
      <c r="E29" s="1">
        <v>62004688</v>
      </c>
      <c r="F29" s="1">
        <v>262030663</v>
      </c>
      <c r="G29" s="1">
        <v>495900000</v>
      </c>
      <c r="H29" s="1">
        <v>757930663</v>
      </c>
      <c r="I29">
        <f>VLOOKUP(A29, marvel_reviews!$A:$B, 2, FALSE)</f>
        <v>72</v>
      </c>
      <c r="J29">
        <f>VLOOKUP(A29, marvel_reviews!$A:$C, 3, FALSE)</f>
        <v>66</v>
      </c>
      <c r="K29" t="str">
        <f>VLOOKUP(A29, marvel_reviews!$A:$D, 4, FALSE)</f>
        <v>A-</v>
      </c>
    </row>
    <row r="30" spans="1:11" x14ac:dyDescent="0.25">
      <c r="A30" t="s">
        <v>40</v>
      </c>
      <c r="B30" t="s">
        <v>38</v>
      </c>
      <c r="C30" s="2">
        <v>41397</v>
      </c>
      <c r="D30" s="1">
        <v>200</v>
      </c>
      <c r="E30" s="1">
        <v>174144585</v>
      </c>
      <c r="F30" s="1">
        <v>409013994</v>
      </c>
      <c r="G30" s="1">
        <v>805797258</v>
      </c>
      <c r="H30" s="1">
        <v>1214811252</v>
      </c>
      <c r="I30">
        <f>VLOOKUP(A30, marvel_reviews!$A:$B, 2, FALSE)</f>
        <v>79</v>
      </c>
      <c r="J30">
        <f>VLOOKUP(A30, marvel_reviews!$A:$C, 3, FALSE)</f>
        <v>62</v>
      </c>
      <c r="K30" t="str">
        <f>VLOOKUP(A30, marvel_reviews!$A:$D, 4, FALSE)</f>
        <v>A</v>
      </c>
    </row>
    <row r="31" spans="1:11" x14ac:dyDescent="0.25">
      <c r="A31" t="s">
        <v>41</v>
      </c>
      <c r="B31" t="s">
        <v>10</v>
      </c>
      <c r="C31" s="2">
        <v>41481</v>
      </c>
      <c r="D31" s="1">
        <v>120</v>
      </c>
      <c r="E31" s="1">
        <v>53113752</v>
      </c>
      <c r="F31" s="1">
        <v>132550960</v>
      </c>
      <c r="G31" s="1">
        <v>282271394</v>
      </c>
      <c r="H31" s="1">
        <v>414828246</v>
      </c>
      <c r="I31">
        <f>VLOOKUP(A31, marvel_reviews!$A:$B, 2, FALSE)</f>
        <v>71</v>
      </c>
      <c r="J31">
        <f>VLOOKUP(A31, marvel_reviews!$A:$C, 3, FALSE)</f>
        <v>61</v>
      </c>
      <c r="K31" t="str">
        <f>VLOOKUP(A31, marvel_reviews!$A:$D, 4, FALSE)</f>
        <v>A-</v>
      </c>
    </row>
    <row r="32" spans="1:11" x14ac:dyDescent="0.25">
      <c r="A32" t="s">
        <v>42</v>
      </c>
      <c r="B32" t="s">
        <v>38</v>
      </c>
      <c r="C32" s="2">
        <v>41586</v>
      </c>
      <c r="D32" s="1">
        <v>170</v>
      </c>
      <c r="E32" s="1">
        <v>85737841</v>
      </c>
      <c r="F32" s="1">
        <v>206362140</v>
      </c>
      <c r="G32" s="1">
        <v>438209262</v>
      </c>
      <c r="H32" s="1">
        <v>644571402</v>
      </c>
      <c r="I32">
        <f>VLOOKUP(A32, marvel_reviews!$A:$B, 2, FALSE)</f>
        <v>66</v>
      </c>
      <c r="J32">
        <f>VLOOKUP(A32, marvel_reviews!$A:$C, 3, FALSE)</f>
        <v>54</v>
      </c>
      <c r="K32" t="str">
        <f>VLOOKUP(A32, marvel_reviews!$A:$D, 4, FALSE)</f>
        <v>A-</v>
      </c>
    </row>
    <row r="33" spans="1:11" x14ac:dyDescent="0.25">
      <c r="A33" t="s">
        <v>43</v>
      </c>
      <c r="B33" t="s">
        <v>38</v>
      </c>
      <c r="C33" s="2">
        <v>41733</v>
      </c>
      <c r="D33" s="1">
        <v>170</v>
      </c>
      <c r="E33" s="1">
        <v>95023721</v>
      </c>
      <c r="F33" s="1">
        <v>259766572</v>
      </c>
      <c r="G33" s="1">
        <v>454497695</v>
      </c>
      <c r="H33" s="1">
        <v>714264267</v>
      </c>
      <c r="I33">
        <f>VLOOKUP(A33, marvel_reviews!$A:$B, 2, FALSE)</f>
        <v>90</v>
      </c>
      <c r="J33">
        <f>VLOOKUP(A33, marvel_reviews!$A:$C, 3, FALSE)</f>
        <v>70</v>
      </c>
      <c r="K33" t="str">
        <f>VLOOKUP(A33, marvel_reviews!$A:$D, 4, FALSE)</f>
        <v>A</v>
      </c>
    </row>
    <row r="34" spans="1:11" x14ac:dyDescent="0.25">
      <c r="A34" t="s">
        <v>44</v>
      </c>
      <c r="B34" t="s">
        <v>13</v>
      </c>
      <c r="C34" s="2">
        <v>41761</v>
      </c>
      <c r="D34" s="1">
        <v>255</v>
      </c>
      <c r="E34" s="1">
        <v>91608337</v>
      </c>
      <c r="F34" s="1">
        <v>202853933</v>
      </c>
      <c r="G34" s="1">
        <v>506128390</v>
      </c>
      <c r="H34" s="1">
        <v>708982323</v>
      </c>
      <c r="I34">
        <f>VLOOKUP(A34, marvel_reviews!$A:$B, 2, FALSE)</f>
        <v>52</v>
      </c>
      <c r="J34">
        <f>VLOOKUP(A34, marvel_reviews!$A:$C, 3, FALSE)</f>
        <v>53</v>
      </c>
      <c r="K34" t="str">
        <f>VLOOKUP(A34, marvel_reviews!$A:$D, 4, FALSE)</f>
        <v>B+</v>
      </c>
    </row>
    <row r="35" spans="1:11" x14ac:dyDescent="0.25">
      <c r="A35" t="s">
        <v>45</v>
      </c>
      <c r="B35" t="s">
        <v>10</v>
      </c>
      <c r="C35" s="2">
        <v>41782</v>
      </c>
      <c r="D35" s="1">
        <v>200</v>
      </c>
      <c r="E35" s="1">
        <v>90823660</v>
      </c>
      <c r="F35" s="1">
        <v>233921534</v>
      </c>
      <c r="G35" s="1">
        <v>513941241</v>
      </c>
      <c r="H35" s="1">
        <v>747862775</v>
      </c>
      <c r="I35">
        <f>VLOOKUP(A35, marvel_reviews!$A:$B, 2, FALSE)</f>
        <v>90</v>
      </c>
      <c r="J35">
        <f>VLOOKUP(A35, marvel_reviews!$A:$C, 3, FALSE)</f>
        <v>75</v>
      </c>
      <c r="K35" t="str">
        <f>VLOOKUP(A35, marvel_reviews!$A:$D, 4, FALSE)</f>
        <v>A</v>
      </c>
    </row>
    <row r="36" spans="1:11" x14ac:dyDescent="0.25">
      <c r="A36" t="s">
        <v>46</v>
      </c>
      <c r="B36" t="s">
        <v>38</v>
      </c>
      <c r="C36" s="2">
        <v>41852</v>
      </c>
      <c r="D36" s="1">
        <v>170</v>
      </c>
      <c r="E36" s="1">
        <v>94320883</v>
      </c>
      <c r="F36" s="1">
        <v>333176600</v>
      </c>
      <c r="G36" s="1">
        <v>440152029</v>
      </c>
      <c r="H36" s="1">
        <v>773328629</v>
      </c>
      <c r="I36">
        <f>VLOOKUP(A36, marvel_reviews!$A:$B, 2, FALSE)</f>
        <v>92</v>
      </c>
      <c r="J36">
        <f>VLOOKUP(A36, marvel_reviews!$A:$C, 3, FALSE)</f>
        <v>76</v>
      </c>
      <c r="K36" t="str">
        <f>VLOOKUP(A36, marvel_reviews!$A:$D, 4, FALSE)</f>
        <v>A</v>
      </c>
    </row>
    <row r="37" spans="1:11" x14ac:dyDescent="0.25">
      <c r="A37" t="s">
        <v>47</v>
      </c>
      <c r="B37" t="s">
        <v>38</v>
      </c>
      <c r="C37" s="2">
        <v>41950</v>
      </c>
      <c r="D37" s="1">
        <v>165</v>
      </c>
      <c r="E37" s="1">
        <v>56215889</v>
      </c>
      <c r="F37" s="1">
        <v>222527828</v>
      </c>
      <c r="G37" s="1">
        <v>435300000</v>
      </c>
      <c r="H37" s="1">
        <v>657827828</v>
      </c>
      <c r="I37">
        <f>VLOOKUP(A37, marvel_reviews!$A:$B, 2, FALSE)</f>
        <v>90</v>
      </c>
      <c r="J37">
        <f>VLOOKUP(A37, marvel_reviews!$A:$C, 3, FALSE)</f>
        <v>74</v>
      </c>
      <c r="K37" t="str">
        <f>VLOOKUP(A37, marvel_reviews!$A:$D, 4, FALSE)</f>
        <v>A</v>
      </c>
    </row>
    <row r="38" spans="1:11" x14ac:dyDescent="0.25">
      <c r="A38" t="s">
        <v>48</v>
      </c>
      <c r="B38" t="s">
        <v>38</v>
      </c>
      <c r="C38" s="2">
        <v>42125</v>
      </c>
      <c r="D38" s="1">
        <v>250</v>
      </c>
      <c r="E38" s="1">
        <v>191271109</v>
      </c>
      <c r="F38" s="1">
        <v>459005868</v>
      </c>
      <c r="G38" s="1">
        <v>946397826</v>
      </c>
      <c r="H38" s="1">
        <v>1405403694</v>
      </c>
      <c r="I38">
        <f>VLOOKUP(A38, marvel_reviews!$A:$B, 2, FALSE)</f>
        <v>76</v>
      </c>
      <c r="J38">
        <f>VLOOKUP(A38, marvel_reviews!$A:$C, 3, FALSE)</f>
        <v>66</v>
      </c>
      <c r="K38" t="str">
        <f>VLOOKUP(A38, marvel_reviews!$A:$D, 4, FALSE)</f>
        <v>A</v>
      </c>
    </row>
    <row r="39" spans="1:11" x14ac:dyDescent="0.25">
      <c r="A39" t="s">
        <v>49</v>
      </c>
      <c r="B39" t="s">
        <v>38</v>
      </c>
      <c r="C39" s="2">
        <v>42202</v>
      </c>
      <c r="D39" s="1">
        <v>130</v>
      </c>
      <c r="E39" s="1">
        <v>57225526</v>
      </c>
      <c r="F39" s="1">
        <v>180202163</v>
      </c>
      <c r="G39" s="1">
        <v>339109802</v>
      </c>
      <c r="H39" s="1">
        <v>519311965</v>
      </c>
      <c r="I39">
        <f>VLOOKUP(A39, marvel_reviews!$A:$B, 2, FALSE)</f>
        <v>83</v>
      </c>
      <c r="J39">
        <f>VLOOKUP(A39, marvel_reviews!$A:$C, 3, FALSE)</f>
        <v>64</v>
      </c>
      <c r="K39" t="str">
        <f>VLOOKUP(A39, marvel_reviews!$A:$D, 4, FALSE)</f>
        <v>A</v>
      </c>
    </row>
    <row r="40" spans="1:11" x14ac:dyDescent="0.25">
      <c r="A40" t="s">
        <v>22</v>
      </c>
      <c r="B40" t="s">
        <v>10</v>
      </c>
      <c r="C40" s="2">
        <v>42223</v>
      </c>
      <c r="D40" s="1">
        <v>120</v>
      </c>
      <c r="E40" s="1">
        <v>25685737</v>
      </c>
      <c r="F40" s="1">
        <v>56117548</v>
      </c>
      <c r="G40" s="1">
        <v>111765333</v>
      </c>
      <c r="H40" s="1">
        <v>167882881</v>
      </c>
    </row>
    <row r="41" spans="1:11" x14ac:dyDescent="0.25">
      <c r="A41" t="s">
        <v>50</v>
      </c>
      <c r="B41" t="s">
        <v>10</v>
      </c>
      <c r="C41" s="2">
        <v>42412</v>
      </c>
      <c r="D41" s="1">
        <v>58</v>
      </c>
      <c r="E41" s="1">
        <v>132434600</v>
      </c>
      <c r="F41" s="1">
        <v>363070709</v>
      </c>
      <c r="G41" s="1">
        <v>420042270</v>
      </c>
      <c r="H41" s="1">
        <v>783112979</v>
      </c>
      <c r="I41">
        <f>VLOOKUP(A41, marvel_reviews!$A:$B, 2, FALSE)</f>
        <v>85</v>
      </c>
      <c r="J41">
        <f>VLOOKUP(A41, marvel_reviews!$A:$C, 3, FALSE)</f>
        <v>65</v>
      </c>
      <c r="K41" t="str">
        <f>VLOOKUP(A41, marvel_reviews!$A:$D, 4, FALSE)</f>
        <v>A</v>
      </c>
    </row>
    <row r="42" spans="1:11" x14ac:dyDescent="0.25">
      <c r="A42" t="s">
        <v>51</v>
      </c>
      <c r="B42" t="s">
        <v>38</v>
      </c>
      <c r="C42" s="2">
        <v>42496</v>
      </c>
      <c r="D42" s="1">
        <v>250</v>
      </c>
      <c r="E42" s="1">
        <v>179139142</v>
      </c>
      <c r="F42" s="1">
        <v>408084349</v>
      </c>
      <c r="G42" s="1">
        <v>745220146</v>
      </c>
      <c r="H42" s="1">
        <v>1153304495</v>
      </c>
      <c r="I42">
        <f>VLOOKUP(A42, marvel_reviews!$A:$B, 2, FALSE)</f>
        <v>90</v>
      </c>
      <c r="J42">
        <f>VLOOKUP(A42, marvel_reviews!$A:$C, 3, FALSE)</f>
        <v>75</v>
      </c>
      <c r="K42" t="str">
        <f>VLOOKUP(A42, marvel_reviews!$A:$D, 4, FALSE)</f>
        <v>A</v>
      </c>
    </row>
    <row r="43" spans="1:11" x14ac:dyDescent="0.25">
      <c r="A43" t="s">
        <v>52</v>
      </c>
      <c r="B43" t="s">
        <v>10</v>
      </c>
      <c r="C43" s="2">
        <v>42517</v>
      </c>
      <c r="D43" s="1">
        <v>178</v>
      </c>
      <c r="E43" s="1">
        <v>65769562</v>
      </c>
      <c r="F43" s="1">
        <v>155442489</v>
      </c>
      <c r="G43" s="1">
        <v>388491616</v>
      </c>
      <c r="H43" s="1">
        <v>543934105</v>
      </c>
      <c r="I43">
        <f>VLOOKUP(A43, marvel_reviews!$A:$B, 2, FALSE)</f>
        <v>47</v>
      </c>
      <c r="J43">
        <f>VLOOKUP(A43, marvel_reviews!$A:$C, 3, FALSE)</f>
        <v>52</v>
      </c>
      <c r="K43" t="str">
        <f>VLOOKUP(A43, marvel_reviews!$A:$D, 4, FALSE)</f>
        <v>A-</v>
      </c>
    </row>
    <row r="44" spans="1:11" x14ac:dyDescent="0.25">
      <c r="A44" t="s">
        <v>53</v>
      </c>
      <c r="B44" t="s">
        <v>38</v>
      </c>
      <c r="C44" s="2">
        <v>42678</v>
      </c>
      <c r="D44" s="1">
        <v>165</v>
      </c>
      <c r="E44" s="1">
        <v>85058311</v>
      </c>
      <c r="F44" s="1">
        <v>232641920</v>
      </c>
      <c r="G44" s="1">
        <v>445076475</v>
      </c>
      <c r="H44" s="1">
        <v>677718395</v>
      </c>
      <c r="I44">
        <f>VLOOKUP(A44, marvel_reviews!$A:$B, 2, FALSE)</f>
        <v>89</v>
      </c>
      <c r="J44">
        <f>VLOOKUP(A44, marvel_reviews!$A:$C, 3, FALSE)</f>
        <v>72</v>
      </c>
      <c r="K44" t="str">
        <f>VLOOKUP(A44, marvel_reviews!$A:$D, 4, FALSE)</f>
        <v>A</v>
      </c>
    </row>
    <row r="45" spans="1:11" x14ac:dyDescent="0.25">
      <c r="A45" t="s">
        <v>54</v>
      </c>
      <c r="B45" t="s">
        <v>10</v>
      </c>
      <c r="C45" s="2">
        <v>42797</v>
      </c>
      <c r="D45" s="1">
        <v>97</v>
      </c>
      <c r="E45" s="1">
        <v>88411916</v>
      </c>
      <c r="F45" s="1">
        <v>226277068</v>
      </c>
      <c r="G45" s="1">
        <v>390518532</v>
      </c>
      <c r="H45" s="1">
        <v>616795600</v>
      </c>
      <c r="I45">
        <f>VLOOKUP(A45, marvel_reviews!$A:$B, 2, FALSE)</f>
        <v>94</v>
      </c>
      <c r="J45">
        <f>VLOOKUP(A45, marvel_reviews!$A:$C, 3, FALSE)</f>
        <v>77</v>
      </c>
      <c r="K45" t="str">
        <f>VLOOKUP(A45, marvel_reviews!$A:$D, 4, FALSE)</f>
        <v>A-</v>
      </c>
    </row>
    <row r="46" spans="1:11" x14ac:dyDescent="0.25">
      <c r="A46" t="s">
        <v>55</v>
      </c>
      <c r="B46" t="s">
        <v>38</v>
      </c>
      <c r="C46" s="2">
        <v>42860</v>
      </c>
      <c r="D46" s="1">
        <v>200</v>
      </c>
      <c r="E46" s="1">
        <v>146510104</v>
      </c>
      <c r="F46" s="1">
        <v>389813101</v>
      </c>
      <c r="G46" s="1">
        <v>473942950</v>
      </c>
      <c r="H46" s="1">
        <v>863756051</v>
      </c>
      <c r="I46">
        <f>VLOOKUP(A46, marvel_reviews!$A:$B, 2, FALSE)</f>
        <v>85</v>
      </c>
      <c r="J46">
        <f>VLOOKUP(A46, marvel_reviews!$A:$C, 3, FALSE)</f>
        <v>67</v>
      </c>
      <c r="K46" t="str">
        <f>VLOOKUP(A46, marvel_reviews!$A:$D, 4, FALSE)</f>
        <v>A</v>
      </c>
    </row>
    <row r="47" spans="1:11" x14ac:dyDescent="0.25">
      <c r="A47" t="s">
        <v>56</v>
      </c>
      <c r="B47" t="s">
        <v>13</v>
      </c>
      <c r="C47" s="2">
        <v>42923</v>
      </c>
      <c r="D47" s="1">
        <v>175</v>
      </c>
      <c r="E47" s="1">
        <v>117027503</v>
      </c>
      <c r="F47" s="1">
        <v>334201140</v>
      </c>
      <c r="G47" s="1">
        <v>545965784</v>
      </c>
      <c r="H47" s="1">
        <v>880166924</v>
      </c>
      <c r="I47">
        <f>VLOOKUP(A47, marvel_reviews!$A:$B, 2, FALSE)</f>
        <v>92</v>
      </c>
      <c r="J47">
        <f>VLOOKUP(A47, marvel_reviews!$A:$C, 3, FALSE)</f>
        <v>73</v>
      </c>
      <c r="K47" t="str">
        <f>VLOOKUP(A47, marvel_reviews!$A:$D, 4, FALSE)</f>
        <v>A</v>
      </c>
    </row>
    <row r="48" spans="1:11" x14ac:dyDescent="0.25">
      <c r="A48" t="s">
        <v>57</v>
      </c>
      <c r="B48" t="s">
        <v>38</v>
      </c>
      <c r="C48" s="2">
        <v>43042</v>
      </c>
      <c r="D48" s="1">
        <v>180</v>
      </c>
      <c r="E48" s="1">
        <v>122744989</v>
      </c>
      <c r="F48" s="1">
        <v>315058289</v>
      </c>
      <c r="G48" s="1">
        <v>538918837</v>
      </c>
      <c r="H48" s="1">
        <v>853977126</v>
      </c>
      <c r="I48">
        <f>VLOOKUP(A48, marvel_reviews!$A:$B, 2, FALSE)</f>
        <v>93</v>
      </c>
      <c r="J48">
        <f>VLOOKUP(A48, marvel_reviews!$A:$C, 3, FALSE)</f>
        <v>74</v>
      </c>
      <c r="K48" t="str">
        <f>VLOOKUP(A48, marvel_reviews!$A:$D, 4, FALSE)</f>
        <v>A</v>
      </c>
    </row>
    <row r="49" spans="1:11" x14ac:dyDescent="0.25">
      <c r="A49" t="s">
        <v>58</v>
      </c>
      <c r="B49" t="s">
        <v>38</v>
      </c>
      <c r="C49" s="2">
        <v>43147</v>
      </c>
      <c r="D49" s="1">
        <v>200</v>
      </c>
      <c r="E49" s="1">
        <v>202003951</v>
      </c>
      <c r="F49" s="1">
        <v>700059566</v>
      </c>
      <c r="G49" s="1">
        <v>646853595</v>
      </c>
      <c r="H49" s="1">
        <v>1346913161</v>
      </c>
      <c r="I49">
        <f>VLOOKUP(A49, marvel_reviews!$A:$B, 2, FALSE)</f>
        <v>96</v>
      </c>
      <c r="J49">
        <f>VLOOKUP(A49, marvel_reviews!$A:$C, 3, FALSE)</f>
        <v>88</v>
      </c>
      <c r="K49" t="str">
        <f>VLOOKUP(A49, marvel_reviews!$A:$D, 4, FALSE)</f>
        <v>A+</v>
      </c>
    </row>
    <row r="50" spans="1:11" x14ac:dyDescent="0.25">
      <c r="A50" t="s">
        <v>59</v>
      </c>
      <c r="B50" t="s">
        <v>38</v>
      </c>
      <c r="C50" s="2">
        <v>43217</v>
      </c>
      <c r="D50" s="1">
        <v>316</v>
      </c>
      <c r="E50" s="1">
        <v>257698183</v>
      </c>
      <c r="F50" s="1">
        <v>678815482</v>
      </c>
      <c r="G50" s="1">
        <v>1369544272</v>
      </c>
      <c r="H50" s="1">
        <v>2048359754</v>
      </c>
      <c r="I50">
        <f>VLOOKUP(A50, marvel_reviews!$A:$B, 2, FALSE)</f>
        <v>85</v>
      </c>
      <c r="J50">
        <f>VLOOKUP(A50, marvel_reviews!$A:$C, 3, FALSE)</f>
        <v>68</v>
      </c>
      <c r="K50" t="str">
        <f>VLOOKUP(A50, marvel_reviews!$A:$D, 4, FALSE)</f>
        <v>A</v>
      </c>
    </row>
    <row r="51" spans="1:11" x14ac:dyDescent="0.25">
      <c r="A51" t="s">
        <v>60</v>
      </c>
      <c r="B51" t="s">
        <v>10</v>
      </c>
      <c r="C51" s="2">
        <v>43238</v>
      </c>
      <c r="D51" s="1">
        <v>110</v>
      </c>
      <c r="E51" s="1">
        <v>125507153</v>
      </c>
      <c r="F51" s="1">
        <v>324591735</v>
      </c>
      <c r="G51" s="1">
        <v>460455185</v>
      </c>
      <c r="H51" s="1">
        <v>785046920</v>
      </c>
      <c r="I51">
        <f>VLOOKUP(A51, marvel_reviews!$A:$B, 2, FALSE)</f>
        <v>84</v>
      </c>
      <c r="J51">
        <f>VLOOKUP(A51, marvel_reviews!$A:$C, 3, FALSE)</f>
        <v>66</v>
      </c>
      <c r="K51" t="str">
        <f>VLOOKUP(A51, marvel_reviews!$A:$D, 4, FALSE)</f>
        <v>A</v>
      </c>
    </row>
    <row r="52" spans="1:11" x14ac:dyDescent="0.25">
      <c r="A52" t="s">
        <v>61</v>
      </c>
      <c r="B52" t="s">
        <v>38</v>
      </c>
      <c r="C52" s="2">
        <v>43287</v>
      </c>
      <c r="D52" s="1">
        <v>162</v>
      </c>
      <c r="E52" s="1">
        <v>75812205</v>
      </c>
      <c r="F52" s="1">
        <v>216648740</v>
      </c>
      <c r="G52" s="1">
        <v>406025399</v>
      </c>
      <c r="H52" s="1">
        <v>622674139</v>
      </c>
      <c r="I52">
        <f>VLOOKUP(A52, marvel_reviews!$A:$B, 2, FALSE)</f>
        <v>87</v>
      </c>
      <c r="J52">
        <f>VLOOKUP(A52, marvel_reviews!$A:$C, 3, FALSE)</f>
        <v>70</v>
      </c>
      <c r="K52" t="str">
        <f>VLOOKUP(A52, marvel_reviews!$A:$D, 4, FALSE)</f>
        <v>A-</v>
      </c>
    </row>
    <row r="53" spans="1:11" x14ac:dyDescent="0.25">
      <c r="A53" t="s">
        <v>62</v>
      </c>
      <c r="B53" t="s">
        <v>13</v>
      </c>
      <c r="C53" s="2">
        <v>43378</v>
      </c>
      <c r="D53" s="1">
        <v>100</v>
      </c>
      <c r="E53" s="1">
        <v>80255756</v>
      </c>
      <c r="F53" s="1">
        <v>213515506</v>
      </c>
      <c r="G53" s="1">
        <v>641498448</v>
      </c>
      <c r="H53" s="1">
        <v>855013954</v>
      </c>
      <c r="I53">
        <f>VLOOKUP(A53, marvel_reviews!$A:$B, 2, FALSE)</f>
        <v>30</v>
      </c>
      <c r="J53">
        <f>VLOOKUP(A53, marvel_reviews!$A:$C, 3, FALSE)</f>
        <v>35</v>
      </c>
      <c r="K53" t="str">
        <f>VLOOKUP(A53, marvel_reviews!$A:$D, 4, FALSE)</f>
        <v>B+</v>
      </c>
    </row>
    <row r="54" spans="1:11" x14ac:dyDescent="0.25">
      <c r="A54" t="s">
        <v>63</v>
      </c>
      <c r="B54" t="s">
        <v>13</v>
      </c>
      <c r="C54" s="2">
        <v>43448</v>
      </c>
      <c r="D54" s="1">
        <v>90</v>
      </c>
      <c r="E54" s="1">
        <v>35363376</v>
      </c>
      <c r="F54" s="1">
        <v>190241310</v>
      </c>
      <c r="G54" s="1">
        <v>185299521</v>
      </c>
      <c r="H54" s="1">
        <v>375540831</v>
      </c>
      <c r="I54">
        <f>VLOOKUP(A54, marvel_reviews!$A:$B, 2, FALSE)</f>
        <v>97</v>
      </c>
      <c r="J54">
        <f>VLOOKUP(A54, marvel_reviews!$A:$C, 3, FALSE)</f>
        <v>87</v>
      </c>
      <c r="K54" t="str">
        <f>VLOOKUP(A54, marvel_reviews!$A:$D, 4, FALSE)</f>
        <v>A+</v>
      </c>
    </row>
    <row r="55" spans="1:11" x14ac:dyDescent="0.25">
      <c r="A55" t="s">
        <v>64</v>
      </c>
      <c r="B55" t="s">
        <v>38</v>
      </c>
      <c r="C55" s="2">
        <v>43532</v>
      </c>
      <c r="D55" s="1">
        <v>152</v>
      </c>
      <c r="E55" s="1">
        <v>153433423</v>
      </c>
      <c r="F55" s="1">
        <v>426829839</v>
      </c>
      <c r="G55" s="1">
        <v>701444955</v>
      </c>
      <c r="H55" s="1">
        <v>1128274794</v>
      </c>
      <c r="I55">
        <f>VLOOKUP(A55, marvel_reviews!$A:$B, 2, FALSE)</f>
        <v>79</v>
      </c>
      <c r="J55">
        <f>VLOOKUP(A55, marvel_reviews!$A:$C, 3, FALSE)</f>
        <v>64</v>
      </c>
      <c r="K55" t="str">
        <f>VLOOKUP(A55, marvel_reviews!$A:$D, 4, FALSE)</f>
        <v>A</v>
      </c>
    </row>
    <row r="56" spans="1:11" x14ac:dyDescent="0.25">
      <c r="A56" t="s">
        <v>65</v>
      </c>
      <c r="B56" t="s">
        <v>38</v>
      </c>
      <c r="C56" s="2">
        <v>43581</v>
      </c>
      <c r="D56" s="1">
        <v>356</v>
      </c>
      <c r="E56" s="1">
        <v>357115007</v>
      </c>
      <c r="F56" s="1">
        <v>858373000</v>
      </c>
      <c r="G56" s="1">
        <v>1937901401</v>
      </c>
      <c r="H56" s="1">
        <v>2797800564</v>
      </c>
      <c r="I56">
        <f>VLOOKUP(A56, marvel_reviews!$A:$B, 2, FALSE)</f>
        <v>94</v>
      </c>
      <c r="J56">
        <f>VLOOKUP(A56, marvel_reviews!$A:$C, 3, FALSE)</f>
        <v>78</v>
      </c>
      <c r="K56" t="str">
        <f>VLOOKUP(A56, marvel_reviews!$A:$D, 4, FALSE)</f>
        <v>A+</v>
      </c>
    </row>
    <row r="57" spans="1:11" x14ac:dyDescent="0.25">
      <c r="A57" t="s">
        <v>66</v>
      </c>
      <c r="B57" t="s">
        <v>10</v>
      </c>
      <c r="C57" s="2">
        <v>43623</v>
      </c>
      <c r="D57" s="1">
        <v>200</v>
      </c>
      <c r="E57" s="1">
        <v>32828348</v>
      </c>
      <c r="F57" s="1">
        <v>65845974</v>
      </c>
      <c r="G57" s="1">
        <v>186597000</v>
      </c>
      <c r="H57" s="1">
        <v>252442974</v>
      </c>
      <c r="I57">
        <f>VLOOKUP(A57, marvel_reviews!$A:$B, 2, FALSE)</f>
        <v>22</v>
      </c>
      <c r="J57">
        <f>VLOOKUP(A57, marvel_reviews!$A:$C, 3, FALSE)</f>
        <v>43</v>
      </c>
      <c r="K57" t="str">
        <f>VLOOKUP(A57, marvel_reviews!$A:$D, 4, FALSE)</f>
        <v>B-</v>
      </c>
    </row>
    <row r="58" spans="1:11" x14ac:dyDescent="0.25">
      <c r="A58" t="s">
        <v>67</v>
      </c>
      <c r="B58" t="s">
        <v>13</v>
      </c>
      <c r="C58" s="2">
        <v>43648</v>
      </c>
      <c r="D58" s="1">
        <v>160</v>
      </c>
      <c r="E58" s="1">
        <v>92579212</v>
      </c>
      <c r="F58" s="1">
        <v>390532085</v>
      </c>
      <c r="G58" s="1">
        <v>741395911</v>
      </c>
      <c r="H58" s="1">
        <v>1131927996</v>
      </c>
      <c r="I58">
        <f>VLOOKUP(A58, marvel_reviews!$A:$B, 2, FALSE)</f>
        <v>90</v>
      </c>
      <c r="J58">
        <f>VLOOKUP(A58, marvel_reviews!$A:$C, 3, FALSE)</f>
        <v>69</v>
      </c>
      <c r="K58" t="str">
        <f>VLOOKUP(A58, marvel_reviews!$A:$D, 4, FALSE)</f>
        <v>A</v>
      </c>
    </row>
    <row r="59" spans="1:11" x14ac:dyDescent="0.25">
      <c r="A59" t="s">
        <v>68</v>
      </c>
      <c r="B59" t="s">
        <v>69</v>
      </c>
      <c r="C59" s="2">
        <v>44071</v>
      </c>
      <c r="D59" s="1">
        <v>67</v>
      </c>
      <c r="E59" s="1">
        <v>7037017</v>
      </c>
      <c r="F59" s="1">
        <v>23855569</v>
      </c>
      <c r="G59" s="1">
        <v>24819497</v>
      </c>
      <c r="H59" s="1">
        <v>48675066</v>
      </c>
      <c r="I59">
        <f>VLOOKUP(A59, marvel_reviews!$A:$B, 2, FALSE)</f>
        <v>36</v>
      </c>
      <c r="J59">
        <f>VLOOKUP(A59, marvel_reviews!$A:$C, 3, FALSE)</f>
        <v>43</v>
      </c>
      <c r="K59" t="str">
        <f>VLOOKUP(A59, marvel_reviews!$A:$D, 4, FALSE)</f>
        <v/>
      </c>
    </row>
    <row r="60" spans="1:11" x14ac:dyDescent="0.25">
      <c r="A60" t="s">
        <v>70</v>
      </c>
      <c r="B60" t="s">
        <v>38</v>
      </c>
      <c r="C60" s="2">
        <v>44386</v>
      </c>
      <c r="D60" s="1">
        <v>200</v>
      </c>
      <c r="E60" s="1">
        <v>80366312</v>
      </c>
      <c r="F60" s="1">
        <v>183651665</v>
      </c>
      <c r="G60" s="1">
        <v>195979696</v>
      </c>
      <c r="H60" s="1">
        <v>379631351</v>
      </c>
      <c r="I60">
        <f>VLOOKUP(A60, marvel_reviews!$A:$B, 2, FALSE)</f>
        <v>79</v>
      </c>
      <c r="J60">
        <f>VLOOKUP(A60, marvel_reviews!$A:$C, 3, FALSE)</f>
        <v>67</v>
      </c>
      <c r="K60" t="str">
        <f>VLOOKUP(A60, marvel_reviews!$A:$D, 4, FALSE)</f>
        <v>A-</v>
      </c>
    </row>
    <row r="61" spans="1:11" x14ac:dyDescent="0.25">
      <c r="A61" t="s">
        <v>71</v>
      </c>
      <c r="B61" t="s">
        <v>38</v>
      </c>
      <c r="C61" s="2">
        <v>44442</v>
      </c>
      <c r="D61" s="1">
        <v>150</v>
      </c>
      <c r="E61" s="1">
        <v>75388688</v>
      </c>
      <c r="F61" s="1">
        <v>224543292</v>
      </c>
      <c r="G61" s="1">
        <v>207700000</v>
      </c>
      <c r="H61" s="1">
        <v>432243292</v>
      </c>
      <c r="I61">
        <f>VLOOKUP(A61, marvel_reviews!$A:$B, 2, FALSE)</f>
        <v>91</v>
      </c>
      <c r="J61">
        <f>VLOOKUP(A61, marvel_reviews!$A:$C, 3, FALSE)</f>
        <v>71</v>
      </c>
      <c r="K61" t="str">
        <f>VLOOKUP(A61, marvel_reviews!$A:$D, 4, FALSE)</f>
        <v>A</v>
      </c>
    </row>
    <row r="62" spans="1:11" x14ac:dyDescent="0.25">
      <c r="A62" t="s">
        <v>72</v>
      </c>
      <c r="B62" t="s">
        <v>13</v>
      </c>
      <c r="C62" s="2">
        <v>44470</v>
      </c>
      <c r="D62" s="1">
        <v>110</v>
      </c>
      <c r="E62" s="1">
        <v>90033210</v>
      </c>
      <c r="F62" s="1">
        <v>213550366</v>
      </c>
      <c r="G62" s="1">
        <v>288500000</v>
      </c>
      <c r="H62" s="1">
        <v>502050366</v>
      </c>
      <c r="I62">
        <f>VLOOKUP(A62, marvel_reviews!$A:$B, 2, FALSE)</f>
        <v>58</v>
      </c>
      <c r="J62">
        <f>VLOOKUP(A62, marvel_reviews!$A:$C, 3, FALSE)</f>
        <v>49</v>
      </c>
      <c r="K62" t="str">
        <f>VLOOKUP(A62, marvel_reviews!$A:$D, 4, FALSE)</f>
        <v>B+</v>
      </c>
    </row>
    <row r="63" spans="1:11" x14ac:dyDescent="0.25">
      <c r="A63" t="s">
        <v>73</v>
      </c>
      <c r="B63" t="s">
        <v>38</v>
      </c>
      <c r="C63" s="2">
        <v>44505</v>
      </c>
      <c r="D63" s="1">
        <v>200</v>
      </c>
      <c r="E63" s="1">
        <v>85021497</v>
      </c>
      <c r="F63" s="1">
        <v>164870234</v>
      </c>
      <c r="G63" s="1">
        <v>237194665</v>
      </c>
      <c r="H63" s="1">
        <v>402064899</v>
      </c>
      <c r="I63">
        <f>VLOOKUP(A63, marvel_reviews!$A:$B, 2, FALSE)</f>
        <v>47</v>
      </c>
      <c r="J63">
        <f>VLOOKUP(A63, marvel_reviews!$A:$C, 3, FALSE)</f>
        <v>52</v>
      </c>
      <c r="K63" t="str">
        <f>VLOOKUP(A63, marvel_reviews!$A:$D, 4, FALSE)</f>
        <v>B</v>
      </c>
    </row>
    <row r="64" spans="1:11" x14ac:dyDescent="0.25">
      <c r="A64" t="s">
        <v>74</v>
      </c>
      <c r="B64" t="s">
        <v>13</v>
      </c>
      <c r="C64" s="2">
        <v>44547</v>
      </c>
      <c r="D64" s="1">
        <v>200</v>
      </c>
      <c r="E64" s="1">
        <v>260138569</v>
      </c>
      <c r="F64" s="1">
        <v>780418859</v>
      </c>
      <c r="G64" s="1">
        <v>1072000000</v>
      </c>
      <c r="H64" s="1">
        <v>1852418859</v>
      </c>
      <c r="I64">
        <f>VLOOKUP(A64, marvel_reviews!$A:$B, 2, FALSE)</f>
        <v>93</v>
      </c>
      <c r="J64">
        <f>VLOOKUP(A64, marvel_reviews!$A:$C, 3, FALSE)</f>
        <v>72</v>
      </c>
      <c r="K64" t="str">
        <f>VLOOKUP(A64, marvel_reviews!$A:$D, 4, FALSE)</f>
        <v>A+</v>
      </c>
    </row>
    <row r="65" spans="1:8" s="4" customFormat="1" x14ac:dyDescent="0.25">
      <c r="A65" s="4" t="s">
        <v>75</v>
      </c>
      <c r="B65" s="4" t="s">
        <v>75</v>
      </c>
      <c r="C65" s="5"/>
      <c r="D65" s="6">
        <v>8424</v>
      </c>
      <c r="E65" s="6">
        <v>5688487114</v>
      </c>
      <c r="F65" s="6">
        <v>15809734872</v>
      </c>
      <c r="G65" s="6">
        <v>24430137918</v>
      </c>
      <c r="H65" s="6">
        <v>40239878672</v>
      </c>
    </row>
    <row r="66" spans="1:8" s="4" customFormat="1" x14ac:dyDescent="0.25">
      <c r="A66" s="4" t="s">
        <v>76</v>
      </c>
      <c r="B66" s="4" t="s">
        <v>76</v>
      </c>
      <c r="C66" s="5"/>
      <c r="D66" s="6">
        <v>142.352</v>
      </c>
      <c r="E66" s="6">
        <v>83992268</v>
      </c>
      <c r="F66" s="6">
        <v>228139366</v>
      </c>
      <c r="G66" s="6">
        <v>344915384</v>
      </c>
      <c r="H66" s="6">
        <v>573054859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2DA5-D68C-4E41-8F5B-4A9C0A788AFC}">
  <dimension ref="A1:C64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35.7109375" customWidth="1"/>
    <col min="2" max="2" width="18.42578125" customWidth="1"/>
    <col min="3" max="3" width="18.5703125" style="12" customWidth="1"/>
  </cols>
  <sheetData>
    <row r="1" spans="1:3" s="4" customFormat="1" x14ac:dyDescent="0.25">
      <c r="A1" s="4" t="s">
        <v>0</v>
      </c>
      <c r="B1" s="4" t="s">
        <v>130</v>
      </c>
      <c r="C1" s="23" t="s">
        <v>129</v>
      </c>
    </row>
    <row r="2" spans="1:3" x14ac:dyDescent="0.25">
      <c r="A2" t="s">
        <v>5</v>
      </c>
      <c r="B2">
        <v>37</v>
      </c>
      <c r="C2" s="12">
        <v>37962774</v>
      </c>
    </row>
    <row r="3" spans="1:3" x14ac:dyDescent="0.25">
      <c r="A3" t="s">
        <v>7</v>
      </c>
      <c r="B3">
        <v>45</v>
      </c>
      <c r="C3" s="12">
        <v>131183530</v>
      </c>
    </row>
    <row r="4" spans="1:3" x14ac:dyDescent="0.25">
      <c r="A4" t="s">
        <v>9</v>
      </c>
      <c r="B4">
        <v>75</v>
      </c>
      <c r="C4" s="12">
        <v>296339527</v>
      </c>
    </row>
    <row r="5" spans="1:3" x14ac:dyDescent="0.25">
      <c r="A5" t="s">
        <v>11</v>
      </c>
      <c r="B5">
        <v>54</v>
      </c>
      <c r="C5" s="12">
        <v>155010032</v>
      </c>
    </row>
    <row r="6" spans="1:3" x14ac:dyDescent="0.25">
      <c r="A6" t="s">
        <v>12</v>
      </c>
      <c r="B6">
        <v>139</v>
      </c>
      <c r="C6" s="12">
        <v>821708551</v>
      </c>
    </row>
    <row r="7" spans="1:3" x14ac:dyDescent="0.25">
      <c r="A7" t="s">
        <v>14</v>
      </c>
      <c r="B7">
        <v>78</v>
      </c>
      <c r="C7" s="12">
        <v>179179718</v>
      </c>
    </row>
    <row r="8" spans="1:3" x14ac:dyDescent="0.25">
      <c r="A8" t="s">
        <v>15</v>
      </c>
      <c r="B8">
        <v>110</v>
      </c>
      <c r="C8" s="12">
        <v>407711549</v>
      </c>
    </row>
    <row r="9" spans="1:3" x14ac:dyDescent="0.25">
      <c r="A9" t="s">
        <v>16</v>
      </c>
      <c r="B9">
        <v>137</v>
      </c>
      <c r="C9" s="12">
        <v>245360480</v>
      </c>
    </row>
    <row r="10" spans="1:3" x14ac:dyDescent="0.25">
      <c r="A10" t="s">
        <v>17</v>
      </c>
      <c r="B10">
        <v>33</v>
      </c>
      <c r="C10" s="12">
        <v>54700105</v>
      </c>
    </row>
    <row r="11" spans="1:3" x14ac:dyDescent="0.25">
      <c r="A11" t="s">
        <v>19</v>
      </c>
      <c r="B11">
        <v>200</v>
      </c>
      <c r="C11" s="12">
        <v>788976453</v>
      </c>
    </row>
    <row r="12" spans="1:3" x14ac:dyDescent="0.25">
      <c r="A12" t="s">
        <v>20</v>
      </c>
      <c r="B12">
        <v>65</v>
      </c>
      <c r="C12" s="12">
        <v>128905366</v>
      </c>
    </row>
    <row r="13" spans="1:3" x14ac:dyDescent="0.25">
      <c r="A13" t="s">
        <v>21</v>
      </c>
      <c r="B13">
        <v>43</v>
      </c>
      <c r="C13" s="12">
        <v>56681566</v>
      </c>
    </row>
    <row r="14" spans="1:3" x14ac:dyDescent="0.25">
      <c r="A14" t="s">
        <v>22</v>
      </c>
      <c r="B14">
        <v>100</v>
      </c>
      <c r="C14" s="12">
        <v>330579719</v>
      </c>
    </row>
    <row r="15" spans="1:3" x14ac:dyDescent="0.25">
      <c r="A15" t="s">
        <v>23</v>
      </c>
      <c r="B15">
        <v>210</v>
      </c>
      <c r="C15" s="12">
        <v>459359555</v>
      </c>
    </row>
    <row r="16" spans="1:3" x14ac:dyDescent="0.25">
      <c r="A16" t="s">
        <v>24</v>
      </c>
      <c r="B16">
        <v>110</v>
      </c>
      <c r="C16" s="12">
        <v>228738393</v>
      </c>
    </row>
    <row r="17" spans="1:3" x14ac:dyDescent="0.25">
      <c r="A17" t="s">
        <v>25</v>
      </c>
      <c r="B17">
        <v>258</v>
      </c>
      <c r="C17" s="12">
        <v>890871626</v>
      </c>
    </row>
    <row r="18" spans="1:3" x14ac:dyDescent="0.25">
      <c r="A18" t="s">
        <v>26</v>
      </c>
      <c r="B18">
        <v>130</v>
      </c>
      <c r="C18" s="12">
        <v>301913131</v>
      </c>
    </row>
    <row r="19" spans="1:3" x14ac:dyDescent="0.25">
      <c r="A19" t="s">
        <v>27</v>
      </c>
      <c r="B19">
        <v>140</v>
      </c>
      <c r="C19" s="12">
        <v>585174222</v>
      </c>
    </row>
    <row r="20" spans="1:3" x14ac:dyDescent="0.25">
      <c r="A20" t="s">
        <v>29</v>
      </c>
      <c r="B20">
        <v>150</v>
      </c>
      <c r="C20" s="12">
        <v>263427551</v>
      </c>
    </row>
    <row r="21" spans="1:3" x14ac:dyDescent="0.25">
      <c r="A21" t="s">
        <v>30</v>
      </c>
      <c r="B21">
        <v>35</v>
      </c>
      <c r="C21" s="12">
        <v>10100036</v>
      </c>
    </row>
    <row r="22" spans="1:3" x14ac:dyDescent="0.25">
      <c r="A22" t="s">
        <v>31</v>
      </c>
      <c r="B22">
        <v>150</v>
      </c>
      <c r="C22" s="12">
        <v>373062864</v>
      </c>
    </row>
    <row r="23" spans="1:3" x14ac:dyDescent="0.25">
      <c r="A23" t="s">
        <v>32</v>
      </c>
      <c r="B23">
        <v>200</v>
      </c>
      <c r="C23" s="12">
        <v>623933331</v>
      </c>
    </row>
    <row r="24" spans="1:3" x14ac:dyDescent="0.25">
      <c r="A24" t="s">
        <v>33</v>
      </c>
      <c r="B24">
        <v>150</v>
      </c>
      <c r="C24" s="12">
        <v>449326618</v>
      </c>
    </row>
    <row r="25" spans="1:3" x14ac:dyDescent="0.25">
      <c r="A25" t="s">
        <v>34</v>
      </c>
      <c r="B25">
        <v>160</v>
      </c>
      <c r="C25" s="12">
        <v>353624124</v>
      </c>
    </row>
    <row r="26" spans="1:3" x14ac:dyDescent="0.25">
      <c r="A26" t="s">
        <v>35</v>
      </c>
      <c r="B26">
        <v>140</v>
      </c>
      <c r="C26" s="12">
        <v>370569774</v>
      </c>
    </row>
    <row r="27" spans="1:3" x14ac:dyDescent="0.25">
      <c r="A27" t="s">
        <v>36</v>
      </c>
      <c r="B27">
        <v>57</v>
      </c>
      <c r="C27" s="12">
        <v>132563930</v>
      </c>
    </row>
    <row r="28" spans="1:3" x14ac:dyDescent="0.25">
      <c r="A28" t="s">
        <v>37</v>
      </c>
      <c r="B28">
        <v>220</v>
      </c>
      <c r="C28" s="12">
        <v>1518812988</v>
      </c>
    </row>
    <row r="29" spans="1:3" x14ac:dyDescent="0.25">
      <c r="A29" t="s">
        <v>39</v>
      </c>
      <c r="B29">
        <v>230</v>
      </c>
      <c r="C29" s="12">
        <v>757930663</v>
      </c>
    </row>
    <row r="30" spans="1:3" x14ac:dyDescent="0.25">
      <c r="A30" t="s">
        <v>40</v>
      </c>
      <c r="B30">
        <v>200</v>
      </c>
      <c r="C30" s="12">
        <v>1214811252</v>
      </c>
    </row>
    <row r="31" spans="1:3" x14ac:dyDescent="0.25">
      <c r="A31" t="s">
        <v>41</v>
      </c>
      <c r="B31">
        <v>120</v>
      </c>
      <c r="C31" s="12">
        <v>414828246</v>
      </c>
    </row>
    <row r="32" spans="1:3" x14ac:dyDescent="0.25">
      <c r="A32" t="s">
        <v>42</v>
      </c>
      <c r="B32">
        <v>170</v>
      </c>
      <c r="C32" s="12">
        <v>644571402</v>
      </c>
    </row>
    <row r="33" spans="1:3" x14ac:dyDescent="0.25">
      <c r="A33" t="s">
        <v>43</v>
      </c>
      <c r="B33">
        <v>170</v>
      </c>
      <c r="C33" s="12">
        <v>714264267</v>
      </c>
    </row>
    <row r="34" spans="1:3" x14ac:dyDescent="0.25">
      <c r="A34" t="s">
        <v>44</v>
      </c>
      <c r="B34">
        <v>255</v>
      </c>
      <c r="C34" s="12">
        <v>708982323</v>
      </c>
    </row>
    <row r="35" spans="1:3" x14ac:dyDescent="0.25">
      <c r="A35" t="s">
        <v>45</v>
      </c>
      <c r="B35">
        <v>200</v>
      </c>
      <c r="C35" s="12">
        <v>747862775</v>
      </c>
    </row>
    <row r="36" spans="1:3" x14ac:dyDescent="0.25">
      <c r="A36" t="s">
        <v>46</v>
      </c>
      <c r="B36">
        <v>170</v>
      </c>
      <c r="C36" s="12">
        <v>773328629</v>
      </c>
    </row>
    <row r="37" spans="1:3" x14ac:dyDescent="0.25">
      <c r="A37" t="s">
        <v>47</v>
      </c>
      <c r="B37">
        <v>165</v>
      </c>
      <c r="C37" s="12">
        <v>657827828</v>
      </c>
    </row>
    <row r="38" spans="1:3" x14ac:dyDescent="0.25">
      <c r="A38" t="s">
        <v>48</v>
      </c>
      <c r="B38">
        <v>250</v>
      </c>
      <c r="C38" s="12">
        <v>1405403694</v>
      </c>
    </row>
    <row r="39" spans="1:3" x14ac:dyDescent="0.25">
      <c r="A39" t="s">
        <v>49</v>
      </c>
      <c r="B39">
        <v>130</v>
      </c>
      <c r="C39" s="12">
        <v>519311965</v>
      </c>
    </row>
    <row r="40" spans="1:3" x14ac:dyDescent="0.25">
      <c r="A40" t="s">
        <v>22</v>
      </c>
      <c r="B40">
        <v>120</v>
      </c>
      <c r="C40" s="12">
        <v>167882881</v>
      </c>
    </row>
    <row r="41" spans="1:3" x14ac:dyDescent="0.25">
      <c r="A41" t="s">
        <v>50</v>
      </c>
      <c r="B41">
        <v>58</v>
      </c>
      <c r="C41" s="12">
        <v>783112979</v>
      </c>
    </row>
    <row r="42" spans="1:3" x14ac:dyDescent="0.25">
      <c r="A42" t="s">
        <v>51</v>
      </c>
      <c r="B42">
        <v>250</v>
      </c>
      <c r="C42" s="12">
        <v>1153304495</v>
      </c>
    </row>
    <row r="43" spans="1:3" x14ac:dyDescent="0.25">
      <c r="A43" t="s">
        <v>52</v>
      </c>
      <c r="B43">
        <v>178</v>
      </c>
      <c r="C43" s="12">
        <v>543934105</v>
      </c>
    </row>
    <row r="44" spans="1:3" x14ac:dyDescent="0.25">
      <c r="A44" t="s">
        <v>53</v>
      </c>
      <c r="B44">
        <v>165</v>
      </c>
      <c r="C44" s="12">
        <v>677718395</v>
      </c>
    </row>
    <row r="45" spans="1:3" x14ac:dyDescent="0.25">
      <c r="A45" t="s">
        <v>54</v>
      </c>
      <c r="B45">
        <v>97</v>
      </c>
      <c r="C45" s="12">
        <v>616795600</v>
      </c>
    </row>
    <row r="46" spans="1:3" x14ac:dyDescent="0.25">
      <c r="A46" t="s">
        <v>55</v>
      </c>
      <c r="B46">
        <v>200</v>
      </c>
      <c r="C46" s="12">
        <v>863756051</v>
      </c>
    </row>
    <row r="47" spans="1:3" x14ac:dyDescent="0.25">
      <c r="A47" t="s">
        <v>56</v>
      </c>
      <c r="B47">
        <v>175</v>
      </c>
      <c r="C47" s="12">
        <v>880166924</v>
      </c>
    </row>
    <row r="48" spans="1:3" x14ac:dyDescent="0.25">
      <c r="A48" t="s">
        <v>57</v>
      </c>
      <c r="B48">
        <v>180</v>
      </c>
      <c r="C48" s="12">
        <v>853977126</v>
      </c>
    </row>
    <row r="49" spans="1:3" x14ac:dyDescent="0.25">
      <c r="A49" t="s">
        <v>58</v>
      </c>
      <c r="B49">
        <v>200</v>
      </c>
      <c r="C49" s="12">
        <v>1346913161</v>
      </c>
    </row>
    <row r="50" spans="1:3" x14ac:dyDescent="0.25">
      <c r="A50" t="s">
        <v>59</v>
      </c>
      <c r="B50">
        <v>316</v>
      </c>
      <c r="C50" s="12">
        <v>2048359754</v>
      </c>
    </row>
    <row r="51" spans="1:3" x14ac:dyDescent="0.25">
      <c r="A51" t="s">
        <v>60</v>
      </c>
      <c r="B51">
        <v>110</v>
      </c>
      <c r="C51" s="12">
        <v>785046920</v>
      </c>
    </row>
    <row r="52" spans="1:3" x14ac:dyDescent="0.25">
      <c r="A52" t="s">
        <v>61</v>
      </c>
      <c r="B52">
        <v>162</v>
      </c>
      <c r="C52" s="12">
        <v>622674139</v>
      </c>
    </row>
    <row r="53" spans="1:3" x14ac:dyDescent="0.25">
      <c r="A53" t="s">
        <v>62</v>
      </c>
      <c r="B53">
        <v>100</v>
      </c>
      <c r="C53" s="12">
        <v>855013954</v>
      </c>
    </row>
    <row r="54" spans="1:3" x14ac:dyDescent="0.25">
      <c r="A54" t="s">
        <v>63</v>
      </c>
      <c r="B54">
        <v>90</v>
      </c>
      <c r="C54" s="12">
        <v>375540831</v>
      </c>
    </row>
    <row r="55" spans="1:3" x14ac:dyDescent="0.25">
      <c r="A55" t="s">
        <v>64</v>
      </c>
      <c r="B55">
        <v>152</v>
      </c>
      <c r="C55" s="12">
        <v>1128274794</v>
      </c>
    </row>
    <row r="56" spans="1:3" x14ac:dyDescent="0.25">
      <c r="A56" t="s">
        <v>65</v>
      </c>
      <c r="B56">
        <v>356</v>
      </c>
      <c r="C56" s="12">
        <v>2797800564</v>
      </c>
    </row>
    <row r="57" spans="1:3" x14ac:dyDescent="0.25">
      <c r="A57" t="s">
        <v>66</v>
      </c>
      <c r="B57">
        <v>200</v>
      </c>
      <c r="C57" s="12">
        <v>252442974</v>
      </c>
    </row>
    <row r="58" spans="1:3" x14ac:dyDescent="0.25">
      <c r="A58" t="s">
        <v>67</v>
      </c>
      <c r="B58">
        <v>160</v>
      </c>
      <c r="C58" s="12">
        <v>1131927996</v>
      </c>
    </row>
    <row r="59" spans="1:3" x14ac:dyDescent="0.25">
      <c r="A59" t="s">
        <v>68</v>
      </c>
      <c r="B59">
        <v>67</v>
      </c>
      <c r="C59" s="12">
        <v>48675066</v>
      </c>
    </row>
    <row r="60" spans="1:3" x14ac:dyDescent="0.25">
      <c r="A60" t="s">
        <v>70</v>
      </c>
      <c r="B60">
        <v>200</v>
      </c>
      <c r="C60" s="12">
        <v>379631351</v>
      </c>
    </row>
    <row r="61" spans="1:3" x14ac:dyDescent="0.25">
      <c r="A61" t="s">
        <v>71</v>
      </c>
      <c r="B61">
        <v>150</v>
      </c>
      <c r="C61" s="12">
        <v>432243292</v>
      </c>
    </row>
    <row r="62" spans="1:3" x14ac:dyDescent="0.25">
      <c r="A62" t="s">
        <v>72</v>
      </c>
      <c r="B62">
        <v>110</v>
      </c>
      <c r="C62" s="12">
        <v>502050366</v>
      </c>
    </row>
    <row r="63" spans="1:3" x14ac:dyDescent="0.25">
      <c r="A63" t="s">
        <v>73</v>
      </c>
      <c r="B63">
        <v>200</v>
      </c>
      <c r="C63" s="12">
        <v>402064899</v>
      </c>
    </row>
    <row r="64" spans="1:3" x14ac:dyDescent="0.25">
      <c r="A64" t="s">
        <v>74</v>
      </c>
      <c r="B64">
        <v>200</v>
      </c>
      <c r="C64" s="12">
        <v>1852418859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32AB-98BD-4172-8DE2-8EC6809372E6}">
  <dimension ref="A1:D34"/>
  <sheetViews>
    <sheetView tabSelected="1" workbookViewId="0">
      <selection activeCell="A6" sqref="A6"/>
    </sheetView>
  </sheetViews>
  <sheetFormatPr defaultRowHeight="15" x14ac:dyDescent="0.25"/>
  <cols>
    <col min="1" max="1" width="15.42578125" bestFit="1" customWidth="1"/>
    <col min="2" max="2" width="15.42578125" style="12" bestFit="1" customWidth="1"/>
    <col min="3" max="3" width="19.140625" style="19" customWidth="1"/>
    <col min="4" max="4" width="16" customWidth="1"/>
    <col min="5" max="5" width="16.28515625" customWidth="1"/>
  </cols>
  <sheetData>
    <row r="1" spans="1:4" ht="26.25" x14ac:dyDescent="0.4">
      <c r="A1" s="16" t="s">
        <v>128</v>
      </c>
      <c r="B1" s="15"/>
      <c r="C1" s="17"/>
      <c r="D1" s="15"/>
    </row>
    <row r="2" spans="1:4" x14ac:dyDescent="0.25">
      <c r="A2" s="14"/>
      <c r="B2" s="13"/>
      <c r="C2" s="18"/>
      <c r="D2" s="13"/>
    </row>
    <row r="3" spans="1:4" s="11" customFormat="1" x14ac:dyDescent="0.25">
      <c r="C3" s="19"/>
    </row>
    <row r="6" spans="1:4" x14ac:dyDescent="0.25">
      <c r="B6" s="8" t="s">
        <v>1</v>
      </c>
      <c r="C6" s="20" t="s">
        <v>126</v>
      </c>
    </row>
    <row r="8" spans="1:4" x14ac:dyDescent="0.25">
      <c r="B8" s="10" t="s">
        <v>127</v>
      </c>
      <c r="C8" s="22" t="s">
        <v>125</v>
      </c>
    </row>
    <row r="9" spans="1:4" x14ac:dyDescent="0.25">
      <c r="B9" s="9" t="s">
        <v>101</v>
      </c>
      <c r="C9" s="20">
        <v>40812933531</v>
      </c>
    </row>
    <row r="10" spans="1:4" x14ac:dyDescent="0.25">
      <c r="B10" s="9" t="s">
        <v>102</v>
      </c>
      <c r="C10" s="20">
        <v>37962774</v>
      </c>
    </row>
    <row r="11" spans="1:4" x14ac:dyDescent="0.25">
      <c r="B11" s="9" t="s">
        <v>103</v>
      </c>
      <c r="C11" s="20">
        <v>131183530</v>
      </c>
    </row>
    <row r="12" spans="1:4" x14ac:dyDescent="0.25">
      <c r="B12" s="9" t="s">
        <v>104</v>
      </c>
      <c r="C12" s="20">
        <v>296339527</v>
      </c>
    </row>
    <row r="13" spans="1:4" x14ac:dyDescent="0.25">
      <c r="B13" s="9" t="s">
        <v>105</v>
      </c>
      <c r="C13" s="20">
        <v>976718583</v>
      </c>
    </row>
    <row r="14" spans="1:4" x14ac:dyDescent="0.25">
      <c r="B14" s="9" t="s">
        <v>106</v>
      </c>
      <c r="C14" s="20">
        <v>832251747</v>
      </c>
    </row>
    <row r="15" spans="1:4" x14ac:dyDescent="0.25">
      <c r="B15" s="9" t="s">
        <v>107</v>
      </c>
      <c r="C15" s="20">
        <v>972581924</v>
      </c>
    </row>
    <row r="16" spans="1:4" x14ac:dyDescent="0.25">
      <c r="B16" s="9" t="s">
        <v>108</v>
      </c>
      <c r="C16" s="20">
        <v>387261285</v>
      </c>
    </row>
    <row r="17" spans="2:3" x14ac:dyDescent="0.25">
      <c r="B17" s="9" t="s">
        <v>109</v>
      </c>
      <c r="C17" s="20">
        <v>459359555</v>
      </c>
    </row>
    <row r="18" spans="2:3" x14ac:dyDescent="0.25">
      <c r="B18" s="9" t="s">
        <v>110</v>
      </c>
      <c r="C18" s="20">
        <v>1421523150</v>
      </c>
    </row>
    <row r="19" spans="2:3" x14ac:dyDescent="0.25">
      <c r="B19" s="9" t="s">
        <v>111</v>
      </c>
      <c r="C19" s="20">
        <v>858701809</v>
      </c>
    </row>
    <row r="20" spans="2:3" x14ac:dyDescent="0.25">
      <c r="B20" s="9" t="s">
        <v>112</v>
      </c>
      <c r="C20" s="20">
        <v>373062864</v>
      </c>
    </row>
    <row r="21" spans="2:3" x14ac:dyDescent="0.25">
      <c r="B21" s="9" t="s">
        <v>113</v>
      </c>
      <c r="C21" s="20">
        <v>623933331</v>
      </c>
    </row>
    <row r="22" spans="2:3" x14ac:dyDescent="0.25">
      <c r="B22" s="9" t="s">
        <v>114</v>
      </c>
      <c r="C22" s="20">
        <v>1173520516</v>
      </c>
    </row>
    <row r="23" spans="2:3" x14ac:dyDescent="0.25">
      <c r="B23" s="9" t="s">
        <v>115</v>
      </c>
      <c r="C23" s="20">
        <v>2409307581</v>
      </c>
    </row>
    <row r="24" spans="2:3" x14ac:dyDescent="0.25">
      <c r="B24" s="9" t="s">
        <v>116</v>
      </c>
      <c r="C24" s="20">
        <v>2274210900</v>
      </c>
    </row>
    <row r="25" spans="2:3" x14ac:dyDescent="0.25">
      <c r="B25" s="9" t="s">
        <v>117</v>
      </c>
      <c r="C25" s="20">
        <v>3602265822</v>
      </c>
    </row>
    <row r="26" spans="2:3" x14ac:dyDescent="0.25">
      <c r="B26" s="9" t="s">
        <v>118</v>
      </c>
      <c r="C26" s="20">
        <v>2092598540</v>
      </c>
    </row>
    <row r="27" spans="2:3" x14ac:dyDescent="0.25">
      <c r="B27" s="9" t="s">
        <v>119</v>
      </c>
      <c r="C27" s="20">
        <v>3158069974</v>
      </c>
    </row>
    <row r="28" spans="2:3" x14ac:dyDescent="0.25">
      <c r="B28" s="9" t="s">
        <v>120</v>
      </c>
      <c r="C28" s="20">
        <v>3214695701</v>
      </c>
    </row>
    <row r="29" spans="2:3" x14ac:dyDescent="0.25">
      <c r="B29" s="9" t="s">
        <v>121</v>
      </c>
      <c r="C29" s="20">
        <v>6033548759</v>
      </c>
    </row>
    <row r="30" spans="2:3" x14ac:dyDescent="0.25">
      <c r="B30" s="9" t="s">
        <v>122</v>
      </c>
      <c r="C30" s="20">
        <v>5310446328</v>
      </c>
    </row>
    <row r="31" spans="2:3" x14ac:dyDescent="0.25">
      <c r="B31" s="9" t="s">
        <v>123</v>
      </c>
      <c r="C31" s="20">
        <v>48675066</v>
      </c>
    </row>
    <row r="32" spans="2:3" x14ac:dyDescent="0.25">
      <c r="B32" s="9" t="s">
        <v>124</v>
      </c>
      <c r="C32" s="20">
        <v>3568408767</v>
      </c>
    </row>
    <row r="33" spans="2:3" x14ac:dyDescent="0.25">
      <c r="B33" s="9" t="s">
        <v>100</v>
      </c>
      <c r="C33" s="21">
        <v>81069561564</v>
      </c>
    </row>
    <row r="34" spans="2:3" x14ac:dyDescent="0.25">
      <c r="B34"/>
      <c r="C3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marvel</vt:lpstr>
      <vt:lpstr>marvel_reviews</vt:lpstr>
      <vt:lpstr>Combined_Data</vt:lpstr>
      <vt:lpstr>Budget vs. Box Office</vt:lpstr>
      <vt:lpstr>Worldwide_Revenue_Analysis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christopher rodriguez</cp:lastModifiedBy>
  <dcterms:created xsi:type="dcterms:W3CDTF">2025-04-25T12:04:58Z</dcterms:created>
  <dcterms:modified xsi:type="dcterms:W3CDTF">2025-04-29T21:12:48Z</dcterms:modified>
</cp:coreProperties>
</file>