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global" sheetId="1" r:id="rId1"/>
    <sheet name="all_lmics" sheetId="9" r:id="rId2"/>
    <sheet name="missing_imputed" sheetId="8" r:id="rId3"/>
    <sheet name="countries" sheetId="2" r:id="rId4"/>
    <sheet name="countries_lb" sheetId="3" r:id="rId5"/>
    <sheet name="countries_ub" sheetId="4" r:id="rId6"/>
    <sheet name="regions" sheetId="5" r:id="rId7"/>
    <sheet name="regions_lb" sheetId="6" r:id="rId8"/>
    <sheet name="regions_ub" sheetId="7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C19" i="1"/>
  <c r="C17" i="1"/>
  <c r="E17" i="1"/>
  <c r="D17" i="1"/>
  <c r="E16" i="1"/>
  <c r="D16" i="1"/>
  <c r="C1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</calcChain>
</file>

<file path=xl/sharedStrings.xml><?xml version="1.0" encoding="utf-8"?>
<sst xmlns="http://schemas.openxmlformats.org/spreadsheetml/2006/main" count="1866" uniqueCount="269">
  <si>
    <t>Description</t>
  </si>
  <si>
    <t>Symbol</t>
  </si>
  <si>
    <t>Value</t>
  </si>
  <si>
    <t>Lower bound</t>
  </si>
  <si>
    <t>Upper bound</t>
  </si>
  <si>
    <t>Population size</t>
  </si>
  <si>
    <t>P</t>
  </si>
  <si>
    <t>Years to simulate</t>
  </si>
  <si>
    <t>Tin</t>
  </si>
  <si>
    <t>weight</t>
  </si>
  <si>
    <t>discount</t>
  </si>
  <si>
    <t>DALY_A</t>
  </si>
  <si>
    <t>DALY_C</t>
  </si>
  <si>
    <t>DALY_CC</t>
  </si>
  <si>
    <t>DALY_DC</t>
  </si>
  <si>
    <t>DALY_HCC</t>
  </si>
  <si>
    <t>eff_vacC1</t>
  </si>
  <si>
    <t>eff_vacC2</t>
  </si>
  <si>
    <t>eff_vacC3</t>
  </si>
  <si>
    <t>eff_vacC4</t>
  </si>
  <si>
    <t>eff_vacC5</t>
  </si>
  <si>
    <t>r_LA</t>
  </si>
  <si>
    <t>r_AC</t>
  </si>
  <si>
    <t>p_AC</t>
  </si>
  <si>
    <t>r_AZ</t>
  </si>
  <si>
    <t>r_CZ</t>
  </si>
  <si>
    <t>r_CCC</t>
  </si>
  <si>
    <t>r_CDC</t>
  </si>
  <si>
    <t>r_DCHCC</t>
  </si>
  <si>
    <t>r_CHCC</t>
  </si>
  <si>
    <t>r_CHC</t>
  </si>
  <si>
    <t>mu_A</t>
  </si>
  <si>
    <t>mu_C</t>
  </si>
  <si>
    <t>mu_CC</t>
  </si>
  <si>
    <t>mu_DC</t>
  </si>
  <si>
    <t>mu_HCC</t>
  </si>
  <si>
    <t>Setting</t>
  </si>
  <si>
    <t>who_choice_region</t>
  </si>
  <si>
    <t>who_region</t>
  </si>
  <si>
    <t>worldbank_region</t>
  </si>
  <si>
    <t>2017_population</t>
  </si>
  <si>
    <t>2016_birthrate</t>
  </si>
  <si>
    <t>2017_births</t>
  </si>
  <si>
    <t>birth_dose</t>
  </si>
  <si>
    <t>HBV3</t>
  </si>
  <si>
    <t>prev</t>
  </si>
  <si>
    <t>prev_lb</t>
  </si>
  <si>
    <t>prev_ub</t>
  </si>
  <si>
    <t>sigma</t>
  </si>
  <si>
    <t>prev_pop</t>
  </si>
  <si>
    <t>SBA</t>
  </si>
  <si>
    <t>Facility</t>
  </si>
  <si>
    <t>mu_01</t>
  </si>
  <si>
    <t>mu_14</t>
  </si>
  <si>
    <t>mu_59</t>
  </si>
  <si>
    <t>mu_1014</t>
  </si>
  <si>
    <t>mu_1519</t>
  </si>
  <si>
    <t>mu_2024</t>
  </si>
  <si>
    <t>mu_2529</t>
  </si>
  <si>
    <t>mu_3034</t>
  </si>
  <si>
    <t>mu_3539</t>
  </si>
  <si>
    <t>mu_4044</t>
  </si>
  <si>
    <t>mu_4549</t>
  </si>
  <si>
    <t>mu_5054</t>
  </si>
  <si>
    <t>mu_5559</t>
  </si>
  <si>
    <t>mu_6064</t>
  </si>
  <si>
    <t>mu_6569</t>
  </si>
  <si>
    <t>mu_7074</t>
  </si>
  <si>
    <t>mu_7579</t>
  </si>
  <si>
    <t>mu_8084</t>
  </si>
  <si>
    <t>mu_8589</t>
  </si>
  <si>
    <t>mu_9094</t>
  </si>
  <si>
    <t>mu_9599</t>
  </si>
  <si>
    <t>mu_100</t>
  </si>
  <si>
    <t>c_A</t>
  </si>
  <si>
    <t>c_C</t>
  </si>
  <si>
    <t>c_CC</t>
  </si>
  <si>
    <t>c_DC</t>
  </si>
  <si>
    <t>c_HCC</t>
  </si>
  <si>
    <t>fac_cc</t>
  </si>
  <si>
    <t>fac_ctc</t>
  </si>
  <si>
    <t>com_cc</t>
  </si>
  <si>
    <t>com_ctc</t>
  </si>
  <si>
    <t>com_cpad</t>
  </si>
  <si>
    <t>SBA_nfac</t>
  </si>
  <si>
    <t>hbe_prev</t>
  </si>
  <si>
    <t>hbe_risk</t>
  </si>
  <si>
    <t>n_hbe_risk</t>
  </si>
  <si>
    <t>Algeria</t>
  </si>
  <si>
    <t>AFR D</t>
  </si>
  <si>
    <t>African Region</t>
  </si>
  <si>
    <t>Sub-Saharan Africa</t>
  </si>
  <si>
    <t>Angola</t>
  </si>
  <si>
    <t>Benin</t>
  </si>
  <si>
    <t>Burkina Faso</t>
  </si>
  <si>
    <t>Cabo Verde</t>
  </si>
  <si>
    <t>Cameroon</t>
  </si>
  <si>
    <t>Chad</t>
  </si>
  <si>
    <t>Comoros</t>
  </si>
  <si>
    <t>Equatorial Guinea</t>
  </si>
  <si>
    <t>Gabon</t>
  </si>
  <si>
    <t>Gambia</t>
  </si>
  <si>
    <t>Ghana</t>
  </si>
  <si>
    <t>Guinea</t>
  </si>
  <si>
    <t>Guinea-Bissau</t>
  </si>
  <si>
    <t>Liberia</t>
  </si>
  <si>
    <t>Madagascar</t>
  </si>
  <si>
    <t>Mali</t>
  </si>
  <si>
    <t>Mauritania</t>
  </si>
  <si>
    <t>Mauritius</t>
  </si>
  <si>
    <t>Niger</t>
  </si>
  <si>
    <t>Nigeria</t>
  </si>
  <si>
    <t>Sao Tome and Principe</t>
  </si>
  <si>
    <t>Senegal</t>
  </si>
  <si>
    <t>Seychelles</t>
  </si>
  <si>
    <t>Sierra Leone</t>
  </si>
  <si>
    <t>Togo</t>
  </si>
  <si>
    <t>Botswana</t>
  </si>
  <si>
    <t>AFR E</t>
  </si>
  <si>
    <t>Burundi</t>
  </si>
  <si>
    <t>Central African Republic</t>
  </si>
  <si>
    <t>Congo</t>
  </si>
  <si>
    <t>Côte d'Ivoire</t>
  </si>
  <si>
    <t>Democratic Republic of the Congo</t>
  </si>
  <si>
    <t>Eritrea</t>
  </si>
  <si>
    <t>Ethiopia</t>
  </si>
  <si>
    <t>Kenya</t>
  </si>
  <si>
    <t>Lesotho</t>
  </si>
  <si>
    <t>Malawi</t>
  </si>
  <si>
    <t>Mozambique</t>
  </si>
  <si>
    <t>Namibia</t>
  </si>
  <si>
    <t>Rwanda</t>
  </si>
  <si>
    <t>South Africa</t>
  </si>
  <si>
    <t>South Sudan</t>
  </si>
  <si>
    <t>Uganda</t>
  </si>
  <si>
    <t>United Republic of Tanzania</t>
  </si>
  <si>
    <t>Zambia</t>
  </si>
  <si>
    <t>Zimbabwe</t>
  </si>
  <si>
    <t>Antigua and Barbuda</t>
  </si>
  <si>
    <t>AMR B</t>
  </si>
  <si>
    <t>Region of the Americas</t>
  </si>
  <si>
    <t>Latin America and Caribbean</t>
  </si>
  <si>
    <t>Argentina</t>
  </si>
  <si>
    <t>Bahamas</t>
  </si>
  <si>
    <t>Barbados</t>
  </si>
  <si>
    <t>Belize</t>
  </si>
  <si>
    <t>Brazil</t>
  </si>
  <si>
    <t>Chile</t>
  </si>
  <si>
    <t>Colombia</t>
  </si>
  <si>
    <t>Costa Rica</t>
  </si>
  <si>
    <t>Dominica</t>
  </si>
  <si>
    <t>Dominican Republic</t>
  </si>
  <si>
    <t>El Salvador</t>
  </si>
  <si>
    <t>Grenada</t>
  </si>
  <si>
    <t>Guyana</t>
  </si>
  <si>
    <t>Honduras</t>
  </si>
  <si>
    <t>Jamaica</t>
  </si>
  <si>
    <t>Mexico</t>
  </si>
  <si>
    <t>Panama</t>
  </si>
  <si>
    <t>Paraguay</t>
  </si>
  <si>
    <t>Saint Kitts and Nevis</t>
  </si>
  <si>
    <t>Saint Lucia</t>
  </si>
  <si>
    <t>Saint Vincent and the Grenadines</t>
  </si>
  <si>
    <t>Suriname</t>
  </si>
  <si>
    <t>Trinidad and Tobago</t>
  </si>
  <si>
    <t>Uruguay</t>
  </si>
  <si>
    <t>Venezuela (Bolivarian Republic of)</t>
  </si>
  <si>
    <t>Bolivia (Plurinational State of)</t>
  </si>
  <si>
    <t>AMR D</t>
  </si>
  <si>
    <t>Ecuador</t>
  </si>
  <si>
    <t>Guatemala</t>
  </si>
  <si>
    <t>Haiti</t>
  </si>
  <si>
    <t>Nicaragua</t>
  </si>
  <si>
    <t>Peru</t>
  </si>
  <si>
    <t>Bahrain</t>
  </si>
  <si>
    <t>EMR B</t>
  </si>
  <si>
    <t>Eastern Mediterranean Region</t>
  </si>
  <si>
    <t>North Africa and Middle East</t>
  </si>
  <si>
    <t>Iran (Islamic Republic of)</t>
  </si>
  <si>
    <t>Jordan</t>
  </si>
  <si>
    <t>Kuwait</t>
  </si>
  <si>
    <t>Lebanon</t>
  </si>
  <si>
    <t>Libya</t>
  </si>
  <si>
    <t>Oman</t>
  </si>
  <si>
    <t>Qatar</t>
  </si>
  <si>
    <t>Saudi Arabia</t>
  </si>
  <si>
    <t>Syrian Arab Republic</t>
  </si>
  <si>
    <t>Tunisia</t>
  </si>
  <si>
    <t>United Arab Emirates</t>
  </si>
  <si>
    <t>Afghanistan</t>
  </si>
  <si>
    <t>EMR D</t>
  </si>
  <si>
    <t>Djibouti</t>
  </si>
  <si>
    <t>Egypt</t>
  </si>
  <si>
    <t>Iraq</t>
  </si>
  <si>
    <t>Morocco</t>
  </si>
  <si>
    <t>Pakistan</t>
  </si>
  <si>
    <t>Somalia</t>
  </si>
  <si>
    <t>Sudan</t>
  </si>
  <si>
    <t>Yemen</t>
  </si>
  <si>
    <t>Albania</t>
  </si>
  <si>
    <t>EUR B</t>
  </si>
  <si>
    <t>European Region</t>
  </si>
  <si>
    <t>Central and Eastern Europe and Central Asia</t>
  </si>
  <si>
    <t>Armenia</t>
  </si>
  <si>
    <t>Azerbaijan</t>
  </si>
  <si>
    <t>Bosnia and Herzegovina</t>
  </si>
  <si>
    <t>Bulgaria</t>
  </si>
  <si>
    <t>Georgia</t>
  </si>
  <si>
    <t>Kyrgyzstan</t>
  </si>
  <si>
    <t>Poland</t>
  </si>
  <si>
    <t>Romania</t>
  </si>
  <si>
    <t>Slovakia</t>
  </si>
  <si>
    <t>Tajikistan</t>
  </si>
  <si>
    <t>The former Yugoslav Republic of Macedonia</t>
  </si>
  <si>
    <t>Turkey</t>
  </si>
  <si>
    <t>Turkmenistan</t>
  </si>
  <si>
    <t>Uzbekistan</t>
  </si>
  <si>
    <t>Belarus</t>
  </si>
  <si>
    <t>EUR C</t>
  </si>
  <si>
    <t>Estonia</t>
  </si>
  <si>
    <t>Hungary</t>
  </si>
  <si>
    <t>Kazakhstan</t>
  </si>
  <si>
    <t>Latvia</t>
  </si>
  <si>
    <t>Lithuania</t>
  </si>
  <si>
    <t>Republic of Moldova</t>
  </si>
  <si>
    <t>Russian Federation</t>
  </si>
  <si>
    <t>Ukraine</t>
  </si>
  <si>
    <t>Indonesia</t>
  </si>
  <si>
    <t>SEAR B</t>
  </si>
  <si>
    <t>South-East Asia Region</t>
  </si>
  <si>
    <t>East Asia and Pacific</t>
  </si>
  <si>
    <t>Sri Lanka</t>
  </si>
  <si>
    <t>Thailand</t>
  </si>
  <si>
    <t>Bangladesh</t>
  </si>
  <si>
    <t>SEAR D</t>
  </si>
  <si>
    <t>South Asia</t>
  </si>
  <si>
    <t>Bhutan</t>
  </si>
  <si>
    <t>Democratic People's Republic of Korea</t>
  </si>
  <si>
    <t>India</t>
  </si>
  <si>
    <t>Maldives</t>
  </si>
  <si>
    <t>Myanmar</t>
  </si>
  <si>
    <t>Nepal</t>
  </si>
  <si>
    <t>Timor-Leste</t>
  </si>
  <si>
    <t>Cambodia</t>
  </si>
  <si>
    <t>WPR B</t>
  </si>
  <si>
    <t>Western Pacific Region</t>
  </si>
  <si>
    <t>China</t>
  </si>
  <si>
    <t>Cook Islands</t>
  </si>
  <si>
    <t>Fiji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</si>
  <si>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</si>
  <si>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</si>
  <si>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</si>
  <si>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</si>
  <si>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</si>
  <si>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</si>
  <si>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</si>
  <si>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Niue</t>
  </si>
  <si>
    <t>Palau</t>
  </si>
  <si>
    <t>Papua New Guinea</t>
  </si>
  <si>
    <t>Philippines</t>
  </si>
  <si>
    <t>Republic of Korea</t>
  </si>
  <si>
    <t>Samoa</t>
  </si>
  <si>
    <t>Solomon Islands</t>
  </si>
  <si>
    <t>Tonga</t>
  </si>
  <si>
    <t>Tuvalu</t>
  </si>
  <si>
    <t>Vanuatu</t>
  </si>
  <si>
    <t>Viet Nam</t>
  </si>
  <si>
    <t>Eswatini</t>
  </si>
  <si>
    <t>All GBD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</si>
</sst>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H16" sqref="H16"/>
    </sheetView>
  </sheetViews>
  <sheetFormatPr defaultRowHeight="14.4" x14ac:dyDescent="0.3"/>
  <cols>
    <col min="1" max="1" width="21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1000</v>
      </c>
      <c r="D2">
        <v>1000</v>
      </c>
      <c r="E2">
        <v>1000</v>
      </c>
    </row>
    <row r="3" spans="1:5" x14ac:dyDescent="0.3">
      <c r="A3" t="s">
        <v>7</v>
      </c>
      <c r="B3" t="s">
        <v>8</v>
      </c>
      <c r="C3">
        <v>100</v>
      </c>
      <c r="D3">
        <v>100</v>
      </c>
      <c r="E3">
        <v>100</v>
      </c>
    </row>
    <row r="4" spans="1:5" x14ac:dyDescent="0.3">
      <c r="B4" t="s">
        <v>9</v>
      </c>
      <c r="C4">
        <v>2</v>
      </c>
      <c r="D4">
        <v>2</v>
      </c>
      <c r="E4">
        <v>2</v>
      </c>
    </row>
    <row r="5" spans="1:5" x14ac:dyDescent="0.3">
      <c r="B5" t="s">
        <v>10</v>
      </c>
      <c r="C5">
        <v>0.03</v>
      </c>
      <c r="D5">
        <v>0.03</v>
      </c>
      <c r="E5">
        <v>0.03</v>
      </c>
    </row>
    <row r="6" spans="1:5" x14ac:dyDescent="0.3">
      <c r="B6" t="s">
        <v>11</v>
      </c>
      <c r="C6">
        <v>5.0999999999999997E-2</v>
      </c>
      <c r="D6">
        <v>3.2000000000000001E-2</v>
      </c>
      <c r="E6">
        <v>7.3999999999999996E-2</v>
      </c>
    </row>
    <row r="7" spans="1:5" x14ac:dyDescent="0.3">
      <c r="B7" t="s">
        <v>12</v>
      </c>
      <c r="C7">
        <v>5.0999999999999997E-2</v>
      </c>
      <c r="D7">
        <v>3.2000000000000001E-2</v>
      </c>
      <c r="E7">
        <v>7.3999999999999996E-2</v>
      </c>
    </row>
    <row r="8" spans="1:5" x14ac:dyDescent="0.3">
      <c r="B8" t="s">
        <v>13</v>
      </c>
      <c r="C8">
        <v>5.0999999999999997E-2</v>
      </c>
      <c r="D8">
        <v>3.2000000000000001E-2</v>
      </c>
      <c r="E8">
        <v>7.3999999999999996E-2</v>
      </c>
    </row>
    <row r="9" spans="1:5" x14ac:dyDescent="0.3">
      <c r="B9" t="s">
        <v>14</v>
      </c>
      <c r="C9">
        <v>0.17799999999999999</v>
      </c>
      <c r="D9">
        <v>0.123</v>
      </c>
      <c r="E9">
        <v>0.25</v>
      </c>
    </row>
    <row r="10" spans="1:5" x14ac:dyDescent="0.3">
      <c r="B10" t="s">
        <v>15</v>
      </c>
      <c r="C10">
        <v>0.28799999999999998</v>
      </c>
      <c r="D10">
        <v>0.193</v>
      </c>
      <c r="E10">
        <v>0.39900000000000002</v>
      </c>
    </row>
    <row r="11" spans="1:5" x14ac:dyDescent="0.3">
      <c r="B11" t="s">
        <v>16</v>
      </c>
      <c r="C11">
        <v>0.95299999999999996</v>
      </c>
      <c r="D11">
        <v>0.95299999999999996</v>
      </c>
      <c r="E11">
        <v>0.95299999999999996</v>
      </c>
    </row>
    <row r="12" spans="1:5" x14ac:dyDescent="0.3">
      <c r="B12" t="s">
        <v>17</v>
      </c>
      <c r="C12">
        <v>0.88900000000000001</v>
      </c>
      <c r="D12">
        <v>0.83</v>
      </c>
      <c r="E12">
        <v>0.92800000000000005</v>
      </c>
    </row>
    <row r="13" spans="1:5" x14ac:dyDescent="0.3">
      <c r="B13" t="s">
        <v>18</v>
      </c>
      <c r="C13">
        <v>0.82499999999999996</v>
      </c>
      <c r="D13">
        <v>0.70699999999999996</v>
      </c>
      <c r="E13">
        <v>0.90200000000000002</v>
      </c>
    </row>
    <row r="14" spans="1:5" x14ac:dyDescent="0.3">
      <c r="B14" t="s">
        <v>19</v>
      </c>
      <c r="C14">
        <v>0.52300000000000002</v>
      </c>
      <c r="D14">
        <v>0.223</v>
      </c>
      <c r="E14">
        <v>0.80700000000000005</v>
      </c>
    </row>
    <row r="15" spans="1:5" x14ac:dyDescent="0.3">
      <c r="B15" t="s">
        <v>20</v>
      </c>
      <c r="C15">
        <v>0</v>
      </c>
      <c r="D15">
        <v>0</v>
      </c>
      <c r="E15">
        <v>0</v>
      </c>
    </row>
    <row r="16" spans="1:5" x14ac:dyDescent="0.3">
      <c r="B16" t="s">
        <v>21</v>
      </c>
      <c r="C16" s="1">
        <f>1/(0.5/12)</f>
        <v>24</v>
      </c>
      <c r="D16" s="1">
        <f t="shared" ref="D16:E16" si="0">1/(0.5/12)</f>
        <v>24</v>
      </c>
      <c r="E16" s="1">
        <f t="shared" si="0"/>
        <v>24</v>
      </c>
    </row>
    <row r="17" spans="2:9" x14ac:dyDescent="0.3">
      <c r="B17" t="s">
        <v>22</v>
      </c>
      <c r="C17" s="1">
        <f>1/(3/12)</f>
        <v>4</v>
      </c>
      <c r="D17" s="1">
        <f t="shared" ref="D17:E19" si="1">1/(3/12)</f>
        <v>4</v>
      </c>
      <c r="E17" s="1">
        <f t="shared" si="1"/>
        <v>4</v>
      </c>
    </row>
    <row r="18" spans="2:9" x14ac:dyDescent="0.3">
      <c r="B18" t="s">
        <v>23</v>
      </c>
      <c r="C18">
        <v>0.88500000000000001</v>
      </c>
      <c r="D18">
        <v>0.84</v>
      </c>
      <c r="E18">
        <v>0.93</v>
      </c>
    </row>
    <row r="19" spans="2:9" x14ac:dyDescent="0.3">
      <c r="B19" t="s">
        <v>24</v>
      </c>
      <c r="C19" s="1">
        <f>1/(3/12)</f>
        <v>4</v>
      </c>
      <c r="D19" s="1">
        <f t="shared" si="1"/>
        <v>4</v>
      </c>
      <c r="E19" s="1">
        <f t="shared" si="1"/>
        <v>4</v>
      </c>
    </row>
    <row r="20" spans="2:9" x14ac:dyDescent="0.3">
      <c r="B20" t="s">
        <v>25</v>
      </c>
      <c r="C20" s="1">
        <f>-LOG(1-0.011)</f>
        <v>4.8037084028205992E-3</v>
      </c>
      <c r="D20" s="1">
        <f>-LOG(1-0.0012)</f>
        <v>5.2146632068983954E-4</v>
      </c>
      <c r="E20" s="1">
        <f>-LOG(1-0.0238)</f>
        <v>1.04611966794976E-2</v>
      </c>
    </row>
    <row r="21" spans="2:9" x14ac:dyDescent="0.3">
      <c r="B21" t="s">
        <v>26</v>
      </c>
      <c r="C21" s="1">
        <f>-LOG(1-0.0193)</f>
        <v>8.4638246999685623E-3</v>
      </c>
      <c r="D21" s="1">
        <f>-LOG(1-0.01)</f>
        <v>4.3648054024500883E-3</v>
      </c>
      <c r="E21" s="1">
        <f>-LOG(1-0.024)</f>
        <v>1.0550182333308195E-2</v>
      </c>
    </row>
    <row r="22" spans="2:9" x14ac:dyDescent="0.3">
      <c r="B22" t="s">
        <v>27</v>
      </c>
      <c r="C22" s="1">
        <f>-LOG(1-0.039)</f>
        <v>1.7276612331454656E-2</v>
      </c>
      <c r="D22" s="1">
        <f>-LOG(1-0.032)</f>
        <v>1.4124642691606345E-2</v>
      </c>
      <c r="E22" s="1">
        <f>-LOG(1-0.046)</f>
        <v>2.0451625295904902E-2</v>
      </c>
    </row>
    <row r="23" spans="2:9" x14ac:dyDescent="0.3">
      <c r="B23" t="s">
        <v>28</v>
      </c>
      <c r="C23" s="1">
        <f>-LOG(1-0.071)</f>
        <v>3.1984286006358213E-2</v>
      </c>
      <c r="D23" s="1">
        <f t="shared" ref="D23:E23" si="2">-LOG(1-0.071)</f>
        <v>3.1984286006358213E-2</v>
      </c>
      <c r="E23" s="1">
        <f t="shared" si="2"/>
        <v>3.1984286006358213E-2</v>
      </c>
    </row>
    <row r="24" spans="2:9" x14ac:dyDescent="0.3">
      <c r="B24" t="s">
        <v>29</v>
      </c>
      <c r="C24" s="1">
        <f>-LOG(1-0.0465)</f>
        <v>2.0679302617975567E-2</v>
      </c>
      <c r="D24" s="1">
        <f>-LOG(1-0.03)</f>
        <v>1.322826573375516E-2</v>
      </c>
      <c r="E24" s="1">
        <f>-LOG(1-0.066)</f>
        <v>2.965312376990667E-2</v>
      </c>
    </row>
    <row r="25" spans="2:9" x14ac:dyDescent="0.3">
      <c r="B25" t="s">
        <v>30</v>
      </c>
      <c r="C25" s="1">
        <f>-LOG(1-0.0064)</f>
        <v>2.7884171674950114E-3</v>
      </c>
      <c r="D25" s="1">
        <f>-LOG(1-0.0027)</f>
        <v>1.1741809597139673E-3</v>
      </c>
      <c r="E25" s="1">
        <f>-LOG(1-0.01)</f>
        <v>4.3648054024500883E-3</v>
      </c>
      <c r="H25" s="1"/>
      <c r="I25" s="1"/>
    </row>
    <row r="26" spans="2:9" x14ac:dyDescent="0.3">
      <c r="B26" t="s">
        <v>31</v>
      </c>
      <c r="C26" s="1">
        <f>-LOG(1-0.0066)</f>
        <v>2.8758443407954841E-3</v>
      </c>
      <c r="D26" s="1">
        <f>-LOG(1-0.0038)</f>
        <v>1.6534626036354312E-3</v>
      </c>
      <c r="E26" s="1">
        <f>-LOG(1-0.0093)</f>
        <v>4.0578370074493605E-3</v>
      </c>
    </row>
    <row r="27" spans="2:9" x14ac:dyDescent="0.3">
      <c r="B27" t="s">
        <v>32</v>
      </c>
      <c r="C27" s="1">
        <f>-LOG(1-0.0086)</f>
        <v>3.7510854308679064E-3</v>
      </c>
      <c r="D27" s="1">
        <f>-LOG(1-0.0025)</f>
        <v>1.0870956412141377E-3</v>
      </c>
      <c r="E27" s="1">
        <f>-LOG(1-0.015)</f>
        <v>6.5637695023882739E-3</v>
      </c>
    </row>
    <row r="28" spans="2:9" x14ac:dyDescent="0.3">
      <c r="B28" t="s">
        <v>33</v>
      </c>
      <c r="C28" s="1">
        <f>-LOG(1-0.0458)</f>
        <v>2.0360587777092674E-2</v>
      </c>
      <c r="D28" s="1">
        <f>-LOG(1-0.031)</f>
        <v>1.3676222949234686E-2</v>
      </c>
      <c r="E28" s="1">
        <f>-LOG(1-0.066)</f>
        <v>2.965312376990667E-2</v>
      </c>
    </row>
    <row r="29" spans="2:9" x14ac:dyDescent="0.3">
      <c r="B29" t="s">
        <v>34</v>
      </c>
      <c r="C29" s="1">
        <f>-LOG(1-0.1623)</f>
        <v>7.6911484557600746E-2</v>
      </c>
      <c r="D29" s="1">
        <f>-LOG(1-0.099)</f>
        <v>4.5275209020937013E-2</v>
      </c>
      <c r="E29" s="1">
        <f>-LOG(1-0.2)</f>
        <v>9.6910013008056392E-2</v>
      </c>
    </row>
    <row r="30" spans="2:9" x14ac:dyDescent="0.3">
      <c r="B30" t="s">
        <v>35</v>
      </c>
      <c r="C30" s="1">
        <f>-LOG(1-0.545)</f>
        <v>0.34198860334288761</v>
      </c>
      <c r="D30" s="1">
        <f>-LOG(1-0.081)</f>
        <v>3.6684488613888719E-2</v>
      </c>
      <c r="E30" s="1">
        <f>-LOG(1-0.605)</f>
        <v>0.40340290437353976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opLeftCell="A139" workbookViewId="0">
      <selection sqref="A1:AZ158"/>
    </sheetView>
  </sheetViews>
  <sheetFormatPr defaultRowHeight="14.4" x14ac:dyDescent="0.3"/>
  <sheetData>
    <row r="1" spans="1:52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</row>
    <row r="2" spans="1:52" x14ac:dyDescent="0.3">
      <c r="A2" t="s">
        <v>88</v>
      </c>
      <c r="B2" t="s">
        <v>89</v>
      </c>
      <c r="C2" t="s">
        <v>90</v>
      </c>
      <c r="D2" t="s">
        <v>91</v>
      </c>
      <c r="E2">
        <v>41318142</v>
      </c>
      <c r="F2">
        <v>2.3132E-2</v>
      </c>
      <c r="G2">
        <v>955771.26074399997</v>
      </c>
      <c r="H2">
        <v>0.99</v>
      </c>
      <c r="I2">
        <v>0.91</v>
      </c>
      <c r="J2">
        <v>2.1499999999999998E-2</v>
      </c>
      <c r="K2">
        <v>1.4E-2</v>
      </c>
      <c r="L2">
        <v>3.2300000000000002E-2</v>
      </c>
      <c r="M2">
        <v>5.5102040816326549E-3</v>
      </c>
      <c r="N2">
        <v>36117637</v>
      </c>
      <c r="O2">
        <v>0.96599999999999997</v>
      </c>
      <c r="P2">
        <v>0.96799999999999997</v>
      </c>
      <c r="Q2">
        <v>2.1659504999999999E-2</v>
      </c>
      <c r="R2">
        <v>8.7548632999999995E-4</v>
      </c>
      <c r="S2">
        <v>4.4614190999999999E-4</v>
      </c>
      <c r="T2">
        <v>3.9632223000000001E-4</v>
      </c>
      <c r="U2">
        <v>5.6781373000000003E-4</v>
      </c>
      <c r="V2">
        <v>7.3915389000000001E-4</v>
      </c>
      <c r="W2">
        <v>8.7255345000000002E-4</v>
      </c>
      <c r="X2">
        <v>1.031119E-3</v>
      </c>
      <c r="Y2">
        <v>1.3854932999999999E-3</v>
      </c>
      <c r="Z2">
        <v>1.8800754000000001E-3</v>
      </c>
      <c r="AA2">
        <v>2.7545235000000002E-3</v>
      </c>
      <c r="AB2">
        <v>4.0843998999999997E-3</v>
      </c>
      <c r="AC2">
        <v>6.2116617999999997E-3</v>
      </c>
      <c r="AD2">
        <v>9.9289819999999994E-3</v>
      </c>
      <c r="AE2">
        <v>1.5267958999999999E-2</v>
      </c>
      <c r="AF2">
        <v>2.5445237999999998E-2</v>
      </c>
      <c r="AG2">
        <v>4.4917462999999998E-2</v>
      </c>
      <c r="AH2">
        <v>8.0227533000000004E-2</v>
      </c>
      <c r="AI2">
        <v>0.13637622999999999</v>
      </c>
      <c r="AJ2">
        <v>0.21586394</v>
      </c>
      <c r="AK2">
        <v>0.31644028000000002</v>
      </c>
      <c r="AL2">
        <v>0.45656238112257003</v>
      </c>
      <c r="AM2">
        <v>29.912264999999998</v>
      </c>
      <c r="AN2">
        <v>29.912264999999998</v>
      </c>
      <c r="AO2">
        <v>77.641124999999988</v>
      </c>
      <c r="AP2">
        <v>77.641124999999988</v>
      </c>
      <c r="AQ2">
        <v>77.641124999999988</v>
      </c>
      <c r="AR2">
        <v>0.96979199999999999</v>
      </c>
      <c r="AS2">
        <v>1.5872920000000001</v>
      </c>
      <c r="AT2">
        <v>5.7971629999999994</v>
      </c>
      <c r="AU2">
        <v>6.4146629999999991</v>
      </c>
      <c r="AV2">
        <v>6.9849149999999991</v>
      </c>
      <c r="AW2">
        <v>0</v>
      </c>
      <c r="AX2">
        <v>0.3</v>
      </c>
      <c r="AY2">
        <v>0.875</v>
      </c>
      <c r="AZ2">
        <v>0.15</v>
      </c>
    </row>
    <row r="3" spans="1:52" x14ac:dyDescent="0.3">
      <c r="A3" t="s">
        <v>92</v>
      </c>
      <c r="B3" t="s">
        <v>89</v>
      </c>
      <c r="C3" t="s">
        <v>90</v>
      </c>
      <c r="D3" t="s">
        <v>91</v>
      </c>
      <c r="E3">
        <v>29784193</v>
      </c>
      <c r="F3">
        <v>4.1819000000000002E-2</v>
      </c>
      <c r="G3">
        <v>1245545.1670669999</v>
      </c>
      <c r="H3">
        <v>0</v>
      </c>
      <c r="I3">
        <v>0.52</v>
      </c>
      <c r="J3">
        <v>0.10199999999999999</v>
      </c>
      <c r="K3">
        <v>9.2999999999999999E-2</v>
      </c>
      <c r="L3">
        <v>0.114</v>
      </c>
      <c r="M3">
        <v>6.1224489795918425E-3</v>
      </c>
      <c r="N3">
        <v>29784193</v>
      </c>
      <c r="O3">
        <v>0.46600000000000003</v>
      </c>
      <c r="P3">
        <v>0.45600000000000002</v>
      </c>
      <c r="Q3">
        <v>6.4531059000000002E-2</v>
      </c>
      <c r="R3">
        <v>5.2451637000000004E-3</v>
      </c>
      <c r="S3">
        <v>1.9172759000000001E-3</v>
      </c>
      <c r="T3">
        <v>1.3961970000000001E-3</v>
      </c>
      <c r="U3">
        <v>2.3501540000000001E-3</v>
      </c>
      <c r="V3">
        <v>3.2809611999999998E-3</v>
      </c>
      <c r="W3">
        <v>3.6205431E-3</v>
      </c>
      <c r="X3">
        <v>4.1828852E-3</v>
      </c>
      <c r="Y3">
        <v>5.2032420000000003E-3</v>
      </c>
      <c r="Z3">
        <v>6.7017502999999999E-3</v>
      </c>
      <c r="AA3">
        <v>9.0027179000000002E-3</v>
      </c>
      <c r="AB3">
        <v>1.2711191E-2</v>
      </c>
      <c r="AC3">
        <v>1.8137687999999999E-2</v>
      </c>
      <c r="AD3">
        <v>2.7309130000000001E-2</v>
      </c>
      <c r="AE3">
        <v>4.1340635000000001E-2</v>
      </c>
      <c r="AF3">
        <v>6.4313836999999999E-2</v>
      </c>
      <c r="AG3">
        <v>9.9995339000000003E-2</v>
      </c>
      <c r="AH3">
        <v>0.1528484</v>
      </c>
      <c r="AI3">
        <v>0.22775861999999999</v>
      </c>
      <c r="AJ3">
        <v>0.32140297000000001</v>
      </c>
      <c r="AK3">
        <v>0.44126733000000001</v>
      </c>
      <c r="AL3">
        <v>0.57121585064579095</v>
      </c>
      <c r="AM3">
        <v>29.912264999999998</v>
      </c>
      <c r="AN3">
        <v>29.912264999999998</v>
      </c>
      <c r="AO3">
        <v>77.641124999999988</v>
      </c>
      <c r="AP3">
        <v>77.641124999999988</v>
      </c>
      <c r="AQ3">
        <v>77.641124999999988</v>
      </c>
      <c r="AR3">
        <v>0.96979199999999999</v>
      </c>
      <c r="AS3">
        <v>1.5872920000000001</v>
      </c>
      <c r="AT3">
        <v>5.7971629999999994</v>
      </c>
      <c r="AU3">
        <v>6.4146629999999991</v>
      </c>
      <c r="AV3">
        <v>6.9849149999999991</v>
      </c>
      <c r="AW3">
        <v>0</v>
      </c>
      <c r="AX3">
        <v>0.3</v>
      </c>
      <c r="AY3">
        <v>0.875</v>
      </c>
      <c r="AZ3">
        <v>0.15</v>
      </c>
    </row>
    <row r="4" spans="1:52" x14ac:dyDescent="0.3">
      <c r="A4" t="s">
        <v>93</v>
      </c>
      <c r="B4" t="s">
        <v>89</v>
      </c>
      <c r="C4" t="s">
        <v>90</v>
      </c>
      <c r="D4" t="s">
        <v>91</v>
      </c>
      <c r="E4">
        <v>11175692</v>
      </c>
      <c r="F4">
        <v>3.7026000000000003E-2</v>
      </c>
      <c r="G4">
        <v>413791.17199200002</v>
      </c>
      <c r="H4">
        <v>0</v>
      </c>
      <c r="I4">
        <v>0.82</v>
      </c>
      <c r="J4">
        <v>0.1575</v>
      </c>
      <c r="K4">
        <v>0.1242</v>
      </c>
      <c r="L4">
        <v>0.19339999999999999</v>
      </c>
      <c r="M4">
        <v>1.8316326530612239E-2</v>
      </c>
      <c r="N4">
        <v>9199259</v>
      </c>
      <c r="O4">
        <v>0.77200000000000002</v>
      </c>
      <c r="P4">
        <v>0.87</v>
      </c>
      <c r="Q4">
        <v>6.4210196999999997E-2</v>
      </c>
      <c r="R4">
        <v>9.4132555000000003E-3</v>
      </c>
      <c r="S4">
        <v>3.1206441000000001E-3</v>
      </c>
      <c r="T4">
        <v>1.8410379000000001E-3</v>
      </c>
      <c r="U4">
        <v>2.4778029000000002E-3</v>
      </c>
      <c r="V4">
        <v>3.3614639000000002E-3</v>
      </c>
      <c r="W4">
        <v>3.698705E-3</v>
      </c>
      <c r="X4">
        <v>4.0851113000000003E-3</v>
      </c>
      <c r="Y4">
        <v>4.6605876999999997E-3</v>
      </c>
      <c r="Z4">
        <v>5.7745046E-3</v>
      </c>
      <c r="AA4">
        <v>7.0352686000000001E-3</v>
      </c>
      <c r="AB4">
        <v>9.8449268000000006E-3</v>
      </c>
      <c r="AC4">
        <v>1.3270379000000001E-2</v>
      </c>
      <c r="AD4">
        <v>2.0265406999999999E-2</v>
      </c>
      <c r="AE4">
        <v>3.1703303000000002E-2</v>
      </c>
      <c r="AF4">
        <v>5.0788672E-2</v>
      </c>
      <c r="AG4">
        <v>8.1372317999999999E-2</v>
      </c>
      <c r="AH4">
        <v>0.13044120000000001</v>
      </c>
      <c r="AI4">
        <v>0.20114161999999999</v>
      </c>
      <c r="AJ4">
        <v>0.29528442999999999</v>
      </c>
      <c r="AK4">
        <v>0.40665932999999999</v>
      </c>
      <c r="AL4">
        <v>0.54217247970445104</v>
      </c>
      <c r="AM4">
        <v>29.912264999999998</v>
      </c>
      <c r="AN4">
        <v>29.912264999999998</v>
      </c>
      <c r="AO4">
        <v>77.641124999999988</v>
      </c>
      <c r="AP4">
        <v>77.641124999999988</v>
      </c>
      <c r="AQ4">
        <v>77.641124999999988</v>
      </c>
      <c r="AR4">
        <v>0.96979199999999999</v>
      </c>
      <c r="AS4">
        <v>1.5872920000000001</v>
      </c>
      <c r="AT4">
        <v>5.7971629999999994</v>
      </c>
      <c r="AU4">
        <v>6.4146629999999991</v>
      </c>
      <c r="AV4">
        <v>6.9849149999999991</v>
      </c>
      <c r="AW4">
        <v>7.7079277442430885E-2</v>
      </c>
      <c r="AX4">
        <v>0.3</v>
      </c>
      <c r="AY4">
        <v>0.875</v>
      </c>
      <c r="AZ4">
        <v>0.15</v>
      </c>
    </row>
    <row r="5" spans="1:52" x14ac:dyDescent="0.3">
      <c r="A5" t="s">
        <v>94</v>
      </c>
      <c r="B5" t="s">
        <v>89</v>
      </c>
      <c r="C5" t="s">
        <v>90</v>
      </c>
      <c r="D5" t="s">
        <v>91</v>
      </c>
      <c r="E5">
        <v>19193382</v>
      </c>
      <c r="F5">
        <v>3.8920000000000003E-2</v>
      </c>
      <c r="G5">
        <v>747006.42744000012</v>
      </c>
      <c r="H5">
        <v>0</v>
      </c>
      <c r="I5">
        <v>0.91</v>
      </c>
      <c r="J5">
        <v>6.0999999999999999E-2</v>
      </c>
      <c r="K5">
        <v>5.3999999999999999E-2</v>
      </c>
      <c r="L5">
        <v>6.6000000000000003E-2</v>
      </c>
      <c r="M5">
        <v>2.5510204081632677E-3</v>
      </c>
      <c r="N5">
        <v>19193382</v>
      </c>
      <c r="O5">
        <v>0.79799999999999993</v>
      </c>
      <c r="P5">
        <v>0.82200000000000006</v>
      </c>
      <c r="Q5">
        <v>5.6670724999999998E-2</v>
      </c>
      <c r="R5">
        <v>7.9561192000000003E-3</v>
      </c>
      <c r="S5">
        <v>2.7283332E-3</v>
      </c>
      <c r="T5">
        <v>1.6175550999999999E-3</v>
      </c>
      <c r="U5">
        <v>2.4707928000000001E-3</v>
      </c>
      <c r="V5">
        <v>3.4695579000000002E-3</v>
      </c>
      <c r="W5">
        <v>3.7178478000000001E-3</v>
      </c>
      <c r="X5">
        <v>4.1098323000000004E-3</v>
      </c>
      <c r="Y5">
        <v>4.7204261999999999E-3</v>
      </c>
      <c r="Z5">
        <v>5.8167082000000004E-3</v>
      </c>
      <c r="AA5">
        <v>7.3107266999999998E-3</v>
      </c>
      <c r="AB5">
        <v>1.032632E-2</v>
      </c>
      <c r="AC5">
        <v>1.4825661E-2</v>
      </c>
      <c r="AD5">
        <v>2.3500014E-2</v>
      </c>
      <c r="AE5">
        <v>3.7373742000000001E-2</v>
      </c>
      <c r="AF5">
        <v>6.3455684999999998E-2</v>
      </c>
      <c r="AG5">
        <v>0.10738005</v>
      </c>
      <c r="AH5">
        <v>0.17871722000000001</v>
      </c>
      <c r="AI5">
        <v>0.27899512999999998</v>
      </c>
      <c r="AJ5">
        <v>0.40755004</v>
      </c>
      <c r="AK5">
        <v>0.57030132</v>
      </c>
      <c r="AL5">
        <v>1.66790233210941</v>
      </c>
      <c r="AM5">
        <v>29.912264999999998</v>
      </c>
      <c r="AN5">
        <v>29.912264999999998</v>
      </c>
      <c r="AO5">
        <v>77.641124999999988</v>
      </c>
      <c r="AP5">
        <v>77.641124999999988</v>
      </c>
      <c r="AQ5">
        <v>77.641124999999988</v>
      </c>
      <c r="AR5">
        <v>0.96979199999999999</v>
      </c>
      <c r="AS5">
        <v>1.5872920000000001</v>
      </c>
      <c r="AT5">
        <v>5.7971629999999994</v>
      </c>
      <c r="AU5">
        <v>6.4146629999999991</v>
      </c>
      <c r="AV5">
        <v>6.9849149999999991</v>
      </c>
      <c r="AW5">
        <v>3.5547572004205795E-2</v>
      </c>
      <c r="AX5">
        <v>0.3</v>
      </c>
      <c r="AY5">
        <v>0.875</v>
      </c>
      <c r="AZ5">
        <v>0.15</v>
      </c>
    </row>
    <row r="6" spans="1:52" x14ac:dyDescent="0.3">
      <c r="A6" t="s">
        <v>95</v>
      </c>
      <c r="B6" t="s">
        <v>89</v>
      </c>
      <c r="C6" t="s">
        <v>90</v>
      </c>
      <c r="D6" t="s">
        <v>91</v>
      </c>
      <c r="E6">
        <v>546388</v>
      </c>
      <c r="F6">
        <v>2.0900999999999999E-2</v>
      </c>
      <c r="G6">
        <v>11420.055587999999</v>
      </c>
      <c r="H6">
        <v>0.96</v>
      </c>
      <c r="I6">
        <v>0.97</v>
      </c>
      <c r="J6">
        <v>0</v>
      </c>
      <c r="K6">
        <v>0</v>
      </c>
      <c r="L6">
        <v>0</v>
      </c>
      <c r="M6">
        <v>0</v>
      </c>
      <c r="N6">
        <v>0</v>
      </c>
      <c r="O6">
        <v>0.91400000000000003</v>
      </c>
      <c r="P6">
        <v>0</v>
      </c>
      <c r="Q6">
        <v>1.7153295999999998E-2</v>
      </c>
      <c r="R6">
        <v>8.8542310000000002E-4</v>
      </c>
      <c r="S6">
        <v>3.6051565E-4</v>
      </c>
      <c r="T6">
        <v>3.1768729999999998E-4</v>
      </c>
      <c r="U6">
        <v>7.1992015999999999E-4</v>
      </c>
      <c r="V6">
        <v>9.896588999999999E-4</v>
      </c>
      <c r="W6">
        <v>1.0576461E-3</v>
      </c>
      <c r="X6">
        <v>1.2855958999999999E-3</v>
      </c>
      <c r="Y6">
        <v>1.7741284E-3</v>
      </c>
      <c r="Z6">
        <v>2.6482204999999999E-3</v>
      </c>
      <c r="AA6">
        <v>4.1680455999999998E-3</v>
      </c>
      <c r="AB6">
        <v>6.4743044999999999E-3</v>
      </c>
      <c r="AC6">
        <v>1.0062336999999999E-2</v>
      </c>
      <c r="AD6">
        <v>1.5953370000000001E-2</v>
      </c>
      <c r="AE6">
        <v>2.5262908000000001E-2</v>
      </c>
      <c r="AF6">
        <v>4.0841272999999997E-2</v>
      </c>
      <c r="AG6">
        <v>6.9481919000000003E-2</v>
      </c>
      <c r="AH6">
        <v>0.11467402</v>
      </c>
      <c r="AI6">
        <v>0.18286848</v>
      </c>
      <c r="AJ6">
        <v>0.27716899</v>
      </c>
      <c r="AK6">
        <v>0.39896030999999998</v>
      </c>
      <c r="AL6">
        <v>0.53980107142955502</v>
      </c>
      <c r="AM6">
        <v>29.912264999999998</v>
      </c>
      <c r="AN6">
        <v>29.912264999999998</v>
      </c>
      <c r="AO6">
        <v>77.641124999999988</v>
      </c>
      <c r="AP6">
        <v>77.641124999999988</v>
      </c>
      <c r="AQ6">
        <v>77.641124999999988</v>
      </c>
      <c r="AR6">
        <v>0.96979199999999999</v>
      </c>
      <c r="AS6">
        <v>1.5872920000000001</v>
      </c>
      <c r="AT6">
        <v>5.7971629999999994</v>
      </c>
      <c r="AU6">
        <v>6.4146629999999991</v>
      </c>
      <c r="AV6">
        <v>6.9849149999999991</v>
      </c>
      <c r="AW6">
        <v>0</v>
      </c>
      <c r="AX6">
        <v>0.3</v>
      </c>
      <c r="AY6">
        <v>0.875</v>
      </c>
      <c r="AZ6">
        <v>0.15</v>
      </c>
    </row>
    <row r="7" spans="1:52" x14ac:dyDescent="0.3">
      <c r="A7" t="s">
        <v>96</v>
      </c>
      <c r="B7" t="s">
        <v>89</v>
      </c>
      <c r="C7" t="s">
        <v>90</v>
      </c>
      <c r="D7" t="s">
        <v>91</v>
      </c>
      <c r="E7">
        <v>24053727</v>
      </c>
      <c r="F7">
        <v>3.6299999999999999E-2</v>
      </c>
      <c r="G7">
        <v>873150.29009999998</v>
      </c>
      <c r="H7">
        <v>0</v>
      </c>
      <c r="I7">
        <v>0.86</v>
      </c>
      <c r="J7">
        <v>6.8000000000000005E-2</v>
      </c>
      <c r="K7">
        <v>6.5000000000000002E-2</v>
      </c>
      <c r="L7">
        <v>7.3999999999999996E-2</v>
      </c>
      <c r="M7">
        <v>3.0612244897959139E-3</v>
      </c>
      <c r="N7">
        <v>24053727</v>
      </c>
      <c r="O7">
        <v>0.64700000000000002</v>
      </c>
      <c r="P7">
        <v>0.61299999999999999</v>
      </c>
      <c r="Q7">
        <v>6.4242095999999999E-2</v>
      </c>
      <c r="R7">
        <v>7.3532815999999999E-3</v>
      </c>
      <c r="S7">
        <v>2.6449342999999999E-3</v>
      </c>
      <c r="T7">
        <v>1.8005351000000001E-3</v>
      </c>
      <c r="U7">
        <v>2.6918248000000001E-3</v>
      </c>
      <c r="V7">
        <v>3.8768697E-3</v>
      </c>
      <c r="W7">
        <v>4.6089835000000003E-3</v>
      </c>
      <c r="X7">
        <v>5.4273736999999999E-3</v>
      </c>
      <c r="Y7">
        <v>6.5892141E-3</v>
      </c>
      <c r="Z7">
        <v>8.0836545000000006E-3</v>
      </c>
      <c r="AA7">
        <v>9.8513491999999998E-3</v>
      </c>
      <c r="AB7">
        <v>1.3402542999999999E-2</v>
      </c>
      <c r="AC7">
        <v>1.7645335000000002E-2</v>
      </c>
      <c r="AD7">
        <v>2.6172866999999999E-2</v>
      </c>
      <c r="AE7">
        <v>4.0446996999999998E-2</v>
      </c>
      <c r="AF7">
        <v>6.4528401999999999E-2</v>
      </c>
      <c r="AG7">
        <v>0.10423283999999999</v>
      </c>
      <c r="AH7">
        <v>0.17337254999999999</v>
      </c>
      <c r="AI7">
        <v>0.28651747</v>
      </c>
      <c r="AJ7">
        <v>0.46769831000000001</v>
      </c>
      <c r="AK7">
        <v>0.65858433000000005</v>
      </c>
      <c r="AL7">
        <v>0.85562705270277595</v>
      </c>
      <c r="AM7">
        <v>29.912264999999998</v>
      </c>
      <c r="AN7">
        <v>29.912264999999998</v>
      </c>
      <c r="AO7">
        <v>77.641124999999988</v>
      </c>
      <c r="AP7">
        <v>77.641124999999988</v>
      </c>
      <c r="AQ7">
        <v>77.641124999999988</v>
      </c>
      <c r="AR7">
        <v>0.96979199999999999</v>
      </c>
      <c r="AS7">
        <v>1.5872920000000001</v>
      </c>
      <c r="AT7">
        <v>5.7971629999999994</v>
      </c>
      <c r="AU7">
        <v>6.4146629999999991</v>
      </c>
      <c r="AV7">
        <v>6.9849149999999991</v>
      </c>
      <c r="AW7">
        <v>8.0292413886463326E-2</v>
      </c>
      <c r="AX7">
        <v>0.3</v>
      </c>
      <c r="AY7">
        <v>0.875</v>
      </c>
      <c r="AZ7">
        <v>0.15</v>
      </c>
    </row>
    <row r="8" spans="1:52" x14ac:dyDescent="0.3">
      <c r="A8" t="s">
        <v>97</v>
      </c>
      <c r="B8" t="s">
        <v>89</v>
      </c>
      <c r="C8" t="s">
        <v>90</v>
      </c>
      <c r="D8" t="s">
        <v>91</v>
      </c>
      <c r="E8">
        <v>14899994</v>
      </c>
      <c r="F8">
        <v>4.3331000000000001E-2</v>
      </c>
      <c r="G8">
        <v>645631.640014</v>
      </c>
      <c r="H8">
        <v>0</v>
      </c>
      <c r="I8">
        <v>0.41</v>
      </c>
      <c r="J8">
        <v>0.105</v>
      </c>
      <c r="K8">
        <v>8.2000000000000003E-2</v>
      </c>
      <c r="L8">
        <v>0.123</v>
      </c>
      <c r="M8">
        <v>9.1836734693877559E-3</v>
      </c>
      <c r="N8">
        <v>14899994</v>
      </c>
      <c r="O8">
        <v>0.20199999999999999</v>
      </c>
      <c r="P8">
        <v>0.217</v>
      </c>
      <c r="Q8">
        <v>7.8845524E-2</v>
      </c>
      <c r="R8">
        <v>1.3541741E-2</v>
      </c>
      <c r="S8">
        <v>5.2404499000000002E-3</v>
      </c>
      <c r="T8">
        <v>3.3849482000000001E-3</v>
      </c>
      <c r="U8">
        <v>3.8957267000000002E-3</v>
      </c>
      <c r="V8">
        <v>5.1617490000000002E-3</v>
      </c>
      <c r="W8">
        <v>6.8051606000000004E-3</v>
      </c>
      <c r="X8">
        <v>8.6497177999999997E-3</v>
      </c>
      <c r="Y8">
        <v>1.0686173E-2</v>
      </c>
      <c r="Z8">
        <v>1.1395986E-2</v>
      </c>
      <c r="AA8">
        <v>1.1902159000000001E-2</v>
      </c>
      <c r="AB8">
        <v>1.3347754E-2</v>
      </c>
      <c r="AC8">
        <v>1.7018721000000001E-2</v>
      </c>
      <c r="AD8">
        <v>2.4789708000000001E-2</v>
      </c>
      <c r="AE8">
        <v>3.7823844000000002E-2</v>
      </c>
      <c r="AF8">
        <v>5.9696424999999997E-2</v>
      </c>
      <c r="AG8">
        <v>9.3474618999999995E-2</v>
      </c>
      <c r="AH8">
        <v>0.14668134999999999</v>
      </c>
      <c r="AI8">
        <v>0.22213627</v>
      </c>
      <c r="AJ8">
        <v>0.31837542000000002</v>
      </c>
      <c r="AK8">
        <v>0.42636942</v>
      </c>
      <c r="AL8">
        <v>0.55807869132779198</v>
      </c>
      <c r="AM8">
        <v>29.912264999999998</v>
      </c>
      <c r="AN8">
        <v>29.912264999999998</v>
      </c>
      <c r="AO8">
        <v>77.641124999999988</v>
      </c>
      <c r="AP8">
        <v>77.641124999999988</v>
      </c>
      <c r="AQ8">
        <v>77.641124999999988</v>
      </c>
      <c r="AR8">
        <v>0.96979199999999999</v>
      </c>
      <c r="AS8">
        <v>1.5872920000000001</v>
      </c>
      <c r="AT8">
        <v>5.7971629999999994</v>
      </c>
      <c r="AU8">
        <v>6.4146629999999991</v>
      </c>
      <c r="AV8">
        <v>6.9849149999999991</v>
      </c>
      <c r="AW8">
        <v>8.7286206397363217E-2</v>
      </c>
      <c r="AX8">
        <v>0.3</v>
      </c>
      <c r="AY8">
        <v>0.875</v>
      </c>
      <c r="AZ8">
        <v>0.15</v>
      </c>
    </row>
    <row r="9" spans="1:52" x14ac:dyDescent="0.3">
      <c r="A9" t="s">
        <v>98</v>
      </c>
      <c r="B9" t="s">
        <v>89</v>
      </c>
      <c r="C9" t="s">
        <v>90</v>
      </c>
      <c r="D9" t="s">
        <v>91</v>
      </c>
      <c r="E9">
        <v>813912</v>
      </c>
      <c r="F9">
        <v>3.2856000000000003E-2</v>
      </c>
      <c r="G9">
        <v>26741.892672000002</v>
      </c>
      <c r="H9">
        <v>0</v>
      </c>
      <c r="I9">
        <v>0.91</v>
      </c>
      <c r="J9">
        <v>0</v>
      </c>
      <c r="K9">
        <v>0</v>
      </c>
      <c r="L9">
        <v>0</v>
      </c>
      <c r="M9">
        <v>0</v>
      </c>
      <c r="N9">
        <v>0</v>
      </c>
      <c r="O9">
        <v>0.82200000000000006</v>
      </c>
      <c r="P9">
        <v>0.7609999999999999</v>
      </c>
      <c r="Q9">
        <v>5.5472803000000001E-2</v>
      </c>
      <c r="R9">
        <v>4.5249037999999997E-3</v>
      </c>
      <c r="S9">
        <v>1.3732338E-3</v>
      </c>
      <c r="T9">
        <v>1.0760004000000001E-3</v>
      </c>
      <c r="U9">
        <v>1.7285523000000001E-3</v>
      </c>
      <c r="V9">
        <v>2.4113734000000002E-3</v>
      </c>
      <c r="W9">
        <v>2.6308909000000002E-3</v>
      </c>
      <c r="X9">
        <v>3.0158539000000001E-3</v>
      </c>
      <c r="Y9">
        <v>3.7312254E-3</v>
      </c>
      <c r="Z9">
        <v>4.916536E-3</v>
      </c>
      <c r="AA9">
        <v>6.8745287000000002E-3</v>
      </c>
      <c r="AB9">
        <v>1.0043217E-2</v>
      </c>
      <c r="AC9">
        <v>1.4911493E-2</v>
      </c>
      <c r="AD9">
        <v>2.2855558000000002E-2</v>
      </c>
      <c r="AE9">
        <v>3.5487851000000001E-2</v>
      </c>
      <c r="AF9">
        <v>5.6609964999999998E-2</v>
      </c>
      <c r="AG9">
        <v>9.0532574000000005E-2</v>
      </c>
      <c r="AH9">
        <v>0.14442558999999999</v>
      </c>
      <c r="AI9">
        <v>0.2223145</v>
      </c>
      <c r="AJ9">
        <v>0.32199623999999999</v>
      </c>
      <c r="AK9">
        <v>0.44115535</v>
      </c>
      <c r="AL9">
        <v>0.57405554802586001</v>
      </c>
      <c r="AM9">
        <v>29.912264999999998</v>
      </c>
      <c r="AN9">
        <v>29.912264999999998</v>
      </c>
      <c r="AO9">
        <v>77.641124999999988</v>
      </c>
      <c r="AP9">
        <v>77.641124999999988</v>
      </c>
      <c r="AQ9">
        <v>77.641124999999988</v>
      </c>
      <c r="AR9">
        <v>0.96979199999999999</v>
      </c>
      <c r="AS9">
        <v>1.5872920000000001</v>
      </c>
      <c r="AT9">
        <v>5.7971629999999994</v>
      </c>
      <c r="AU9">
        <v>6.4146629999999991</v>
      </c>
      <c r="AV9">
        <v>6.9849149999999991</v>
      </c>
      <c r="AW9">
        <v>0.29211323931429223</v>
      </c>
      <c r="AX9">
        <v>0.3</v>
      </c>
      <c r="AY9">
        <v>0.875</v>
      </c>
      <c r="AZ9">
        <v>0.15</v>
      </c>
    </row>
    <row r="10" spans="1:52" x14ac:dyDescent="0.3">
      <c r="A10" t="s">
        <v>99</v>
      </c>
      <c r="B10" t="s">
        <v>89</v>
      </c>
      <c r="C10" t="s">
        <v>90</v>
      </c>
      <c r="D10" t="s">
        <v>91</v>
      </c>
      <c r="E10">
        <v>1267689</v>
      </c>
      <c r="F10">
        <v>3.4113999999999998E-2</v>
      </c>
      <c r="G10">
        <v>43245.942545999998</v>
      </c>
      <c r="H10">
        <v>0</v>
      </c>
      <c r="I10">
        <v>0.25</v>
      </c>
      <c r="J10">
        <v>8.8099999999999998E-2</v>
      </c>
      <c r="K10">
        <v>7.6600000000000001E-2</v>
      </c>
      <c r="L10">
        <v>0.1012</v>
      </c>
      <c r="M10">
        <v>6.6836734693877554E-3</v>
      </c>
      <c r="N10">
        <v>951104</v>
      </c>
      <c r="O10">
        <v>0.68299999999999994</v>
      </c>
      <c r="P10">
        <v>0.67299999999999993</v>
      </c>
      <c r="Q10">
        <v>6.9655822000000006E-2</v>
      </c>
      <c r="R10">
        <v>7.5461332000000001E-3</v>
      </c>
      <c r="S10">
        <v>2.1930275999999999E-3</v>
      </c>
      <c r="T10">
        <v>1.5623057E-3</v>
      </c>
      <c r="U10">
        <v>2.3258241999999998E-3</v>
      </c>
      <c r="V10">
        <v>3.5091195E-3</v>
      </c>
      <c r="W10">
        <v>4.6024899999999999E-3</v>
      </c>
      <c r="X10">
        <v>5.8287799E-3</v>
      </c>
      <c r="Y10">
        <v>7.5599409000000001E-3</v>
      </c>
      <c r="Z10">
        <v>9.2505498000000005E-3</v>
      </c>
      <c r="AA10">
        <v>1.1156213999999999E-2</v>
      </c>
      <c r="AB10">
        <v>1.448231E-2</v>
      </c>
      <c r="AC10">
        <v>1.8550733E-2</v>
      </c>
      <c r="AD10">
        <v>2.6584017000000001E-2</v>
      </c>
      <c r="AE10">
        <v>4.0096808999999997E-2</v>
      </c>
      <c r="AF10">
        <v>6.2951231999999996E-2</v>
      </c>
      <c r="AG10">
        <v>0.10045308999999999</v>
      </c>
      <c r="AH10">
        <v>0.16697914</v>
      </c>
      <c r="AI10">
        <v>0.27639676000000002</v>
      </c>
      <c r="AJ10">
        <v>0.44537210999999999</v>
      </c>
      <c r="AK10">
        <v>0.61792371000000001</v>
      </c>
      <c r="AL10">
        <v>0.79066965529254096</v>
      </c>
      <c r="AM10">
        <v>29.912264999999998</v>
      </c>
      <c r="AN10">
        <v>29.912264999999998</v>
      </c>
      <c r="AO10">
        <v>77.641124999999988</v>
      </c>
      <c r="AP10">
        <v>77.641124999999988</v>
      </c>
      <c r="AQ10">
        <v>77.641124999999988</v>
      </c>
      <c r="AR10">
        <v>0.96979199999999999</v>
      </c>
      <c r="AS10">
        <v>1.5872920000000001</v>
      </c>
      <c r="AT10">
        <v>5.7971629999999994</v>
      </c>
      <c r="AU10">
        <v>6.4146629999999991</v>
      </c>
      <c r="AV10">
        <v>6.9849149999999991</v>
      </c>
      <c r="AW10">
        <v>0</v>
      </c>
      <c r="AX10">
        <v>0.3</v>
      </c>
      <c r="AY10">
        <v>0.875</v>
      </c>
      <c r="AZ10">
        <v>0.15</v>
      </c>
    </row>
    <row r="11" spans="1:52" x14ac:dyDescent="0.3">
      <c r="A11" t="s">
        <v>100</v>
      </c>
      <c r="B11" t="s">
        <v>89</v>
      </c>
      <c r="C11" t="s">
        <v>90</v>
      </c>
      <c r="D11" t="s">
        <v>91</v>
      </c>
      <c r="E11">
        <v>2025137</v>
      </c>
      <c r="F11">
        <v>2.9512E-2</v>
      </c>
      <c r="G11">
        <v>59765.843143999999</v>
      </c>
      <c r="H11">
        <v>0</v>
      </c>
      <c r="I11">
        <v>0.75</v>
      </c>
      <c r="J11">
        <v>5.0999999999999997E-2</v>
      </c>
      <c r="K11">
        <v>3.2000000000000001E-2</v>
      </c>
      <c r="L11">
        <v>0.06</v>
      </c>
      <c r="M11">
        <v>4.591836734693878E-3</v>
      </c>
      <c r="N11">
        <v>2025137</v>
      </c>
      <c r="O11">
        <v>0.89300000000000002</v>
      </c>
      <c r="P11">
        <v>0.90200000000000002</v>
      </c>
      <c r="Q11">
        <v>3.6382349000000001E-2</v>
      </c>
      <c r="R11">
        <v>3.3093216999999999E-3</v>
      </c>
      <c r="S11">
        <v>1.4297540999999999E-3</v>
      </c>
      <c r="T11">
        <v>1.0194274E-3</v>
      </c>
      <c r="U11">
        <v>1.6897365E-3</v>
      </c>
      <c r="V11">
        <v>2.4666762000000002E-3</v>
      </c>
      <c r="W11">
        <v>2.8224423000000002E-3</v>
      </c>
      <c r="X11">
        <v>3.2876296E-3</v>
      </c>
      <c r="Y11">
        <v>4.0058404000000002E-3</v>
      </c>
      <c r="Z11">
        <v>5.1043570999999999E-3</v>
      </c>
      <c r="AA11">
        <v>6.5191173999999998E-3</v>
      </c>
      <c r="AB11">
        <v>9.3987971999999996E-3</v>
      </c>
      <c r="AC11">
        <v>1.2750716E-2</v>
      </c>
      <c r="AD11">
        <v>1.9657922000000001E-2</v>
      </c>
      <c r="AE11">
        <v>3.1404091000000002E-2</v>
      </c>
      <c r="AF11">
        <v>5.1045883E-2</v>
      </c>
      <c r="AG11">
        <v>8.4176925E-2</v>
      </c>
      <c r="AH11">
        <v>0.14237784000000001</v>
      </c>
      <c r="AI11">
        <v>0.24045104</v>
      </c>
      <c r="AJ11">
        <v>0.40881248999999997</v>
      </c>
      <c r="AK11">
        <v>0.59841051000000001</v>
      </c>
      <c r="AL11">
        <v>0.80556445256739795</v>
      </c>
      <c r="AM11">
        <v>29.912264999999998</v>
      </c>
      <c r="AN11">
        <v>29.912264999999998</v>
      </c>
      <c r="AO11">
        <v>77.641124999999988</v>
      </c>
      <c r="AP11">
        <v>77.641124999999988</v>
      </c>
      <c r="AQ11">
        <v>77.641124999999988</v>
      </c>
      <c r="AR11">
        <v>0.96979199999999999</v>
      </c>
      <c r="AS11">
        <v>1.5872920000000001</v>
      </c>
      <c r="AT11">
        <v>5.7971629999999994</v>
      </c>
      <c r="AU11">
        <v>6.4146629999999991</v>
      </c>
      <c r="AV11">
        <v>6.9849149999999991</v>
      </c>
      <c r="AW11">
        <v>8.9587722136739156E-2</v>
      </c>
      <c r="AX11">
        <v>0.3</v>
      </c>
      <c r="AY11">
        <v>0.875</v>
      </c>
      <c r="AZ11">
        <v>0.15</v>
      </c>
    </row>
    <row r="12" spans="1:52" x14ac:dyDescent="0.3">
      <c r="A12" t="s">
        <v>101</v>
      </c>
      <c r="B12" t="s">
        <v>89</v>
      </c>
      <c r="C12" t="s">
        <v>90</v>
      </c>
      <c r="D12" t="s">
        <v>91</v>
      </c>
      <c r="E12">
        <v>2100568</v>
      </c>
      <c r="F12">
        <v>3.9481999999999996E-2</v>
      </c>
      <c r="G12">
        <v>82934.625775999986</v>
      </c>
      <c r="H12">
        <v>0</v>
      </c>
      <c r="I12">
        <v>0.92</v>
      </c>
      <c r="J12">
        <v>4.8000000000000001E-2</v>
      </c>
      <c r="K12">
        <v>4.3999999999999997E-2</v>
      </c>
      <c r="L12">
        <v>5.1999999999999998E-2</v>
      </c>
      <c r="M12">
        <v>2.0408163265306107E-3</v>
      </c>
      <c r="N12">
        <v>2100568</v>
      </c>
      <c r="O12">
        <v>0.57200000000000006</v>
      </c>
      <c r="P12">
        <v>0.626</v>
      </c>
      <c r="Q12">
        <v>4.6569608999999998E-2</v>
      </c>
      <c r="R12">
        <v>6.0964503999999999E-3</v>
      </c>
      <c r="S12">
        <v>2.8382337000000001E-3</v>
      </c>
      <c r="T12">
        <v>1.7001506999999999E-3</v>
      </c>
      <c r="U12">
        <v>2.5999804000000001E-3</v>
      </c>
      <c r="V12">
        <v>3.6728682999999998E-3</v>
      </c>
      <c r="W12">
        <v>3.9042273999999998E-3</v>
      </c>
      <c r="X12">
        <v>4.2892820999999998E-3</v>
      </c>
      <c r="Y12">
        <v>4.9122823000000001E-3</v>
      </c>
      <c r="Z12">
        <v>6.0422779000000003E-3</v>
      </c>
      <c r="AA12">
        <v>7.5662788999999999E-3</v>
      </c>
      <c r="AB12">
        <v>1.0650064000000001E-2</v>
      </c>
      <c r="AC12">
        <v>1.5350337E-2</v>
      </c>
      <c r="AD12">
        <v>2.4265436000000001E-2</v>
      </c>
      <c r="AE12">
        <v>3.8278991999999998E-2</v>
      </c>
      <c r="AF12">
        <v>6.4586533000000002E-2</v>
      </c>
      <c r="AG12">
        <v>0.10891588000000001</v>
      </c>
      <c r="AH12">
        <v>0.18037526000000001</v>
      </c>
      <c r="AI12">
        <v>0.28117492999999999</v>
      </c>
      <c r="AJ12">
        <v>0.40939105999999997</v>
      </c>
      <c r="AK12">
        <v>0.56996332999999999</v>
      </c>
      <c r="AL12">
        <v>0.71107556365360003</v>
      </c>
      <c r="AM12">
        <v>29.912264999999998</v>
      </c>
      <c r="AN12">
        <v>29.912264999999998</v>
      </c>
      <c r="AO12">
        <v>77.641124999999988</v>
      </c>
      <c r="AP12">
        <v>77.641124999999988</v>
      </c>
      <c r="AQ12">
        <v>77.641124999999988</v>
      </c>
      <c r="AR12">
        <v>0.96979199999999999</v>
      </c>
      <c r="AS12">
        <v>1.5872920000000001</v>
      </c>
      <c r="AT12">
        <v>5.7971629999999994</v>
      </c>
      <c r="AU12">
        <v>6.4146629999999991</v>
      </c>
      <c r="AV12">
        <v>6.9849149999999991</v>
      </c>
      <c r="AW12">
        <v>2.5206904550905154E-2</v>
      </c>
      <c r="AX12">
        <v>0.3</v>
      </c>
      <c r="AY12">
        <v>0.875</v>
      </c>
      <c r="AZ12">
        <v>0.15</v>
      </c>
    </row>
    <row r="13" spans="1:52" x14ac:dyDescent="0.3">
      <c r="A13" t="s">
        <v>102</v>
      </c>
      <c r="B13" t="s">
        <v>89</v>
      </c>
      <c r="C13" t="s">
        <v>90</v>
      </c>
      <c r="D13" t="s">
        <v>91</v>
      </c>
      <c r="E13">
        <v>28833629</v>
      </c>
      <c r="F13">
        <v>3.1047000000000002E-2</v>
      </c>
      <c r="G13">
        <v>895197.6795630001</v>
      </c>
      <c r="H13">
        <v>0</v>
      </c>
      <c r="I13">
        <v>0.99</v>
      </c>
      <c r="J13">
        <v>0.10299999999999999</v>
      </c>
      <c r="K13">
        <v>6.9000000000000006E-2</v>
      </c>
      <c r="L13">
        <v>0.114</v>
      </c>
      <c r="M13">
        <v>5.6122448979591885E-3</v>
      </c>
      <c r="N13">
        <v>28833629</v>
      </c>
      <c r="O13">
        <v>0.70799999999999996</v>
      </c>
      <c r="P13">
        <v>0.73099999999999998</v>
      </c>
      <c r="Q13">
        <v>3.6755437000000002E-2</v>
      </c>
      <c r="R13">
        <v>4.1932918000000003E-3</v>
      </c>
      <c r="S13">
        <v>2.443761E-3</v>
      </c>
      <c r="T13">
        <v>1.4835320000000001E-3</v>
      </c>
      <c r="U13">
        <v>2.2822474E-3</v>
      </c>
      <c r="V13">
        <v>3.2215045999999998E-3</v>
      </c>
      <c r="W13">
        <v>3.4470555999999999E-3</v>
      </c>
      <c r="X13">
        <v>3.8348754999999999E-3</v>
      </c>
      <c r="Y13">
        <v>4.4313421999999996E-3</v>
      </c>
      <c r="Z13">
        <v>5.5350544999999999E-3</v>
      </c>
      <c r="AA13">
        <v>7.0298721E-3</v>
      </c>
      <c r="AB13">
        <v>1.0014899000000001E-2</v>
      </c>
      <c r="AC13">
        <v>1.4451768E-2</v>
      </c>
      <c r="AD13">
        <v>2.2822768E-2</v>
      </c>
      <c r="AE13">
        <v>3.6265311000000001E-2</v>
      </c>
      <c r="AF13">
        <v>6.1598124999999997E-2</v>
      </c>
      <c r="AG13">
        <v>0.1047265</v>
      </c>
      <c r="AH13">
        <v>0.16900730999999999</v>
      </c>
      <c r="AI13">
        <v>0.25483145000000001</v>
      </c>
      <c r="AJ13">
        <v>0.35899923</v>
      </c>
      <c r="AK13">
        <v>0.49892586999999999</v>
      </c>
      <c r="AL13">
        <v>0.62606133047047996</v>
      </c>
      <c r="AM13">
        <v>29.912264999999998</v>
      </c>
      <c r="AN13">
        <v>29.912264999999998</v>
      </c>
      <c r="AO13">
        <v>77.641124999999988</v>
      </c>
      <c r="AP13">
        <v>77.641124999999988</v>
      </c>
      <c r="AQ13">
        <v>77.641124999999988</v>
      </c>
      <c r="AR13">
        <v>0.96979199999999999</v>
      </c>
      <c r="AS13">
        <v>1.5872920000000001</v>
      </c>
      <c r="AT13">
        <v>5.7971629999999994</v>
      </c>
      <c r="AU13">
        <v>6.4146629999999991</v>
      </c>
      <c r="AV13">
        <v>6.9849149999999991</v>
      </c>
      <c r="AW13">
        <v>4.5174010678930926E-2</v>
      </c>
      <c r="AX13">
        <v>0.3</v>
      </c>
      <c r="AY13">
        <v>0.875</v>
      </c>
      <c r="AZ13">
        <v>0.15</v>
      </c>
    </row>
    <row r="14" spans="1:52" x14ac:dyDescent="0.3">
      <c r="A14" t="s">
        <v>103</v>
      </c>
      <c r="B14" t="s">
        <v>89</v>
      </c>
      <c r="C14" t="s">
        <v>90</v>
      </c>
      <c r="D14" t="s">
        <v>91</v>
      </c>
      <c r="E14">
        <v>12717176</v>
      </c>
      <c r="F14">
        <v>3.5910999999999998E-2</v>
      </c>
      <c r="G14">
        <v>456686.50733599998</v>
      </c>
      <c r="H14">
        <v>0</v>
      </c>
      <c r="I14">
        <v>0.45</v>
      </c>
      <c r="J14">
        <v>0.15060000000000001</v>
      </c>
      <c r="K14">
        <v>0.1416</v>
      </c>
      <c r="L14">
        <v>0.16009999999999999</v>
      </c>
      <c r="M14">
        <v>4.8469387755101945E-3</v>
      </c>
      <c r="N14">
        <v>10794170</v>
      </c>
      <c r="O14">
        <v>0.72400000000000009</v>
      </c>
      <c r="P14">
        <v>0.57200000000000006</v>
      </c>
      <c r="Q14">
        <v>5.3902473999999999E-2</v>
      </c>
      <c r="R14">
        <v>7.8203124999999991E-3</v>
      </c>
      <c r="S14">
        <v>2.7721979E-3</v>
      </c>
      <c r="T14">
        <v>1.6286906999999999E-3</v>
      </c>
      <c r="U14">
        <v>2.4872342000000001E-3</v>
      </c>
      <c r="V14">
        <v>3.4944225999999998E-3</v>
      </c>
      <c r="W14">
        <v>3.7503399E-3</v>
      </c>
      <c r="X14">
        <v>4.1423746000000001E-3</v>
      </c>
      <c r="Y14">
        <v>4.7644597000000002E-3</v>
      </c>
      <c r="Z14">
        <v>5.8125312999999998E-3</v>
      </c>
      <c r="AA14">
        <v>7.2321983999999997E-3</v>
      </c>
      <c r="AB14">
        <v>1.022883E-2</v>
      </c>
      <c r="AC14">
        <v>1.4737004999999999E-2</v>
      </c>
      <c r="AD14">
        <v>2.3623972E-2</v>
      </c>
      <c r="AE14">
        <v>3.7785759000000002E-2</v>
      </c>
      <c r="AF14">
        <v>6.4286138000000007E-2</v>
      </c>
      <c r="AG14">
        <v>0.10874273</v>
      </c>
      <c r="AH14">
        <v>0.18067308000000001</v>
      </c>
      <c r="AI14">
        <v>0.28157975000000002</v>
      </c>
      <c r="AJ14">
        <v>0.41064462000000002</v>
      </c>
      <c r="AK14">
        <v>0.57503764999999996</v>
      </c>
      <c r="AL14">
        <v>0.70129871404958699</v>
      </c>
      <c r="AM14">
        <v>29.912264999999998</v>
      </c>
      <c r="AN14">
        <v>29.912264999999998</v>
      </c>
      <c r="AO14">
        <v>77.641124999999988</v>
      </c>
      <c r="AP14">
        <v>77.641124999999988</v>
      </c>
      <c r="AQ14">
        <v>77.641124999999988</v>
      </c>
      <c r="AR14">
        <v>0.96979199999999999</v>
      </c>
      <c r="AS14">
        <v>1.5872920000000001</v>
      </c>
      <c r="AT14">
        <v>5.7971629999999994</v>
      </c>
      <c r="AU14">
        <v>6.4146629999999991</v>
      </c>
      <c r="AV14">
        <v>6.9849149999999991</v>
      </c>
      <c r="AW14">
        <v>0.11479908972901186</v>
      </c>
      <c r="AX14">
        <v>0.3</v>
      </c>
      <c r="AY14">
        <v>0.875</v>
      </c>
      <c r="AZ14">
        <v>0.15</v>
      </c>
    </row>
    <row r="15" spans="1:52" x14ac:dyDescent="0.3">
      <c r="A15" t="s">
        <v>104</v>
      </c>
      <c r="B15" t="s">
        <v>89</v>
      </c>
      <c r="C15" t="s">
        <v>90</v>
      </c>
      <c r="D15" t="s">
        <v>91</v>
      </c>
      <c r="E15">
        <v>1861283</v>
      </c>
      <c r="F15">
        <v>3.6579E-2</v>
      </c>
      <c r="G15">
        <v>68083.870857000002</v>
      </c>
      <c r="H15">
        <v>0</v>
      </c>
      <c r="I15">
        <v>0.87</v>
      </c>
      <c r="J15">
        <v>0</v>
      </c>
      <c r="K15">
        <v>0</v>
      </c>
      <c r="L15">
        <v>0</v>
      </c>
      <c r="M15">
        <v>0</v>
      </c>
      <c r="N15">
        <v>0</v>
      </c>
      <c r="O15">
        <v>0.45</v>
      </c>
      <c r="P15">
        <v>0.44</v>
      </c>
      <c r="Q15">
        <v>5.9828579E-2</v>
      </c>
      <c r="R15">
        <v>6.8309690000000001E-3</v>
      </c>
      <c r="S15">
        <v>2.6597213E-3</v>
      </c>
      <c r="T15">
        <v>1.8669299999999999E-3</v>
      </c>
      <c r="U15">
        <v>2.7763718E-3</v>
      </c>
      <c r="V15">
        <v>4.1070767999999997E-3</v>
      </c>
      <c r="W15">
        <v>5.2042848999999999E-3</v>
      </c>
      <c r="X15">
        <v>6.3767525999999996E-3</v>
      </c>
      <c r="Y15">
        <v>7.9973726999999998E-3</v>
      </c>
      <c r="Z15">
        <v>9.7347006E-3</v>
      </c>
      <c r="AA15">
        <v>1.1726712E-2</v>
      </c>
      <c r="AB15">
        <v>1.5397516E-2</v>
      </c>
      <c r="AC15">
        <v>1.9777626E-2</v>
      </c>
      <c r="AD15">
        <v>2.8381710000000001E-2</v>
      </c>
      <c r="AE15">
        <v>4.2840826999999998E-2</v>
      </c>
      <c r="AF15">
        <v>6.7331035999999997E-2</v>
      </c>
      <c r="AG15">
        <v>0.10734575</v>
      </c>
      <c r="AH15">
        <v>0.17796028</v>
      </c>
      <c r="AI15">
        <v>0.29358929</v>
      </c>
      <c r="AJ15">
        <v>0.47446808000000001</v>
      </c>
      <c r="AK15">
        <v>0.66165552999999999</v>
      </c>
      <c r="AL15">
        <v>0.85233413407284098</v>
      </c>
      <c r="AM15">
        <v>29.912264999999998</v>
      </c>
      <c r="AN15">
        <v>29.912264999999998</v>
      </c>
      <c r="AO15">
        <v>77.641124999999988</v>
      </c>
      <c r="AP15">
        <v>77.641124999999988</v>
      </c>
      <c r="AQ15">
        <v>77.641124999999988</v>
      </c>
      <c r="AR15">
        <v>0.96979199999999999</v>
      </c>
      <c r="AS15">
        <v>1.5872920000000001</v>
      </c>
      <c r="AT15">
        <v>5.7971629999999994</v>
      </c>
      <c r="AU15">
        <v>6.4146629999999991</v>
      </c>
      <c r="AV15">
        <v>6.9849149999999991</v>
      </c>
      <c r="AW15">
        <v>0</v>
      </c>
      <c r="AX15">
        <v>0.3</v>
      </c>
      <c r="AY15">
        <v>0.875</v>
      </c>
      <c r="AZ15">
        <v>0.15</v>
      </c>
    </row>
    <row r="16" spans="1:52" x14ac:dyDescent="0.3">
      <c r="A16" t="s">
        <v>105</v>
      </c>
      <c r="B16" t="s">
        <v>89</v>
      </c>
      <c r="C16" t="s">
        <v>90</v>
      </c>
      <c r="D16" t="s">
        <v>91</v>
      </c>
      <c r="E16">
        <v>4731906</v>
      </c>
      <c r="F16">
        <v>3.4318000000000001E-2</v>
      </c>
      <c r="G16">
        <v>162389.550108</v>
      </c>
      <c r="H16">
        <v>0</v>
      </c>
      <c r="I16">
        <v>0.86</v>
      </c>
      <c r="J16">
        <v>0.17549999999999999</v>
      </c>
      <c r="K16">
        <v>0.157</v>
      </c>
      <c r="L16">
        <v>0.19550000000000001</v>
      </c>
      <c r="M16">
        <v>1.0204081632653071E-2</v>
      </c>
      <c r="N16">
        <v>3948125</v>
      </c>
      <c r="O16">
        <v>0.61099999999999999</v>
      </c>
      <c r="P16">
        <v>0.55799999999999994</v>
      </c>
      <c r="Q16">
        <v>5.6507960000000003E-2</v>
      </c>
      <c r="R16">
        <v>5.3679430999999996E-3</v>
      </c>
      <c r="S16">
        <v>1.5302909E-3</v>
      </c>
      <c r="T16">
        <v>1.0860201000000001E-3</v>
      </c>
      <c r="U16">
        <v>1.7091764999999999E-3</v>
      </c>
      <c r="V16">
        <v>2.5201724999999999E-3</v>
      </c>
      <c r="W16">
        <v>3.0672944000000001E-3</v>
      </c>
      <c r="X16">
        <v>3.6989191999999998E-3</v>
      </c>
      <c r="Y16">
        <v>4.6183780999999998E-3</v>
      </c>
      <c r="Z16">
        <v>5.8068152E-3</v>
      </c>
      <c r="AA16">
        <v>7.2483950000000004E-3</v>
      </c>
      <c r="AB16">
        <v>1.0086743E-2</v>
      </c>
      <c r="AC16">
        <v>1.3482156E-2</v>
      </c>
      <c r="AD16">
        <v>2.0323371E-2</v>
      </c>
      <c r="AE16">
        <v>3.2033071000000003E-2</v>
      </c>
      <c r="AF16">
        <v>5.2055210999999997E-2</v>
      </c>
      <c r="AG16">
        <v>8.5776371000000004E-2</v>
      </c>
      <c r="AH16">
        <v>0.14552051999999999</v>
      </c>
      <c r="AI16">
        <v>0.24555515</v>
      </c>
      <c r="AJ16">
        <v>0.41108940999999999</v>
      </c>
      <c r="AK16">
        <v>0.59078889000000001</v>
      </c>
      <c r="AL16">
        <v>0.78073099687090797</v>
      </c>
      <c r="AM16">
        <v>29.912264999999998</v>
      </c>
      <c r="AN16">
        <v>29.912264999999998</v>
      </c>
      <c r="AO16">
        <v>77.641124999999988</v>
      </c>
      <c r="AP16">
        <v>77.641124999999988</v>
      </c>
      <c r="AQ16">
        <v>77.641124999999988</v>
      </c>
      <c r="AR16">
        <v>0.96979199999999999</v>
      </c>
      <c r="AS16">
        <v>1.5872920000000001</v>
      </c>
      <c r="AT16">
        <v>5.7971629999999994</v>
      </c>
      <c r="AU16">
        <v>6.4146629999999991</v>
      </c>
      <c r="AV16">
        <v>6.9849149999999991</v>
      </c>
      <c r="AW16">
        <v>0.14796240822349041</v>
      </c>
      <c r="AX16">
        <v>0.3</v>
      </c>
      <c r="AY16">
        <v>0.875</v>
      </c>
      <c r="AZ16">
        <v>0.15</v>
      </c>
    </row>
    <row r="17" spans="1:52" x14ac:dyDescent="0.3">
      <c r="A17" t="s">
        <v>106</v>
      </c>
      <c r="B17" t="s">
        <v>89</v>
      </c>
      <c r="C17" t="s">
        <v>90</v>
      </c>
      <c r="D17" t="s">
        <v>91</v>
      </c>
      <c r="E17">
        <v>25570895</v>
      </c>
      <c r="F17">
        <v>3.3145000000000001E-2</v>
      </c>
      <c r="G17">
        <v>847547.31477499998</v>
      </c>
      <c r="H17">
        <v>0</v>
      </c>
      <c r="I17">
        <v>0.74</v>
      </c>
      <c r="J17">
        <v>5.5E-2</v>
      </c>
      <c r="K17">
        <v>4.7E-2</v>
      </c>
      <c r="L17">
        <v>6.4000000000000001E-2</v>
      </c>
      <c r="M17">
        <v>4.591836734693878E-3</v>
      </c>
      <c r="N17">
        <v>25570895</v>
      </c>
      <c r="O17">
        <v>0.44299999999999995</v>
      </c>
      <c r="P17">
        <v>0.379</v>
      </c>
      <c r="Q17">
        <v>2.9794632000000001E-2</v>
      </c>
      <c r="R17">
        <v>3.6771850999999999E-3</v>
      </c>
      <c r="S17">
        <v>1.6905665000000001E-3</v>
      </c>
      <c r="T17">
        <v>1.3279164000000001E-3</v>
      </c>
      <c r="U17">
        <v>1.848737E-3</v>
      </c>
      <c r="V17">
        <v>2.1408898999999999E-3</v>
      </c>
      <c r="W17">
        <v>2.3733652000000002E-3</v>
      </c>
      <c r="X17">
        <v>3.0687179999999998E-3</v>
      </c>
      <c r="Y17">
        <v>3.9530136999999998E-3</v>
      </c>
      <c r="Z17">
        <v>5.1181643000000002E-3</v>
      </c>
      <c r="AA17">
        <v>6.7688907999999999E-3</v>
      </c>
      <c r="AB17">
        <v>9.1024993000000005E-3</v>
      </c>
      <c r="AC17">
        <v>1.2922749000000001E-2</v>
      </c>
      <c r="AD17">
        <v>2.0065366000000001E-2</v>
      </c>
      <c r="AE17">
        <v>3.3301007000000001E-2</v>
      </c>
      <c r="AF17">
        <v>5.3231340000000002E-2</v>
      </c>
      <c r="AG17">
        <v>8.2747205000000004E-2</v>
      </c>
      <c r="AH17">
        <v>0.12599365000000001</v>
      </c>
      <c r="AI17">
        <v>0.18650884000000001</v>
      </c>
      <c r="AJ17">
        <v>0.26628594999999999</v>
      </c>
      <c r="AK17">
        <v>0.36397926000000003</v>
      </c>
      <c r="AL17">
        <v>0.46469189649359799</v>
      </c>
      <c r="AM17">
        <v>29.912264999999998</v>
      </c>
      <c r="AN17">
        <v>29.912264999999998</v>
      </c>
      <c r="AO17">
        <v>77.641124999999988</v>
      </c>
      <c r="AP17">
        <v>77.641124999999988</v>
      </c>
      <c r="AQ17">
        <v>77.641124999999988</v>
      </c>
      <c r="AR17">
        <v>0.96979199999999999</v>
      </c>
      <c r="AS17">
        <v>1.5872920000000001</v>
      </c>
      <c r="AT17">
        <v>5.7971629999999994</v>
      </c>
      <c r="AU17">
        <v>6.4146629999999991</v>
      </c>
      <c r="AV17">
        <v>6.9849149999999991</v>
      </c>
      <c r="AW17">
        <v>0.13498922701494973</v>
      </c>
      <c r="AX17">
        <v>0.3</v>
      </c>
      <c r="AY17">
        <v>0.875</v>
      </c>
      <c r="AZ17">
        <v>0.15</v>
      </c>
    </row>
    <row r="18" spans="1:52" x14ac:dyDescent="0.3">
      <c r="A18" t="s">
        <v>107</v>
      </c>
      <c r="B18" t="s">
        <v>89</v>
      </c>
      <c r="C18" t="s">
        <v>90</v>
      </c>
      <c r="D18" t="s">
        <v>91</v>
      </c>
      <c r="E18">
        <v>18541980</v>
      </c>
      <c r="F18">
        <v>4.2633999999999998E-2</v>
      </c>
      <c r="G18">
        <v>790518.77532000002</v>
      </c>
      <c r="H18">
        <v>0</v>
      </c>
      <c r="I18">
        <v>0.66</v>
      </c>
      <c r="J18">
        <v>5.1999999999999998E-2</v>
      </c>
      <c r="K18">
        <v>4.9000000000000002E-2</v>
      </c>
      <c r="L18">
        <v>5.8999999999999997E-2</v>
      </c>
      <c r="M18">
        <v>3.5714285714285713E-3</v>
      </c>
      <c r="N18">
        <v>18541980</v>
      </c>
      <c r="O18">
        <v>0.43700000000000006</v>
      </c>
      <c r="P18">
        <v>0.64500000000000002</v>
      </c>
      <c r="Q18">
        <v>6.9285285000000002E-2</v>
      </c>
      <c r="R18">
        <v>1.0904367E-2</v>
      </c>
      <c r="S18">
        <v>3.5006729000000001E-3</v>
      </c>
      <c r="T18">
        <v>1.9752348E-3</v>
      </c>
      <c r="U18">
        <v>2.9901288000000002E-3</v>
      </c>
      <c r="V18">
        <v>3.8600000000000001E-3</v>
      </c>
      <c r="W18">
        <v>4.3399657000000001E-3</v>
      </c>
      <c r="X18">
        <v>4.6100070999999998E-3</v>
      </c>
      <c r="Y18">
        <v>5.1801305000000004E-3</v>
      </c>
      <c r="Z18">
        <v>6.1710510999999999E-3</v>
      </c>
      <c r="AA18">
        <v>7.2301713000000002E-3</v>
      </c>
      <c r="AB18">
        <v>1.0255790000000001E-2</v>
      </c>
      <c r="AC18">
        <v>1.4802391E-2</v>
      </c>
      <c r="AD18">
        <v>2.3630588000000001E-2</v>
      </c>
      <c r="AE18">
        <v>3.7708633999999998E-2</v>
      </c>
      <c r="AF18">
        <v>6.4090099999999997E-2</v>
      </c>
      <c r="AG18">
        <v>0.10855007</v>
      </c>
      <c r="AH18">
        <v>0.18044673</v>
      </c>
      <c r="AI18">
        <v>0.28201369999999998</v>
      </c>
      <c r="AJ18">
        <v>0.41225268999999998</v>
      </c>
      <c r="AK18">
        <v>0.57833018999999997</v>
      </c>
      <c r="AL18">
        <v>0.725519976539586</v>
      </c>
      <c r="AM18">
        <v>29.912264999999998</v>
      </c>
      <c r="AN18">
        <v>29.912264999999998</v>
      </c>
      <c r="AO18">
        <v>77.641124999999988</v>
      </c>
      <c r="AP18">
        <v>77.641124999999988</v>
      </c>
      <c r="AQ18">
        <v>77.641124999999988</v>
      </c>
      <c r="AR18">
        <v>0.96979199999999999</v>
      </c>
      <c r="AS18">
        <v>1.5872920000000001</v>
      </c>
      <c r="AT18">
        <v>5.7971629999999994</v>
      </c>
      <c r="AU18">
        <v>6.4146629999999991</v>
      </c>
      <c r="AV18">
        <v>6.9849149999999991</v>
      </c>
      <c r="AW18">
        <v>0.109324921469656</v>
      </c>
      <c r="AX18">
        <v>0.3</v>
      </c>
      <c r="AY18">
        <v>0.875</v>
      </c>
      <c r="AZ18">
        <v>0.15</v>
      </c>
    </row>
    <row r="19" spans="1:52" x14ac:dyDescent="0.3">
      <c r="A19" t="s">
        <v>108</v>
      </c>
      <c r="B19" t="s">
        <v>89</v>
      </c>
      <c r="C19" t="s">
        <v>90</v>
      </c>
      <c r="D19" t="s">
        <v>91</v>
      </c>
      <c r="E19">
        <v>4420184</v>
      </c>
      <c r="F19">
        <v>3.4154999999999998E-2</v>
      </c>
      <c r="G19">
        <v>150971.38451999999</v>
      </c>
      <c r="H19">
        <v>0.57999999999999996</v>
      </c>
      <c r="I19">
        <v>0.81</v>
      </c>
      <c r="J19">
        <v>9.2999999999999999E-2</v>
      </c>
      <c r="K19">
        <v>8.6999999999999994E-2</v>
      </c>
      <c r="L19">
        <v>0.10199999999999999</v>
      </c>
      <c r="M19">
        <v>4.5918367346938745E-3</v>
      </c>
      <c r="N19">
        <v>4420184</v>
      </c>
      <c r="O19">
        <v>0.69299999999999995</v>
      </c>
      <c r="P19">
        <v>0.69299999999999995</v>
      </c>
      <c r="Q19">
        <v>5.5841769999999999E-2</v>
      </c>
      <c r="R19">
        <v>6.8215636000000003E-3</v>
      </c>
      <c r="S19">
        <v>1.0882108999999999E-3</v>
      </c>
      <c r="T19">
        <v>8.5811024000000005E-4</v>
      </c>
      <c r="U19">
        <v>1.4149504E-3</v>
      </c>
      <c r="V19">
        <v>1.9838843000000001E-3</v>
      </c>
      <c r="W19">
        <v>2.1537700000000002E-3</v>
      </c>
      <c r="X19">
        <v>2.473065E-3</v>
      </c>
      <c r="Y19">
        <v>3.1135453000000002E-3</v>
      </c>
      <c r="Z19">
        <v>4.2108652999999999E-3</v>
      </c>
      <c r="AA19">
        <v>6.0922872000000001E-3</v>
      </c>
      <c r="AB19">
        <v>9.0769808000000004E-3</v>
      </c>
      <c r="AC19">
        <v>1.3741487E-2</v>
      </c>
      <c r="AD19">
        <v>2.1278012999999998E-2</v>
      </c>
      <c r="AE19">
        <v>3.3399090999999999E-2</v>
      </c>
      <c r="AF19">
        <v>5.3755099000000001E-2</v>
      </c>
      <c r="AG19">
        <v>8.6954587E-2</v>
      </c>
      <c r="AH19">
        <v>0.14060258</v>
      </c>
      <c r="AI19">
        <v>0.21882815999999999</v>
      </c>
      <c r="AJ19">
        <v>0.31982532000000002</v>
      </c>
      <c r="AK19">
        <v>0.43420660999999999</v>
      </c>
      <c r="AL19">
        <v>0.57568585053410704</v>
      </c>
      <c r="AM19">
        <v>29.912264999999998</v>
      </c>
      <c r="AN19">
        <v>29.912264999999998</v>
      </c>
      <c r="AO19">
        <v>77.641124999999988</v>
      </c>
      <c r="AP19">
        <v>77.641124999999988</v>
      </c>
      <c r="AQ19">
        <v>77.641124999999988</v>
      </c>
      <c r="AR19">
        <v>0.96979199999999999</v>
      </c>
      <c r="AS19">
        <v>1.5872920000000001</v>
      </c>
      <c r="AT19">
        <v>5.7971629999999994</v>
      </c>
      <c r="AU19">
        <v>6.4146629999999991</v>
      </c>
      <c r="AV19">
        <v>6.9849149999999991</v>
      </c>
      <c r="AW19">
        <v>0</v>
      </c>
      <c r="AX19">
        <v>0.3</v>
      </c>
      <c r="AY19">
        <v>0.875</v>
      </c>
      <c r="AZ19">
        <v>0.15</v>
      </c>
    </row>
    <row r="20" spans="1:52" x14ac:dyDescent="0.3">
      <c r="A20" t="s">
        <v>109</v>
      </c>
      <c r="B20" t="s">
        <v>89</v>
      </c>
      <c r="C20" t="s">
        <v>90</v>
      </c>
      <c r="D20" t="s">
        <v>91</v>
      </c>
      <c r="E20">
        <v>1264613</v>
      </c>
      <c r="F20">
        <v>1.04E-2</v>
      </c>
      <c r="G20">
        <v>13151.975199999999</v>
      </c>
      <c r="H20">
        <v>0</v>
      </c>
      <c r="I20">
        <v>0.96</v>
      </c>
      <c r="J20">
        <v>0</v>
      </c>
      <c r="K20">
        <v>0</v>
      </c>
      <c r="L20">
        <v>0</v>
      </c>
      <c r="M20">
        <v>0</v>
      </c>
      <c r="N20">
        <v>0</v>
      </c>
      <c r="O20">
        <v>0.998</v>
      </c>
      <c r="P20">
        <v>0.9840000000000001</v>
      </c>
      <c r="Q20">
        <v>1.1336888E-2</v>
      </c>
      <c r="R20">
        <v>4.9611152000000002E-4</v>
      </c>
      <c r="S20">
        <v>1.4389277E-4</v>
      </c>
      <c r="T20">
        <v>1.9383382E-4</v>
      </c>
      <c r="U20">
        <v>5.5170328999999999E-4</v>
      </c>
      <c r="V20">
        <v>8.8551337999999999E-4</v>
      </c>
      <c r="W20">
        <v>1.2200583000000001E-3</v>
      </c>
      <c r="X20">
        <v>1.5156658999999999E-3</v>
      </c>
      <c r="Y20">
        <v>2.2372070000000002E-3</v>
      </c>
      <c r="Z20">
        <v>3.2061462000000001E-3</v>
      </c>
      <c r="AA20">
        <v>4.6792090000000001E-3</v>
      </c>
      <c r="AB20">
        <v>6.9471380999999999E-3</v>
      </c>
      <c r="AC20">
        <v>9.7278098000000007E-3</v>
      </c>
      <c r="AD20">
        <v>1.5282791E-2</v>
      </c>
      <c r="AE20">
        <v>2.2240790999999999E-2</v>
      </c>
      <c r="AF20">
        <v>3.4568253E-2</v>
      </c>
      <c r="AG20">
        <v>5.0770963000000002E-2</v>
      </c>
      <c r="AH20">
        <v>8.1172785999999997E-2</v>
      </c>
      <c r="AI20">
        <v>0.12537619</v>
      </c>
      <c r="AJ20">
        <v>0.18351693999999999</v>
      </c>
      <c r="AK20">
        <v>0.25691184</v>
      </c>
      <c r="AL20">
        <v>0.36155735624777802</v>
      </c>
      <c r="AM20">
        <v>29.912264999999998</v>
      </c>
      <c r="AN20">
        <v>29.912264999999998</v>
      </c>
      <c r="AO20">
        <v>77.641124999999988</v>
      </c>
      <c r="AP20">
        <v>77.641124999999988</v>
      </c>
      <c r="AQ20">
        <v>77.641124999999988</v>
      </c>
      <c r="AR20">
        <v>0.96979199999999999</v>
      </c>
      <c r="AS20">
        <v>1.5872920000000001</v>
      </c>
      <c r="AT20">
        <v>5.7971629999999994</v>
      </c>
      <c r="AU20">
        <v>6.4146629999999991</v>
      </c>
      <c r="AV20">
        <v>6.9849149999999991</v>
      </c>
      <c r="AW20">
        <v>0</v>
      </c>
      <c r="AX20">
        <v>0.3</v>
      </c>
      <c r="AY20">
        <v>0.875</v>
      </c>
      <c r="AZ20">
        <v>0.15</v>
      </c>
    </row>
    <row r="21" spans="1:52" x14ac:dyDescent="0.3">
      <c r="A21" t="s">
        <v>110</v>
      </c>
      <c r="B21" t="s">
        <v>89</v>
      </c>
      <c r="C21" t="s">
        <v>90</v>
      </c>
      <c r="D21" t="s">
        <v>91</v>
      </c>
      <c r="E21">
        <v>21477348</v>
      </c>
      <c r="F21">
        <v>4.8136000000000005E-2</v>
      </c>
      <c r="G21">
        <v>1033833.6233280001</v>
      </c>
      <c r="H21">
        <v>0</v>
      </c>
      <c r="I21">
        <v>0.81</v>
      </c>
      <c r="J21">
        <v>0.15479999999999999</v>
      </c>
      <c r="K21">
        <v>0.14380000000000001</v>
      </c>
      <c r="L21">
        <v>0.16650000000000001</v>
      </c>
      <c r="M21">
        <v>5.9693877551020491E-3</v>
      </c>
      <c r="N21">
        <v>16425578</v>
      </c>
      <c r="O21">
        <v>0.39700000000000002</v>
      </c>
      <c r="P21">
        <v>0.58799999999999997</v>
      </c>
      <c r="Q21">
        <v>4.8142409999999997E-2</v>
      </c>
      <c r="R21">
        <v>1.0311216999999999E-2</v>
      </c>
      <c r="S21">
        <v>2.2365847E-3</v>
      </c>
      <c r="T21">
        <v>1.3354136999999999E-3</v>
      </c>
      <c r="U21">
        <v>2.2307064E-3</v>
      </c>
      <c r="V21">
        <v>2.9209370000000002E-3</v>
      </c>
      <c r="W21">
        <v>3.6701931E-3</v>
      </c>
      <c r="X21">
        <v>3.9286212999999999E-3</v>
      </c>
      <c r="Y21">
        <v>4.5225298999999998E-3</v>
      </c>
      <c r="Z21">
        <v>5.4843788000000001E-3</v>
      </c>
      <c r="AA21">
        <v>7.0803526999999996E-3</v>
      </c>
      <c r="AB21">
        <v>1.0302041E-2</v>
      </c>
      <c r="AC21">
        <v>1.4996595999999999E-2</v>
      </c>
      <c r="AD21">
        <v>2.1574461E-2</v>
      </c>
      <c r="AE21">
        <v>3.3495599000000001E-2</v>
      </c>
      <c r="AF21">
        <v>5.7432080000000003E-2</v>
      </c>
      <c r="AG21">
        <v>9.8878618000000001E-2</v>
      </c>
      <c r="AH21">
        <v>0.1677091</v>
      </c>
      <c r="AI21">
        <v>0.26746328000000003</v>
      </c>
      <c r="AJ21">
        <v>0.39706806</v>
      </c>
      <c r="AK21">
        <v>0.51937774000000003</v>
      </c>
      <c r="AL21">
        <v>0.69961391106703896</v>
      </c>
      <c r="AM21">
        <v>29.912264999999998</v>
      </c>
      <c r="AN21">
        <v>29.912264999999998</v>
      </c>
      <c r="AO21">
        <v>77.641124999999988</v>
      </c>
      <c r="AP21">
        <v>77.641124999999988</v>
      </c>
      <c r="AQ21">
        <v>77.641124999999988</v>
      </c>
      <c r="AR21">
        <v>0.96979199999999999</v>
      </c>
      <c r="AS21">
        <v>1.5872920000000001</v>
      </c>
      <c r="AT21">
        <v>5.7971629999999994</v>
      </c>
      <c r="AU21">
        <v>6.4146629999999991</v>
      </c>
      <c r="AV21">
        <v>6.9849149999999991</v>
      </c>
      <c r="AW21">
        <v>1.0745516957076569E-2</v>
      </c>
      <c r="AX21">
        <v>0.3</v>
      </c>
      <c r="AY21">
        <v>0.875</v>
      </c>
      <c r="AZ21">
        <v>0.15</v>
      </c>
    </row>
    <row r="22" spans="1:52" x14ac:dyDescent="0.3">
      <c r="A22" t="s">
        <v>111</v>
      </c>
      <c r="B22" t="s">
        <v>89</v>
      </c>
      <c r="C22" t="s">
        <v>90</v>
      </c>
      <c r="D22" t="s">
        <v>91</v>
      </c>
      <c r="E22">
        <v>190886311</v>
      </c>
      <c r="F22">
        <v>3.8886999999999998E-2</v>
      </c>
      <c r="G22">
        <v>7422995.9758569999</v>
      </c>
      <c r="H22">
        <v>0.3</v>
      </c>
      <c r="I22">
        <v>0.42</v>
      </c>
      <c r="J22">
        <v>0.112</v>
      </c>
      <c r="K22">
        <v>0.10100000000000001</v>
      </c>
      <c r="L22">
        <v>0.128</v>
      </c>
      <c r="M22">
        <v>8.1632653061224497E-3</v>
      </c>
      <c r="N22">
        <v>190886311</v>
      </c>
      <c r="O22">
        <v>0.43</v>
      </c>
      <c r="P22">
        <v>0.375</v>
      </c>
      <c r="Q22">
        <v>6.5294819000000004E-2</v>
      </c>
      <c r="R22">
        <v>1.0848392E-2</v>
      </c>
      <c r="S22">
        <v>5.9987900000000004E-3</v>
      </c>
      <c r="T22">
        <v>3.2423768999999998E-3</v>
      </c>
      <c r="U22">
        <v>5.1242719000000004E-3</v>
      </c>
      <c r="V22">
        <v>6.1989758999999997E-3</v>
      </c>
      <c r="W22">
        <v>6.8285647999999999E-3</v>
      </c>
      <c r="X22">
        <v>7.1595560000000001E-3</v>
      </c>
      <c r="Y22">
        <v>7.8513038000000007E-3</v>
      </c>
      <c r="Z22">
        <v>8.9428237999999993E-3</v>
      </c>
      <c r="AA22">
        <v>1.0388102E-2</v>
      </c>
      <c r="AB22">
        <v>1.3824947000000001E-2</v>
      </c>
      <c r="AC22">
        <v>1.9146876E-2</v>
      </c>
      <c r="AD22">
        <v>3.0204992E-2</v>
      </c>
      <c r="AE22">
        <v>4.7216862999999998E-2</v>
      </c>
      <c r="AF22">
        <v>7.8340722000000002E-2</v>
      </c>
      <c r="AG22">
        <v>0.12895117</v>
      </c>
      <c r="AH22">
        <v>0.20864909000000001</v>
      </c>
      <c r="AI22">
        <v>0.31698614000000003</v>
      </c>
      <c r="AJ22">
        <v>0.45581286999999998</v>
      </c>
      <c r="AK22">
        <v>0.55065103999999998</v>
      </c>
      <c r="AL22">
        <v>0.66444043683503595</v>
      </c>
      <c r="AM22">
        <v>29.912264999999998</v>
      </c>
      <c r="AN22">
        <v>29.912264999999998</v>
      </c>
      <c r="AO22">
        <v>77.641124999999988</v>
      </c>
      <c r="AP22">
        <v>77.641124999999988</v>
      </c>
      <c r="AQ22">
        <v>77.641124999999988</v>
      </c>
      <c r="AR22">
        <v>0.96979199999999999</v>
      </c>
      <c r="AS22">
        <v>1.5872920000000001</v>
      </c>
      <c r="AT22">
        <v>5.7971629999999994</v>
      </c>
      <c r="AU22">
        <v>6.4146629999999991</v>
      </c>
      <c r="AV22">
        <v>6.9849149999999991</v>
      </c>
      <c r="AW22">
        <v>6.4489403391284436E-2</v>
      </c>
      <c r="AX22">
        <v>0.3</v>
      </c>
      <c r="AY22">
        <v>0.875</v>
      </c>
      <c r="AZ22">
        <v>0.15</v>
      </c>
    </row>
    <row r="23" spans="1:52" x14ac:dyDescent="0.3">
      <c r="A23" t="s">
        <v>112</v>
      </c>
      <c r="B23" t="s">
        <v>89</v>
      </c>
      <c r="C23" t="s">
        <v>90</v>
      </c>
      <c r="D23" t="s">
        <v>91</v>
      </c>
      <c r="E23">
        <v>204327</v>
      </c>
      <c r="F23">
        <v>3.3834000000000003E-2</v>
      </c>
      <c r="G23">
        <v>6913.1997180000008</v>
      </c>
      <c r="H23">
        <v>0</v>
      </c>
      <c r="I23">
        <v>0.95</v>
      </c>
      <c r="J23">
        <v>0</v>
      </c>
      <c r="K23">
        <v>0</v>
      </c>
      <c r="L23">
        <v>0</v>
      </c>
      <c r="M23">
        <v>0</v>
      </c>
      <c r="N23">
        <v>0</v>
      </c>
      <c r="O23">
        <v>0.92500000000000004</v>
      </c>
      <c r="P23">
        <v>0.91</v>
      </c>
      <c r="Q23">
        <v>2.7059248000000001E-2</v>
      </c>
      <c r="R23">
        <v>1.5256554E-3</v>
      </c>
      <c r="S23">
        <v>5.9281853999999996E-4</v>
      </c>
      <c r="T23">
        <v>4.9451753999999999E-4</v>
      </c>
      <c r="U23">
        <v>9.7242830999999996E-4</v>
      </c>
      <c r="V23">
        <v>1.2764427E-3</v>
      </c>
      <c r="W23">
        <v>1.3534716E-3</v>
      </c>
      <c r="X23">
        <v>1.6131747E-3</v>
      </c>
      <c r="Y23">
        <v>2.1734437E-3</v>
      </c>
      <c r="Z23">
        <v>3.1177086000000001E-3</v>
      </c>
      <c r="AA23">
        <v>4.7895207999999996E-3</v>
      </c>
      <c r="AB23">
        <v>7.4343227E-3</v>
      </c>
      <c r="AC23">
        <v>1.1605492E-2</v>
      </c>
      <c r="AD23">
        <v>1.8499109999999999E-2</v>
      </c>
      <c r="AE23">
        <v>2.9826255999999999E-2</v>
      </c>
      <c r="AF23">
        <v>4.8686436E-2</v>
      </c>
      <c r="AG23">
        <v>7.9508494999999998E-2</v>
      </c>
      <c r="AH23">
        <v>0.12702053999999999</v>
      </c>
      <c r="AI23">
        <v>0.19783127</v>
      </c>
      <c r="AJ23">
        <v>0.29238006999999999</v>
      </c>
      <c r="AK23">
        <v>0.41454090999999998</v>
      </c>
      <c r="AL23">
        <v>0.55323917387007104</v>
      </c>
      <c r="AM23">
        <v>29.912264999999998</v>
      </c>
      <c r="AN23">
        <v>29.912264999999998</v>
      </c>
      <c r="AO23">
        <v>77.641124999999988</v>
      </c>
      <c r="AP23">
        <v>77.641124999999988</v>
      </c>
      <c r="AQ23">
        <v>77.641124999999988</v>
      </c>
      <c r="AR23">
        <v>0.96979199999999999</v>
      </c>
      <c r="AS23">
        <v>1.5872920000000001</v>
      </c>
      <c r="AT23">
        <v>5.7971629999999994</v>
      </c>
      <c r="AU23">
        <v>6.4146629999999991</v>
      </c>
      <c r="AV23">
        <v>6.9849149999999991</v>
      </c>
      <c r="AW23">
        <v>0.16727484108830376</v>
      </c>
      <c r="AX23">
        <v>0.3</v>
      </c>
      <c r="AY23">
        <v>0.875</v>
      </c>
      <c r="AZ23">
        <v>0.15</v>
      </c>
    </row>
    <row r="24" spans="1:52" x14ac:dyDescent="0.3">
      <c r="A24" t="s">
        <v>113</v>
      </c>
      <c r="B24" t="s">
        <v>89</v>
      </c>
      <c r="C24" t="s">
        <v>90</v>
      </c>
      <c r="D24" t="s">
        <v>91</v>
      </c>
      <c r="E24">
        <v>15850567</v>
      </c>
      <c r="F24">
        <v>3.5598999999999999E-2</v>
      </c>
      <c r="G24">
        <v>564264.33463299996</v>
      </c>
      <c r="H24">
        <v>0.72</v>
      </c>
      <c r="I24">
        <v>0.91</v>
      </c>
      <c r="J24">
        <v>8.1000000000000003E-2</v>
      </c>
      <c r="K24">
        <v>7.4999999999999997E-2</v>
      </c>
      <c r="L24">
        <v>0.09</v>
      </c>
      <c r="M24">
        <v>4.5918367346938745E-3</v>
      </c>
      <c r="N24">
        <v>15850567</v>
      </c>
      <c r="O24">
        <v>0.58599999999999997</v>
      </c>
      <c r="P24">
        <v>0.745</v>
      </c>
      <c r="Q24">
        <v>3.3701546999999998E-2</v>
      </c>
      <c r="R24">
        <v>3.0930983E-3</v>
      </c>
      <c r="S24">
        <v>1.2407778E-3</v>
      </c>
      <c r="T24">
        <v>8.6711961999999998E-4</v>
      </c>
      <c r="U24">
        <v>1.3511974999999999E-3</v>
      </c>
      <c r="V24">
        <v>1.9678428999999999E-3</v>
      </c>
      <c r="W24">
        <v>2.1377251000000001E-3</v>
      </c>
      <c r="X24">
        <v>2.4965353999999999E-3</v>
      </c>
      <c r="Y24">
        <v>2.9943255000000001E-3</v>
      </c>
      <c r="Z24">
        <v>3.967089E-3</v>
      </c>
      <c r="AA24">
        <v>5.3099808999999996E-3</v>
      </c>
      <c r="AB24">
        <v>7.8618781000000006E-3</v>
      </c>
      <c r="AC24">
        <v>1.1597504999999999E-2</v>
      </c>
      <c r="AD24">
        <v>1.8480442999999999E-2</v>
      </c>
      <c r="AE24">
        <v>2.9956621999999999E-2</v>
      </c>
      <c r="AF24">
        <v>5.2323379000000003E-2</v>
      </c>
      <c r="AG24">
        <v>9.1602731000000007E-2</v>
      </c>
      <c r="AH24">
        <v>0.15743705</v>
      </c>
      <c r="AI24">
        <v>0.25368640999999997</v>
      </c>
      <c r="AJ24">
        <v>0.38221699999999997</v>
      </c>
      <c r="AK24">
        <v>0.51628342999999999</v>
      </c>
      <c r="AL24">
        <v>0.84393733562738005</v>
      </c>
      <c r="AM24">
        <v>29.912264999999998</v>
      </c>
      <c r="AN24">
        <v>29.912264999999998</v>
      </c>
      <c r="AO24">
        <v>77.641124999999988</v>
      </c>
      <c r="AP24">
        <v>77.641124999999988</v>
      </c>
      <c r="AQ24">
        <v>77.641124999999988</v>
      </c>
      <c r="AR24">
        <v>0.96979199999999999</v>
      </c>
      <c r="AS24">
        <v>1.5872920000000001</v>
      </c>
      <c r="AT24">
        <v>5.7971629999999994</v>
      </c>
      <c r="AU24">
        <v>6.4146629999999991</v>
      </c>
      <c r="AV24">
        <v>6.9849149999999991</v>
      </c>
      <c r="AW24">
        <v>5.0152257536883779E-2</v>
      </c>
      <c r="AX24">
        <v>0.3</v>
      </c>
      <c r="AY24">
        <v>0.875</v>
      </c>
      <c r="AZ24">
        <v>0.15</v>
      </c>
    </row>
    <row r="25" spans="1:52" x14ac:dyDescent="0.3">
      <c r="A25" t="s">
        <v>114</v>
      </c>
      <c r="B25" t="s">
        <v>89</v>
      </c>
      <c r="C25" t="s">
        <v>90</v>
      </c>
      <c r="D25" t="s">
        <v>91</v>
      </c>
      <c r="E25">
        <v>95843</v>
      </c>
      <c r="F25">
        <v>1.7399999999999999E-2</v>
      </c>
      <c r="G25">
        <v>1667.6681999999998</v>
      </c>
      <c r="H25">
        <v>0</v>
      </c>
      <c r="I25">
        <v>0.98</v>
      </c>
      <c r="J25">
        <v>4.7999999999999996E-3</v>
      </c>
      <c r="K25">
        <v>1.1999999999999999E-3</v>
      </c>
      <c r="L25">
        <v>8.9999999999999993E-3</v>
      </c>
      <c r="M25">
        <v>2.142857142857143E-3</v>
      </c>
      <c r="N25">
        <v>89770</v>
      </c>
      <c r="O25">
        <v>0.99</v>
      </c>
      <c r="P25">
        <v>0</v>
      </c>
      <c r="Q25">
        <v>1.0983855000000001E-2</v>
      </c>
      <c r="R25">
        <v>7.4946199000000004E-4</v>
      </c>
      <c r="S25">
        <v>3.3198705000000002E-4</v>
      </c>
      <c r="T25">
        <v>3.1725337999999998E-4</v>
      </c>
      <c r="U25">
        <v>8.1078488999999996E-4</v>
      </c>
      <c r="V25">
        <v>1.1831374E-3</v>
      </c>
      <c r="W25">
        <v>1.3087878999999999E-3</v>
      </c>
      <c r="X25">
        <v>1.5996134000000001E-3</v>
      </c>
      <c r="Y25">
        <v>2.1708414999999999E-3</v>
      </c>
      <c r="Z25">
        <v>3.1424388999999999E-3</v>
      </c>
      <c r="AA25">
        <v>4.7761705999999999E-3</v>
      </c>
      <c r="AB25">
        <v>7.2788896000000004E-3</v>
      </c>
      <c r="AC25">
        <v>1.1065886E-2</v>
      </c>
      <c r="AD25">
        <v>1.6527305999999999E-2</v>
      </c>
      <c r="AE25">
        <v>2.4555975000000001E-2</v>
      </c>
      <c r="AF25">
        <v>3.7669215999999998E-2</v>
      </c>
      <c r="AG25">
        <v>5.9531967999999998E-2</v>
      </c>
      <c r="AH25">
        <v>9.5749103000000002E-2</v>
      </c>
      <c r="AI25">
        <v>0.15336752000000001</v>
      </c>
      <c r="AJ25">
        <v>0.23427697</v>
      </c>
      <c r="AK25">
        <v>0.34262757999999999</v>
      </c>
      <c r="AL25">
        <v>0.47382895779141099</v>
      </c>
      <c r="AM25">
        <v>29.912264999999998</v>
      </c>
      <c r="AN25">
        <v>29.912264999999998</v>
      </c>
      <c r="AO25">
        <v>77.641124999999988</v>
      </c>
      <c r="AP25">
        <v>77.641124999999988</v>
      </c>
      <c r="AQ25">
        <v>77.641124999999988</v>
      </c>
      <c r="AR25">
        <v>0.96979199999999999</v>
      </c>
      <c r="AS25">
        <v>1.5872920000000001</v>
      </c>
      <c r="AT25">
        <v>5.7971629999999994</v>
      </c>
      <c r="AU25">
        <v>6.4146629999999991</v>
      </c>
      <c r="AV25">
        <v>6.9849149999999991</v>
      </c>
      <c r="AW25">
        <v>0</v>
      </c>
      <c r="AX25">
        <v>0.3</v>
      </c>
      <c r="AY25">
        <v>0.875</v>
      </c>
      <c r="AZ25">
        <v>0.15</v>
      </c>
    </row>
    <row r="26" spans="1:52" x14ac:dyDescent="0.3">
      <c r="A26" t="s">
        <v>115</v>
      </c>
      <c r="B26" t="s">
        <v>89</v>
      </c>
      <c r="C26" t="s">
        <v>90</v>
      </c>
      <c r="D26" t="s">
        <v>91</v>
      </c>
      <c r="E26">
        <v>7557212</v>
      </c>
      <c r="F26">
        <v>3.5006000000000002E-2</v>
      </c>
      <c r="G26">
        <v>264547.76327200001</v>
      </c>
      <c r="H26">
        <v>0</v>
      </c>
      <c r="I26">
        <v>0.9</v>
      </c>
      <c r="J26">
        <v>8.4199999999999997E-2</v>
      </c>
      <c r="K26">
        <v>5.9900000000000002E-2</v>
      </c>
      <c r="L26">
        <v>0.1173</v>
      </c>
      <c r="M26">
        <v>1.6887755102040818E-2</v>
      </c>
      <c r="N26">
        <v>6458720</v>
      </c>
      <c r="O26">
        <v>0.59699999999999998</v>
      </c>
      <c r="P26">
        <v>0.54400000000000004</v>
      </c>
      <c r="Q26">
        <v>8.5754638999999994E-2</v>
      </c>
      <c r="R26">
        <v>8.2215147999999995E-3</v>
      </c>
      <c r="S26">
        <v>3.5928784E-3</v>
      </c>
      <c r="T26">
        <v>2.6331943999999999E-3</v>
      </c>
      <c r="U26">
        <v>4.3489514000000003E-3</v>
      </c>
      <c r="V26">
        <v>6.0803122000000001E-3</v>
      </c>
      <c r="W26">
        <v>6.6875366000000002E-3</v>
      </c>
      <c r="X26">
        <v>7.3661012E-3</v>
      </c>
      <c r="Y26">
        <v>8.5249733000000005E-3</v>
      </c>
      <c r="Z26">
        <v>1.0129334E-2</v>
      </c>
      <c r="AA26">
        <v>1.2491432E-2</v>
      </c>
      <c r="AB26">
        <v>1.6501821E-2</v>
      </c>
      <c r="AC26">
        <v>2.2236571E-2</v>
      </c>
      <c r="AD26">
        <v>3.2018854999999999E-2</v>
      </c>
      <c r="AE26">
        <v>4.6838433999999998E-2</v>
      </c>
      <c r="AF26">
        <v>7.1225826000000006E-2</v>
      </c>
      <c r="AG26">
        <v>0.10785986</v>
      </c>
      <c r="AH26">
        <v>0.16141699000000001</v>
      </c>
      <c r="AI26">
        <v>0.23598997999999999</v>
      </c>
      <c r="AJ26">
        <v>0.32729246000000001</v>
      </c>
      <c r="AK26">
        <v>0.44617088999999999</v>
      </c>
      <c r="AL26">
        <v>0.57380803860305096</v>
      </c>
      <c r="AM26">
        <v>29.912264999999998</v>
      </c>
      <c r="AN26">
        <v>29.912264999999998</v>
      </c>
      <c r="AO26">
        <v>77.641124999999988</v>
      </c>
      <c r="AP26">
        <v>77.641124999999988</v>
      </c>
      <c r="AQ26">
        <v>77.641124999999988</v>
      </c>
      <c r="AR26">
        <v>0.96979199999999999</v>
      </c>
      <c r="AS26">
        <v>1.5872920000000001</v>
      </c>
      <c r="AT26">
        <v>5.7971629999999994</v>
      </c>
      <c r="AU26">
        <v>6.4146629999999991</v>
      </c>
      <c r="AV26">
        <v>6.9849149999999991</v>
      </c>
      <c r="AW26">
        <v>0.13586145462019389</v>
      </c>
      <c r="AX26">
        <v>0.3</v>
      </c>
      <c r="AY26">
        <v>0.875</v>
      </c>
      <c r="AZ26">
        <v>0.15</v>
      </c>
    </row>
    <row r="27" spans="1:52" x14ac:dyDescent="0.3">
      <c r="A27" t="s">
        <v>116</v>
      </c>
      <c r="B27" t="s">
        <v>89</v>
      </c>
      <c r="C27" t="s">
        <v>90</v>
      </c>
      <c r="D27" t="s">
        <v>91</v>
      </c>
      <c r="E27">
        <v>7797694</v>
      </c>
      <c r="F27">
        <v>3.4027999999999996E-2</v>
      </c>
      <c r="G27">
        <v>265339.93143199995</v>
      </c>
      <c r="H27">
        <v>0</v>
      </c>
      <c r="I27">
        <v>0.9</v>
      </c>
      <c r="J27">
        <v>0.1087</v>
      </c>
      <c r="K27">
        <v>7.4499999999999997E-2</v>
      </c>
      <c r="L27">
        <v>0.15590000000000001</v>
      </c>
      <c r="M27">
        <v>2.4081632653061229E-2</v>
      </c>
      <c r="N27">
        <v>6502952</v>
      </c>
      <c r="O27">
        <v>0.44600000000000001</v>
      </c>
      <c r="P27">
        <v>0.72499999999999998</v>
      </c>
      <c r="Q27">
        <v>5.1780514999999999E-2</v>
      </c>
      <c r="R27">
        <v>6.8857930999999999E-3</v>
      </c>
      <c r="S27">
        <v>3.118904E-3</v>
      </c>
      <c r="T27">
        <v>1.8196249E-3</v>
      </c>
      <c r="U27">
        <v>2.78422E-3</v>
      </c>
      <c r="V27">
        <v>3.9000497999999999E-3</v>
      </c>
      <c r="W27">
        <v>4.1498806000000001E-3</v>
      </c>
      <c r="X27">
        <v>4.5451696999999998E-3</v>
      </c>
      <c r="Y27">
        <v>5.1751534999999998E-3</v>
      </c>
      <c r="Z27">
        <v>6.3050205000000003E-3</v>
      </c>
      <c r="AA27">
        <v>7.8256269999999999E-3</v>
      </c>
      <c r="AB27">
        <v>1.0963911999999999E-2</v>
      </c>
      <c r="AC27">
        <v>1.5670573E-2</v>
      </c>
      <c r="AD27">
        <v>2.4767808999999998E-2</v>
      </c>
      <c r="AE27">
        <v>3.9181994999999997E-2</v>
      </c>
      <c r="AF27">
        <v>6.6077716999999994E-2</v>
      </c>
      <c r="AG27">
        <v>0.11117315</v>
      </c>
      <c r="AH27">
        <v>0.18372347</v>
      </c>
      <c r="AI27">
        <v>0.28542781</v>
      </c>
      <c r="AJ27">
        <v>0.41471061999999997</v>
      </c>
      <c r="AK27">
        <v>0.57905783</v>
      </c>
      <c r="AL27">
        <v>1.60025537515379</v>
      </c>
      <c r="AM27">
        <v>29.912264999999998</v>
      </c>
      <c r="AN27">
        <v>29.912264999999998</v>
      </c>
      <c r="AO27">
        <v>77.641124999999988</v>
      </c>
      <c r="AP27">
        <v>77.641124999999988</v>
      </c>
      <c r="AQ27">
        <v>77.641124999999988</v>
      </c>
      <c r="AR27">
        <v>0.96979199999999999</v>
      </c>
      <c r="AS27">
        <v>1.5872920000000001</v>
      </c>
      <c r="AT27">
        <v>5.7971629999999994</v>
      </c>
      <c r="AU27">
        <v>6.4146629999999991</v>
      </c>
      <c r="AV27">
        <v>6.9849149999999991</v>
      </c>
      <c r="AW27">
        <v>1.2495426147663663E-2</v>
      </c>
      <c r="AX27">
        <v>0.3</v>
      </c>
      <c r="AY27">
        <v>0.875</v>
      </c>
      <c r="AZ27">
        <v>0.15</v>
      </c>
    </row>
    <row r="28" spans="1:52" x14ac:dyDescent="0.3">
      <c r="A28" t="s">
        <v>117</v>
      </c>
      <c r="B28" t="s">
        <v>118</v>
      </c>
      <c r="C28" t="s">
        <v>90</v>
      </c>
      <c r="D28" t="s">
        <v>91</v>
      </c>
      <c r="E28">
        <v>2291661</v>
      </c>
      <c r="F28">
        <v>2.3668999999999999E-2</v>
      </c>
      <c r="G28">
        <v>54241.324208999999</v>
      </c>
      <c r="H28">
        <v>0</v>
      </c>
      <c r="I28">
        <v>0.95</v>
      </c>
      <c r="J28">
        <v>0</v>
      </c>
      <c r="K28">
        <v>0</v>
      </c>
      <c r="L28">
        <v>0</v>
      </c>
      <c r="M28">
        <v>0</v>
      </c>
      <c r="N28">
        <v>0</v>
      </c>
      <c r="O28">
        <v>0.997</v>
      </c>
      <c r="P28">
        <v>0.997</v>
      </c>
      <c r="Q28">
        <v>3.0969974000000001E-2</v>
      </c>
      <c r="R28">
        <v>2.0257418E-3</v>
      </c>
      <c r="S28">
        <v>5.2266919000000002E-4</v>
      </c>
      <c r="T28">
        <v>4.3886921000000002E-4</v>
      </c>
      <c r="U28">
        <v>7.8645829999999996E-4</v>
      </c>
      <c r="V28">
        <v>1.3873525000000001E-3</v>
      </c>
      <c r="W28">
        <v>2.2136392E-3</v>
      </c>
      <c r="X28">
        <v>3.1615366000000002E-3</v>
      </c>
      <c r="Y28">
        <v>4.5662232000000004E-3</v>
      </c>
      <c r="Z28">
        <v>5.7044540000000003E-3</v>
      </c>
      <c r="AA28">
        <v>7.1301801999999999E-3</v>
      </c>
      <c r="AB28">
        <v>9.1612900000000008E-3</v>
      </c>
      <c r="AC28">
        <v>1.1507106E-2</v>
      </c>
      <c r="AD28">
        <v>1.6252664999999999E-2</v>
      </c>
      <c r="AE28">
        <v>2.4879605999999999E-2</v>
      </c>
      <c r="AF28">
        <v>3.9367595999999998E-2</v>
      </c>
      <c r="AG28">
        <v>6.3412958000000005E-2</v>
      </c>
      <c r="AH28">
        <v>0.10884399</v>
      </c>
      <c r="AI28">
        <v>0.18914632000000001</v>
      </c>
      <c r="AJ28">
        <v>0.32036890000000001</v>
      </c>
      <c r="AK28">
        <v>0.46481059000000002</v>
      </c>
      <c r="AL28">
        <v>0.61810920271268299</v>
      </c>
      <c r="AM28">
        <v>29.912264999999998</v>
      </c>
      <c r="AN28">
        <v>29.912264999999998</v>
      </c>
      <c r="AO28">
        <v>77.641124999999988</v>
      </c>
      <c r="AP28">
        <v>77.641124999999988</v>
      </c>
      <c r="AQ28">
        <v>77.641124999999988</v>
      </c>
      <c r="AR28">
        <v>0.96979199999999999</v>
      </c>
      <c r="AS28">
        <v>1.5872920000000001</v>
      </c>
      <c r="AT28">
        <v>5.7971629999999994</v>
      </c>
      <c r="AU28">
        <v>6.4146629999999991</v>
      </c>
      <c r="AV28">
        <v>6.9849149999999991</v>
      </c>
      <c r="AW28">
        <v>0</v>
      </c>
      <c r="AX28">
        <v>0.3</v>
      </c>
      <c r="AY28">
        <v>0.875</v>
      </c>
      <c r="AZ28">
        <v>0.15</v>
      </c>
    </row>
    <row r="29" spans="1:52" x14ac:dyDescent="0.3">
      <c r="A29" t="s">
        <v>119</v>
      </c>
      <c r="B29" t="s">
        <v>118</v>
      </c>
      <c r="C29" t="s">
        <v>90</v>
      </c>
      <c r="D29" t="s">
        <v>91</v>
      </c>
      <c r="E29">
        <v>10864245</v>
      </c>
      <c r="F29">
        <v>4.2248000000000001E-2</v>
      </c>
      <c r="G29">
        <v>458992.62276</v>
      </c>
      <c r="H29">
        <v>0</v>
      </c>
      <c r="I29">
        <v>0.91</v>
      </c>
      <c r="J29">
        <v>2.8000000000000001E-2</v>
      </c>
      <c r="K29">
        <v>2.5999999999999999E-2</v>
      </c>
      <c r="L29">
        <v>3.3000000000000002E-2</v>
      </c>
      <c r="M29">
        <v>2.551020408163266E-3</v>
      </c>
      <c r="N29">
        <v>10864245</v>
      </c>
      <c r="O29">
        <v>0.85099999999999998</v>
      </c>
      <c r="P29">
        <v>0.83900000000000008</v>
      </c>
      <c r="Q29">
        <v>4.4002563000000001E-2</v>
      </c>
      <c r="R29">
        <v>5.3087176000000003E-3</v>
      </c>
      <c r="S29">
        <v>4.0470102000000003E-3</v>
      </c>
      <c r="T29">
        <v>2.5153480000000001E-3</v>
      </c>
      <c r="U29">
        <v>2.9648805000000002E-3</v>
      </c>
      <c r="V29">
        <v>3.8812193000000001E-3</v>
      </c>
      <c r="W29">
        <v>4.6557055000000002E-3</v>
      </c>
      <c r="X29">
        <v>5.7472584999999996E-3</v>
      </c>
      <c r="Y29">
        <v>7.2310190999999996E-3</v>
      </c>
      <c r="Z29">
        <v>8.0515967000000001E-3</v>
      </c>
      <c r="AA29">
        <v>8.7783598999999993E-3</v>
      </c>
      <c r="AB29">
        <v>1.1128275E-2</v>
      </c>
      <c r="AC29">
        <v>1.4698086000000001E-2</v>
      </c>
      <c r="AD29">
        <v>2.2093853E-2</v>
      </c>
      <c r="AE29">
        <v>3.4283919000000003E-2</v>
      </c>
      <c r="AF29">
        <v>5.4538338999999998E-2</v>
      </c>
      <c r="AG29">
        <v>8.6333403000000003E-2</v>
      </c>
      <c r="AH29">
        <v>0.13705558000000001</v>
      </c>
      <c r="AI29">
        <v>0.20986234000000001</v>
      </c>
      <c r="AJ29">
        <v>0.30324363999999998</v>
      </c>
      <c r="AK29">
        <v>0.41067430999999999</v>
      </c>
      <c r="AL29">
        <v>0.54752398702587202</v>
      </c>
      <c r="AM29">
        <v>29.912264999999998</v>
      </c>
      <c r="AN29">
        <v>29.912264999999998</v>
      </c>
      <c r="AO29">
        <v>77.641124999999988</v>
      </c>
      <c r="AP29">
        <v>77.641124999999988</v>
      </c>
      <c r="AQ29">
        <v>77.641124999999988</v>
      </c>
      <c r="AR29">
        <v>0.96979199999999999</v>
      </c>
      <c r="AS29">
        <v>1.5872920000000001</v>
      </c>
      <c r="AT29">
        <v>5.7971629999999994</v>
      </c>
      <c r="AU29">
        <v>6.4146629999999991</v>
      </c>
      <c r="AV29">
        <v>6.9849149999999991</v>
      </c>
      <c r="AW29">
        <v>2.5211379670863312E-2</v>
      </c>
      <c r="AX29">
        <v>0.3</v>
      </c>
      <c r="AY29">
        <v>0.875</v>
      </c>
      <c r="AZ29">
        <v>0.15</v>
      </c>
    </row>
    <row r="30" spans="1:52" x14ac:dyDescent="0.3">
      <c r="A30" t="s">
        <v>120</v>
      </c>
      <c r="B30" t="s">
        <v>118</v>
      </c>
      <c r="C30" t="s">
        <v>90</v>
      </c>
      <c r="D30" t="s">
        <v>91</v>
      </c>
      <c r="E30">
        <v>4659080</v>
      </c>
      <c r="F30">
        <v>3.5700000000000003E-2</v>
      </c>
      <c r="G30">
        <v>166329.15600000002</v>
      </c>
      <c r="H30">
        <v>0</v>
      </c>
      <c r="I30">
        <v>0.47</v>
      </c>
      <c r="J30">
        <v>0.121</v>
      </c>
      <c r="K30">
        <v>0.11</v>
      </c>
      <c r="L30">
        <v>0.13500000000000001</v>
      </c>
      <c r="M30">
        <v>7.1428571428571496E-3</v>
      </c>
      <c r="N30">
        <v>4659080</v>
      </c>
      <c r="O30">
        <v>0.4</v>
      </c>
      <c r="P30">
        <v>0.52500000000000002</v>
      </c>
      <c r="Q30">
        <v>8.7004168000000007E-2</v>
      </c>
      <c r="R30">
        <v>1.1195604E-2</v>
      </c>
      <c r="S30">
        <v>3.2221620000000002E-3</v>
      </c>
      <c r="T30">
        <v>2.3010999999999999E-3</v>
      </c>
      <c r="U30">
        <v>3.3202861E-3</v>
      </c>
      <c r="V30">
        <v>5.0793015000000002E-3</v>
      </c>
      <c r="W30">
        <v>6.9574537000000004E-3</v>
      </c>
      <c r="X30">
        <v>8.8594712999999995E-3</v>
      </c>
      <c r="Y30">
        <v>1.1369631999999999E-2</v>
      </c>
      <c r="Z30">
        <v>1.3362771000000001E-2</v>
      </c>
      <c r="AA30">
        <v>1.555637E-2</v>
      </c>
      <c r="AB30">
        <v>1.9153309E-2</v>
      </c>
      <c r="AC30">
        <v>2.3582585999999999E-2</v>
      </c>
      <c r="AD30">
        <v>3.2107477000000002E-2</v>
      </c>
      <c r="AE30">
        <v>4.6187907E-2</v>
      </c>
      <c r="AF30">
        <v>6.9666721000000001E-2</v>
      </c>
      <c r="AG30">
        <v>0.10685268000000001</v>
      </c>
      <c r="AH30">
        <v>0.17202190000000001</v>
      </c>
      <c r="AI30">
        <v>0.27642119999999998</v>
      </c>
      <c r="AJ30">
        <v>0.42791174999999998</v>
      </c>
      <c r="AK30">
        <v>0.57533449999999997</v>
      </c>
      <c r="AL30">
        <v>0.71848113088929999</v>
      </c>
      <c r="AM30">
        <v>29.912264999999998</v>
      </c>
      <c r="AN30">
        <v>29.912264999999998</v>
      </c>
      <c r="AO30">
        <v>77.641124999999988</v>
      </c>
      <c r="AP30">
        <v>77.641124999999988</v>
      </c>
      <c r="AQ30">
        <v>77.641124999999988</v>
      </c>
      <c r="AR30">
        <v>0.96979199999999999</v>
      </c>
      <c r="AS30">
        <v>1.5872920000000001</v>
      </c>
      <c r="AT30">
        <v>5.7971629999999994</v>
      </c>
      <c r="AU30">
        <v>6.4146629999999991</v>
      </c>
      <c r="AV30">
        <v>6.9849149999999991</v>
      </c>
      <c r="AW30">
        <v>0.14217277909420412</v>
      </c>
      <c r="AX30">
        <v>0.3</v>
      </c>
      <c r="AY30">
        <v>0.875</v>
      </c>
      <c r="AZ30">
        <v>0.15</v>
      </c>
    </row>
    <row r="31" spans="1:52" x14ac:dyDescent="0.3">
      <c r="A31" t="s">
        <v>121</v>
      </c>
      <c r="B31" t="s">
        <v>118</v>
      </c>
      <c r="C31" t="s">
        <v>90</v>
      </c>
      <c r="D31" t="s">
        <v>91</v>
      </c>
      <c r="E31">
        <v>5260750</v>
      </c>
      <c r="F31">
        <v>3.4629E-2</v>
      </c>
      <c r="G31">
        <v>182174.51175000001</v>
      </c>
      <c r="H31">
        <v>0</v>
      </c>
      <c r="I31">
        <v>0.69</v>
      </c>
      <c r="J31">
        <v>0.1095</v>
      </c>
      <c r="K31">
        <v>9.7500000000000003E-2</v>
      </c>
      <c r="L31">
        <v>0.1229</v>
      </c>
      <c r="M31">
        <v>6.8367346938775489E-3</v>
      </c>
      <c r="N31">
        <v>4386693</v>
      </c>
      <c r="O31">
        <v>0.91200000000000003</v>
      </c>
      <c r="P31">
        <v>0.91500000000000004</v>
      </c>
      <c r="Q31">
        <v>3.6400307999999999E-2</v>
      </c>
      <c r="R31">
        <v>3.1970289000000001E-3</v>
      </c>
      <c r="S31">
        <v>1.3498167E-3</v>
      </c>
      <c r="T31">
        <v>9.9636261999999989E-4</v>
      </c>
      <c r="U31">
        <v>1.6271776E-3</v>
      </c>
      <c r="V31">
        <v>2.5752536000000002E-3</v>
      </c>
      <c r="W31">
        <v>3.46861E-3</v>
      </c>
      <c r="X31">
        <v>4.4201850000000001E-3</v>
      </c>
      <c r="Y31">
        <v>5.7552265999999998E-3</v>
      </c>
      <c r="Z31">
        <v>7.1137529E-3</v>
      </c>
      <c r="AA31">
        <v>8.7795714999999996E-3</v>
      </c>
      <c r="AB31">
        <v>1.177661E-2</v>
      </c>
      <c r="AC31">
        <v>1.5364276E-2</v>
      </c>
      <c r="AD31">
        <v>2.2439132000000001E-2</v>
      </c>
      <c r="AE31">
        <v>3.4486338999999998E-2</v>
      </c>
      <c r="AF31">
        <v>5.4999026999999999E-2</v>
      </c>
      <c r="AG31">
        <v>8.9638259999999997E-2</v>
      </c>
      <c r="AH31">
        <v>0.15262118</v>
      </c>
      <c r="AI31">
        <v>0.26018616999999999</v>
      </c>
      <c r="AJ31">
        <v>0.43492473999999998</v>
      </c>
      <c r="AK31">
        <v>0.62217226000000003</v>
      </c>
      <c r="AL31">
        <v>0.81784264396749895</v>
      </c>
      <c r="AM31">
        <v>29.912264999999998</v>
      </c>
      <c r="AN31">
        <v>29.912264999999998</v>
      </c>
      <c r="AO31">
        <v>77.641124999999988</v>
      </c>
      <c r="AP31">
        <v>77.641124999999988</v>
      </c>
      <c r="AQ31">
        <v>77.641124999999988</v>
      </c>
      <c r="AR31">
        <v>0.96979199999999999</v>
      </c>
      <c r="AS31">
        <v>1.5872920000000001</v>
      </c>
      <c r="AT31">
        <v>5.7971629999999994</v>
      </c>
      <c r="AU31">
        <v>6.4146629999999991</v>
      </c>
      <c r="AV31">
        <v>6.9849149999999991</v>
      </c>
      <c r="AW31">
        <v>0</v>
      </c>
      <c r="AX31">
        <v>0.3</v>
      </c>
      <c r="AY31">
        <v>0.875</v>
      </c>
      <c r="AZ31">
        <v>0.15</v>
      </c>
    </row>
    <row r="32" spans="1:52" x14ac:dyDescent="0.3">
      <c r="A32" t="s">
        <v>122</v>
      </c>
      <c r="B32" t="s">
        <v>118</v>
      </c>
      <c r="C32" t="s">
        <v>90</v>
      </c>
      <c r="D32" t="s">
        <v>91</v>
      </c>
      <c r="E32">
        <v>24294750</v>
      </c>
      <c r="F32">
        <v>3.6832000000000004E-2</v>
      </c>
      <c r="G32">
        <v>894824.23200000008</v>
      </c>
      <c r="H32">
        <v>0</v>
      </c>
      <c r="I32">
        <v>0.84</v>
      </c>
      <c r="J32">
        <v>8.8999999999999996E-2</v>
      </c>
      <c r="K32">
        <v>5.5E-2</v>
      </c>
      <c r="L32">
        <v>9.4E-2</v>
      </c>
      <c r="M32">
        <v>2.5510204081632677E-3</v>
      </c>
      <c r="N32">
        <v>24294750</v>
      </c>
      <c r="O32">
        <v>0.73699999999999999</v>
      </c>
      <c r="P32">
        <v>0.69799999999999995</v>
      </c>
      <c r="Q32">
        <v>6.3442469000000001E-2</v>
      </c>
      <c r="R32">
        <v>7.2161496999999996E-3</v>
      </c>
      <c r="S32">
        <v>2.6004626000000002E-3</v>
      </c>
      <c r="T32">
        <v>1.8686052E-3</v>
      </c>
      <c r="U32">
        <v>2.7896828000000002E-3</v>
      </c>
      <c r="V32">
        <v>4.138409E-3</v>
      </c>
      <c r="W32">
        <v>5.2952583000000003E-3</v>
      </c>
      <c r="X32">
        <v>6.5138143000000003E-3</v>
      </c>
      <c r="Y32">
        <v>8.1986248999999997E-3</v>
      </c>
      <c r="Z32">
        <v>9.9879718000000003E-3</v>
      </c>
      <c r="AA32">
        <v>1.2074784999999999E-2</v>
      </c>
      <c r="AB32">
        <v>1.5900786E-2</v>
      </c>
      <c r="AC32">
        <v>2.0506931999999999E-2</v>
      </c>
      <c r="AD32">
        <v>2.9480809E-2</v>
      </c>
      <c r="AE32">
        <v>4.4344512000000003E-2</v>
      </c>
      <c r="AF32">
        <v>6.8991328000000005E-2</v>
      </c>
      <c r="AG32">
        <v>0.10887131999999999</v>
      </c>
      <c r="AH32">
        <v>0.17797034</v>
      </c>
      <c r="AI32">
        <v>0.28991855999999999</v>
      </c>
      <c r="AJ32">
        <v>0.46328878000000001</v>
      </c>
      <c r="AK32">
        <v>0.64214249000000001</v>
      </c>
      <c r="AL32">
        <v>0.82399187478092095</v>
      </c>
      <c r="AM32">
        <v>29.912264999999998</v>
      </c>
      <c r="AN32">
        <v>29.912264999999998</v>
      </c>
      <c r="AO32">
        <v>77.641124999999988</v>
      </c>
      <c r="AP32">
        <v>77.641124999999988</v>
      </c>
      <c r="AQ32">
        <v>77.641124999999988</v>
      </c>
      <c r="AR32">
        <v>0.96979199999999999</v>
      </c>
      <c r="AS32">
        <v>1.5872920000000001</v>
      </c>
      <c r="AT32">
        <v>5.7971629999999994</v>
      </c>
      <c r="AU32">
        <v>6.4146629999999991</v>
      </c>
      <c r="AV32">
        <v>6.9849149999999991</v>
      </c>
      <c r="AW32">
        <v>7.00986836894711E-2</v>
      </c>
      <c r="AX32">
        <v>0.3</v>
      </c>
      <c r="AY32">
        <v>0.875</v>
      </c>
      <c r="AZ32">
        <v>0.15</v>
      </c>
    </row>
    <row r="33" spans="1:52" x14ac:dyDescent="0.3">
      <c r="A33" t="s">
        <v>123</v>
      </c>
      <c r="B33" t="s">
        <v>118</v>
      </c>
      <c r="C33" t="s">
        <v>90</v>
      </c>
      <c r="D33" t="s">
        <v>91</v>
      </c>
      <c r="E33">
        <v>81339988</v>
      </c>
      <c r="F33">
        <v>4.2279999999999998E-2</v>
      </c>
      <c r="G33">
        <v>3439054.69264</v>
      </c>
      <c r="H33">
        <v>0</v>
      </c>
      <c r="I33">
        <v>0.81</v>
      </c>
      <c r="J33">
        <v>5.9900000000000002E-2</v>
      </c>
      <c r="K33">
        <v>5.6800000000000003E-2</v>
      </c>
      <c r="L33">
        <v>6.3100000000000003E-2</v>
      </c>
      <c r="M33">
        <v>1.6326530612244905E-3</v>
      </c>
      <c r="N33">
        <v>64523263</v>
      </c>
      <c r="O33">
        <v>0.80099999999999993</v>
      </c>
      <c r="P33">
        <v>0.79900000000000004</v>
      </c>
      <c r="Q33">
        <v>6.8320449000000005E-2</v>
      </c>
      <c r="R33">
        <v>9.7251074000000003E-3</v>
      </c>
      <c r="S33">
        <v>3.4749449000000001E-3</v>
      </c>
      <c r="T33">
        <v>2.043666E-3</v>
      </c>
      <c r="U33">
        <v>2.7375091E-3</v>
      </c>
      <c r="V33">
        <v>3.6964098000000002E-3</v>
      </c>
      <c r="W33">
        <v>4.0533690000000002E-3</v>
      </c>
      <c r="X33">
        <v>4.4548219000000002E-3</v>
      </c>
      <c r="Y33">
        <v>5.0503446999999998E-3</v>
      </c>
      <c r="Z33">
        <v>6.2074021000000004E-3</v>
      </c>
      <c r="AA33">
        <v>7.4931245E-3</v>
      </c>
      <c r="AB33">
        <v>1.0391025E-2</v>
      </c>
      <c r="AC33">
        <v>1.3885656E-2</v>
      </c>
      <c r="AD33">
        <v>2.1032017E-2</v>
      </c>
      <c r="AE33">
        <v>3.2741099000000003E-2</v>
      </c>
      <c r="AF33">
        <v>5.2194549E-2</v>
      </c>
      <c r="AG33">
        <v>8.3117816999999997E-2</v>
      </c>
      <c r="AH33">
        <v>0.13251761000000001</v>
      </c>
      <c r="AI33">
        <v>0.20422654000000001</v>
      </c>
      <c r="AJ33">
        <v>0.29716970999999998</v>
      </c>
      <c r="AK33">
        <v>0.41198641000000003</v>
      </c>
      <c r="AL33">
        <v>0.54104862907204698</v>
      </c>
      <c r="AM33">
        <v>29.912264999999998</v>
      </c>
      <c r="AN33">
        <v>29.912264999999998</v>
      </c>
      <c r="AO33">
        <v>77.641124999999988</v>
      </c>
      <c r="AP33">
        <v>77.641124999999988</v>
      </c>
      <c r="AQ33">
        <v>77.641124999999988</v>
      </c>
      <c r="AR33">
        <v>0.96979199999999999</v>
      </c>
      <c r="AS33">
        <v>1.5872920000000001</v>
      </c>
      <c r="AT33">
        <v>5.7971629999999994</v>
      </c>
      <c r="AU33">
        <v>6.4146629999999991</v>
      </c>
      <c r="AV33">
        <v>6.9849149999999991</v>
      </c>
      <c r="AW33">
        <v>0.11640652785226148</v>
      </c>
      <c r="AX33">
        <v>0.3</v>
      </c>
      <c r="AY33">
        <v>0.875</v>
      </c>
      <c r="AZ33">
        <v>0.15</v>
      </c>
    </row>
    <row r="34" spans="1:52" x14ac:dyDescent="0.3">
      <c r="A34" t="s">
        <v>124</v>
      </c>
      <c r="B34" t="s">
        <v>118</v>
      </c>
      <c r="C34" t="s">
        <v>90</v>
      </c>
      <c r="D34" t="s">
        <v>91</v>
      </c>
      <c r="E34">
        <v>5236574</v>
      </c>
      <c r="F34">
        <v>3.2199999999999999E-2</v>
      </c>
      <c r="G34">
        <v>168617.68280000001</v>
      </c>
      <c r="H34">
        <v>0</v>
      </c>
      <c r="I34">
        <v>0.95</v>
      </c>
      <c r="J34">
        <v>2.4899999999999999E-2</v>
      </c>
      <c r="K34">
        <v>2.3199999999999998E-2</v>
      </c>
      <c r="L34">
        <v>2.6700000000000002E-2</v>
      </c>
      <c r="M34">
        <v>9.1836734693877709E-4</v>
      </c>
      <c r="N34">
        <v>4390840</v>
      </c>
      <c r="O34">
        <v>0.34100000000000003</v>
      </c>
      <c r="P34">
        <v>0.33700000000000002</v>
      </c>
      <c r="Q34">
        <v>3.5786067999999997E-2</v>
      </c>
      <c r="R34">
        <v>2.4935134999999999E-3</v>
      </c>
      <c r="S34">
        <v>8.4344849E-4</v>
      </c>
      <c r="T34">
        <v>6.3725659999999999E-4</v>
      </c>
      <c r="U34">
        <v>1.2314610999999999E-3</v>
      </c>
      <c r="V34">
        <v>1.7530927E-3</v>
      </c>
      <c r="W34">
        <v>2.3219059999999999E-3</v>
      </c>
      <c r="X34">
        <v>3.1161921999999999E-3</v>
      </c>
      <c r="Y34">
        <v>4.0532581000000002E-3</v>
      </c>
      <c r="Z34">
        <v>5.8848212999999998E-3</v>
      </c>
      <c r="AA34">
        <v>8.0000109E-3</v>
      </c>
      <c r="AB34">
        <v>1.1928315E-2</v>
      </c>
      <c r="AC34">
        <v>1.7520002E-2</v>
      </c>
      <c r="AD34">
        <v>2.5571218999999999E-2</v>
      </c>
      <c r="AE34">
        <v>3.6933957000000003E-2</v>
      </c>
      <c r="AF34">
        <v>5.7152438999999999E-2</v>
      </c>
      <c r="AG34">
        <v>8.3084468999999994E-2</v>
      </c>
      <c r="AH34">
        <v>0.12734852999999999</v>
      </c>
      <c r="AI34">
        <v>0.18292669</v>
      </c>
      <c r="AJ34">
        <v>0.24544216999999999</v>
      </c>
      <c r="AK34">
        <v>0.31760819000000001</v>
      </c>
      <c r="AL34">
        <v>0.41711247300187398</v>
      </c>
      <c r="AM34">
        <v>29.912264999999998</v>
      </c>
      <c r="AN34">
        <v>29.912264999999998</v>
      </c>
      <c r="AO34">
        <v>77.641124999999988</v>
      </c>
      <c r="AP34">
        <v>77.641124999999988</v>
      </c>
      <c r="AQ34">
        <v>77.641124999999988</v>
      </c>
      <c r="AR34">
        <v>0.96979199999999999</v>
      </c>
      <c r="AS34">
        <v>1.5872920000000001</v>
      </c>
      <c r="AT34">
        <v>5.7971629999999994</v>
      </c>
      <c r="AU34">
        <v>6.4146629999999991</v>
      </c>
      <c r="AV34">
        <v>6.9849149999999991</v>
      </c>
      <c r="AW34">
        <v>0</v>
      </c>
      <c r="AX34">
        <v>0.3</v>
      </c>
      <c r="AY34">
        <v>0.875</v>
      </c>
      <c r="AZ34">
        <v>0.15</v>
      </c>
    </row>
    <row r="35" spans="1:52" x14ac:dyDescent="0.3">
      <c r="A35" t="s">
        <v>125</v>
      </c>
      <c r="B35" t="s">
        <v>118</v>
      </c>
      <c r="C35" t="s">
        <v>90</v>
      </c>
      <c r="D35" t="s">
        <v>91</v>
      </c>
      <c r="E35">
        <v>104957438</v>
      </c>
      <c r="F35">
        <v>3.1779000000000002E-2</v>
      </c>
      <c r="G35">
        <v>3335442.4222020004</v>
      </c>
      <c r="H35">
        <v>0</v>
      </c>
      <c r="I35">
        <v>0.73</v>
      </c>
      <c r="J35">
        <v>7.6999999999999999E-2</v>
      </c>
      <c r="K35">
        <v>7.0000000000000007E-2</v>
      </c>
      <c r="L35">
        <v>8.1000000000000003E-2</v>
      </c>
      <c r="M35">
        <v>2.0408163265306142E-3</v>
      </c>
      <c r="N35">
        <v>104957438</v>
      </c>
      <c r="O35">
        <v>0.27699999999999997</v>
      </c>
      <c r="P35">
        <v>0.26200000000000001</v>
      </c>
      <c r="Q35">
        <v>3.8207605999999998E-2</v>
      </c>
      <c r="R35">
        <v>4.6959543999999997E-3</v>
      </c>
      <c r="S35">
        <v>2.0035347000000002E-3</v>
      </c>
      <c r="T35">
        <v>1.5514940000000001E-3</v>
      </c>
      <c r="U35">
        <v>1.9138895E-3</v>
      </c>
      <c r="V35">
        <v>2.3611942000000001E-3</v>
      </c>
      <c r="W35">
        <v>2.7276859E-3</v>
      </c>
      <c r="X35">
        <v>3.4576648999999999E-3</v>
      </c>
      <c r="Y35">
        <v>4.8009569000000002E-3</v>
      </c>
      <c r="Z35">
        <v>5.8604735999999999E-3</v>
      </c>
      <c r="AA35">
        <v>6.8450571000000003E-3</v>
      </c>
      <c r="AB35">
        <v>8.8151644000000005E-3</v>
      </c>
      <c r="AC35">
        <v>1.1398903E-2</v>
      </c>
      <c r="AD35">
        <v>1.7449718999999999E-2</v>
      </c>
      <c r="AE35">
        <v>2.7637838000000001E-2</v>
      </c>
      <c r="AF35">
        <v>4.4837672000000002E-2</v>
      </c>
      <c r="AG35">
        <v>7.3213447000000001E-2</v>
      </c>
      <c r="AH35">
        <v>0.11917458</v>
      </c>
      <c r="AI35">
        <v>0.18751398</v>
      </c>
      <c r="AJ35">
        <v>0.27765213999999999</v>
      </c>
      <c r="AK35">
        <v>0.38424641999999998</v>
      </c>
      <c r="AL35">
        <v>0.51051549608526503</v>
      </c>
      <c r="AM35">
        <v>29.912264999999998</v>
      </c>
      <c r="AN35">
        <v>29.912264999999998</v>
      </c>
      <c r="AO35">
        <v>77.641124999999988</v>
      </c>
      <c r="AP35">
        <v>77.641124999999988</v>
      </c>
      <c r="AQ35">
        <v>77.641124999999988</v>
      </c>
      <c r="AR35">
        <v>0.96979199999999999</v>
      </c>
      <c r="AS35">
        <v>1.5872920000000001</v>
      </c>
      <c r="AT35">
        <v>5.7971629999999994</v>
      </c>
      <c r="AU35">
        <v>6.4146629999999991</v>
      </c>
      <c r="AV35">
        <v>6.9849149999999991</v>
      </c>
      <c r="AW35">
        <v>1.0935002463177685E-2</v>
      </c>
      <c r="AX35">
        <v>0.3</v>
      </c>
      <c r="AY35">
        <v>0.875</v>
      </c>
      <c r="AZ35">
        <v>0.15</v>
      </c>
    </row>
    <row r="36" spans="1:52" x14ac:dyDescent="0.3">
      <c r="A36" t="s">
        <v>126</v>
      </c>
      <c r="B36" t="s">
        <v>118</v>
      </c>
      <c r="C36" t="s">
        <v>90</v>
      </c>
      <c r="D36" t="s">
        <v>91</v>
      </c>
      <c r="E36">
        <v>49699862</v>
      </c>
      <c r="F36">
        <v>3.1309000000000003E-2</v>
      </c>
      <c r="G36">
        <v>1556052.9793580002</v>
      </c>
      <c r="H36">
        <v>0</v>
      </c>
      <c r="I36">
        <v>0.82</v>
      </c>
      <c r="J36">
        <v>1.2E-2</v>
      </c>
      <c r="K36">
        <v>8.9999999999999993E-3</v>
      </c>
      <c r="L36">
        <v>1.4999999999999999E-2</v>
      </c>
      <c r="M36">
        <v>1.5306122448979589E-3</v>
      </c>
      <c r="N36">
        <v>49699862</v>
      </c>
      <c r="O36">
        <v>0.61799999999999999</v>
      </c>
      <c r="P36">
        <v>0.61199999999999999</v>
      </c>
      <c r="Q36">
        <v>3.7529791999999999E-2</v>
      </c>
      <c r="R36">
        <v>2.8986910000000001E-3</v>
      </c>
      <c r="S36">
        <v>8.9076089999999997E-4</v>
      </c>
      <c r="T36">
        <v>7.2318827000000005E-4</v>
      </c>
      <c r="U36">
        <v>1.257174E-3</v>
      </c>
      <c r="V36">
        <v>2.024648E-3</v>
      </c>
      <c r="W36">
        <v>2.7928033000000001E-3</v>
      </c>
      <c r="X36">
        <v>3.6486813000000001E-3</v>
      </c>
      <c r="Y36">
        <v>4.8917763999999997E-3</v>
      </c>
      <c r="Z36">
        <v>6.1679812000000004E-3</v>
      </c>
      <c r="AA36">
        <v>7.7831864000000002E-3</v>
      </c>
      <c r="AB36">
        <v>1.0546425999999999E-2</v>
      </c>
      <c r="AC36">
        <v>1.3756066000000001E-2</v>
      </c>
      <c r="AD36">
        <v>1.9917523999999999E-2</v>
      </c>
      <c r="AE36">
        <v>3.0378365000000001E-2</v>
      </c>
      <c r="AF36">
        <v>4.7756075000000002E-2</v>
      </c>
      <c r="AG36">
        <v>7.6853871000000004E-2</v>
      </c>
      <c r="AH36">
        <v>0.12928423</v>
      </c>
      <c r="AI36">
        <v>0.21881972</v>
      </c>
      <c r="AJ36">
        <v>0.36676449999999999</v>
      </c>
      <c r="AK36">
        <v>0.52990086000000003</v>
      </c>
      <c r="AL36">
        <v>0.705950406560369</v>
      </c>
      <c r="AM36">
        <v>29.912264999999998</v>
      </c>
      <c r="AN36">
        <v>29.912264999999998</v>
      </c>
      <c r="AO36">
        <v>77.641124999999988</v>
      </c>
      <c r="AP36">
        <v>77.641124999999988</v>
      </c>
      <c r="AQ36">
        <v>77.641124999999988</v>
      </c>
      <c r="AR36">
        <v>0.96979199999999999</v>
      </c>
      <c r="AS36">
        <v>1.5872920000000001</v>
      </c>
      <c r="AT36">
        <v>5.7971629999999994</v>
      </c>
      <c r="AU36">
        <v>6.4146629999999991</v>
      </c>
      <c r="AV36">
        <v>6.9849149999999991</v>
      </c>
      <c r="AW36">
        <v>2.5240727910297925E-2</v>
      </c>
      <c r="AX36">
        <v>0.3</v>
      </c>
      <c r="AY36">
        <v>0.875</v>
      </c>
      <c r="AZ36">
        <v>0.15</v>
      </c>
    </row>
    <row r="37" spans="1:52" x14ac:dyDescent="0.3">
      <c r="A37" t="s">
        <v>127</v>
      </c>
      <c r="B37" t="s">
        <v>118</v>
      </c>
      <c r="C37" t="s">
        <v>90</v>
      </c>
      <c r="D37" t="s">
        <v>91</v>
      </c>
      <c r="E37">
        <v>2233339</v>
      </c>
      <c r="F37">
        <v>2.7872000000000001E-2</v>
      </c>
      <c r="G37">
        <v>62247.624608000006</v>
      </c>
      <c r="H37">
        <v>0</v>
      </c>
      <c r="I37">
        <v>0.93</v>
      </c>
      <c r="J37">
        <v>0</v>
      </c>
      <c r="K37">
        <v>0</v>
      </c>
      <c r="L37">
        <v>0</v>
      </c>
      <c r="M37">
        <v>0</v>
      </c>
      <c r="N37">
        <v>0</v>
      </c>
      <c r="O37">
        <v>0.77900000000000003</v>
      </c>
      <c r="P37">
        <v>0.76500000000000001</v>
      </c>
      <c r="Q37">
        <v>6.5402233000000004E-2</v>
      </c>
      <c r="R37">
        <v>6.7270358000000004E-3</v>
      </c>
      <c r="S37">
        <v>1.7341584000000001E-3</v>
      </c>
      <c r="T37">
        <v>1.4334841000000001E-3</v>
      </c>
      <c r="U37">
        <v>2.2050885999999998E-3</v>
      </c>
      <c r="V37">
        <v>4.0617129999999998E-3</v>
      </c>
      <c r="W37">
        <v>7.5659187000000003E-3</v>
      </c>
      <c r="X37">
        <v>1.1525636000000001E-2</v>
      </c>
      <c r="Y37">
        <v>1.7141900000000002E-2</v>
      </c>
      <c r="Z37">
        <v>1.9470863000000001E-2</v>
      </c>
      <c r="AA37">
        <v>2.1738829000000001E-2</v>
      </c>
      <c r="AB37">
        <v>2.3503962999999999E-2</v>
      </c>
      <c r="AC37">
        <v>2.6624188999999999E-2</v>
      </c>
      <c r="AD37">
        <v>3.2655306000000002E-2</v>
      </c>
      <c r="AE37">
        <v>4.3915050999999997E-2</v>
      </c>
      <c r="AF37">
        <v>6.2965795000000005E-2</v>
      </c>
      <c r="AG37">
        <v>9.1826706999999994E-2</v>
      </c>
      <c r="AH37">
        <v>0.14595126999999999</v>
      </c>
      <c r="AI37">
        <v>0.23821381</v>
      </c>
      <c r="AJ37">
        <v>0.36529415999999998</v>
      </c>
      <c r="AK37">
        <v>0.48052257999999998</v>
      </c>
      <c r="AL37">
        <v>0.584810300988996</v>
      </c>
      <c r="AM37">
        <v>29.912264999999998</v>
      </c>
      <c r="AN37">
        <v>29.912264999999998</v>
      </c>
      <c r="AO37">
        <v>77.641124999999988</v>
      </c>
      <c r="AP37">
        <v>77.641124999999988</v>
      </c>
      <c r="AQ37">
        <v>77.641124999999988</v>
      </c>
      <c r="AR37">
        <v>0.96979199999999999</v>
      </c>
      <c r="AS37">
        <v>1.5872920000000001</v>
      </c>
      <c r="AT37">
        <v>5.7971629999999994</v>
      </c>
      <c r="AU37">
        <v>6.4146629999999991</v>
      </c>
      <c r="AV37">
        <v>6.9849149999999991</v>
      </c>
      <c r="AW37">
        <v>8.3839659671300693E-2</v>
      </c>
      <c r="AX37">
        <v>0.3</v>
      </c>
      <c r="AY37">
        <v>0.875</v>
      </c>
      <c r="AZ37">
        <v>0.15</v>
      </c>
    </row>
    <row r="38" spans="1:52" x14ac:dyDescent="0.3">
      <c r="A38" t="s">
        <v>128</v>
      </c>
      <c r="B38" t="s">
        <v>118</v>
      </c>
      <c r="C38" t="s">
        <v>90</v>
      </c>
      <c r="D38" t="s">
        <v>91</v>
      </c>
      <c r="E38">
        <v>18622104</v>
      </c>
      <c r="F38">
        <v>3.6704000000000001E-2</v>
      </c>
      <c r="G38">
        <v>683505.70521599997</v>
      </c>
      <c r="H38">
        <v>0</v>
      </c>
      <c r="I38">
        <v>0.88</v>
      </c>
      <c r="J38">
        <v>3.2000000000000001E-2</v>
      </c>
      <c r="K38">
        <v>2.7E-2</v>
      </c>
      <c r="L38">
        <v>3.9E-2</v>
      </c>
      <c r="M38">
        <v>3.5714285714285713E-3</v>
      </c>
      <c r="N38">
        <v>18622104</v>
      </c>
      <c r="O38">
        <v>0.89800000000000002</v>
      </c>
      <c r="P38">
        <v>0.91400000000000003</v>
      </c>
      <c r="Q38">
        <v>4.2811245999999997E-2</v>
      </c>
      <c r="R38">
        <v>3.7157572000000002E-3</v>
      </c>
      <c r="S38">
        <v>1.2508653E-3</v>
      </c>
      <c r="T38">
        <v>9.7496102000000002E-4</v>
      </c>
      <c r="U38">
        <v>1.6053027999999999E-3</v>
      </c>
      <c r="V38">
        <v>2.5425773E-3</v>
      </c>
      <c r="W38">
        <v>3.5004199000000001E-3</v>
      </c>
      <c r="X38">
        <v>4.5757287000000001E-3</v>
      </c>
      <c r="Y38">
        <v>6.1272332999999998E-3</v>
      </c>
      <c r="Z38">
        <v>7.6369424E-3</v>
      </c>
      <c r="AA38">
        <v>9.4454185000000003E-3</v>
      </c>
      <c r="AB38">
        <v>1.2465039000000001E-2</v>
      </c>
      <c r="AC38">
        <v>1.6058030000000001E-2</v>
      </c>
      <c r="AD38">
        <v>2.2996717E-2</v>
      </c>
      <c r="AE38">
        <v>3.4665253E-2</v>
      </c>
      <c r="AF38">
        <v>5.4034497000000001E-2</v>
      </c>
      <c r="AG38">
        <v>8.6188047000000004E-2</v>
      </c>
      <c r="AH38">
        <v>0.14431994000000001</v>
      </c>
      <c r="AI38">
        <v>0.24254856999999999</v>
      </c>
      <c r="AJ38">
        <v>0.40175656999999998</v>
      </c>
      <c r="AK38">
        <v>0.57511011000000001</v>
      </c>
      <c r="AL38">
        <v>0.75913958512110702</v>
      </c>
      <c r="AM38">
        <v>29.912264999999998</v>
      </c>
      <c r="AN38">
        <v>29.912264999999998</v>
      </c>
      <c r="AO38">
        <v>77.641124999999988</v>
      </c>
      <c r="AP38">
        <v>77.641124999999988</v>
      </c>
      <c r="AQ38">
        <v>77.641124999999988</v>
      </c>
      <c r="AR38">
        <v>0.96979199999999999</v>
      </c>
      <c r="AS38">
        <v>1.5872920000000001</v>
      </c>
      <c r="AT38">
        <v>5.7971629999999994</v>
      </c>
      <c r="AU38">
        <v>6.4146629999999991</v>
      </c>
      <c r="AV38">
        <v>6.9849149999999991</v>
      </c>
      <c r="AW38">
        <v>1.6830355369213765E-2</v>
      </c>
      <c r="AX38">
        <v>0.3</v>
      </c>
      <c r="AY38">
        <v>0.875</v>
      </c>
      <c r="AZ38">
        <v>0.15</v>
      </c>
    </row>
    <row r="39" spans="1:52" x14ac:dyDescent="0.3">
      <c r="A39" t="s">
        <v>129</v>
      </c>
      <c r="B39" t="s">
        <v>118</v>
      </c>
      <c r="C39" t="s">
        <v>90</v>
      </c>
      <c r="D39" t="s">
        <v>91</v>
      </c>
      <c r="E39">
        <v>29668834</v>
      </c>
      <c r="F39">
        <v>3.8953000000000002E-2</v>
      </c>
      <c r="G39">
        <v>1155690.0908020001</v>
      </c>
      <c r="H39">
        <v>0</v>
      </c>
      <c r="I39">
        <v>0.8</v>
      </c>
      <c r="J39">
        <v>7.4999999999999997E-2</v>
      </c>
      <c r="K39">
        <v>5.6000000000000001E-2</v>
      </c>
      <c r="L39">
        <v>8.6999999999999994E-2</v>
      </c>
      <c r="M39">
        <v>6.1224489795918356E-3</v>
      </c>
      <c r="N39">
        <v>29668834</v>
      </c>
      <c r="O39">
        <v>0.54299999999999993</v>
      </c>
      <c r="P39">
        <v>0.54799999999999993</v>
      </c>
      <c r="Q39">
        <v>5.6336077999999998E-2</v>
      </c>
      <c r="R39">
        <v>5.1791646999999998E-3</v>
      </c>
      <c r="S39">
        <v>1.4062116999999999E-3</v>
      </c>
      <c r="T39">
        <v>1.0978578999999999E-3</v>
      </c>
      <c r="U39">
        <v>1.7332039999999999E-3</v>
      </c>
      <c r="V39">
        <v>2.8845515000000001E-3</v>
      </c>
      <c r="W39">
        <v>4.4360307999999999E-3</v>
      </c>
      <c r="X39">
        <v>6.1564478999999997E-3</v>
      </c>
      <c r="Y39">
        <v>8.5899530000000009E-3</v>
      </c>
      <c r="Z39">
        <v>1.0337483999999999E-2</v>
      </c>
      <c r="AA39">
        <v>1.221796E-2</v>
      </c>
      <c r="AB39">
        <v>1.5052225000000001E-2</v>
      </c>
      <c r="AC39">
        <v>1.8775831999999999E-2</v>
      </c>
      <c r="AD39">
        <v>2.5708446999999999E-2</v>
      </c>
      <c r="AE39">
        <v>3.7444529999999997E-2</v>
      </c>
      <c r="AF39">
        <v>5.7292759999999998E-2</v>
      </c>
      <c r="AG39">
        <v>9.0017476999999999E-2</v>
      </c>
      <c r="AH39">
        <v>0.15074603</v>
      </c>
      <c r="AI39">
        <v>0.25384992000000001</v>
      </c>
      <c r="AJ39">
        <v>0.4122403</v>
      </c>
      <c r="AK39">
        <v>0.57469583999999996</v>
      </c>
      <c r="AL39">
        <v>0.73549270067624095</v>
      </c>
      <c r="AM39">
        <v>29.912264999999998</v>
      </c>
      <c r="AN39">
        <v>29.912264999999998</v>
      </c>
      <c r="AO39">
        <v>77.641124999999988</v>
      </c>
      <c r="AP39">
        <v>77.641124999999988</v>
      </c>
      <c r="AQ39">
        <v>77.641124999999988</v>
      </c>
      <c r="AR39">
        <v>0.96979199999999999</v>
      </c>
      <c r="AS39">
        <v>1.5872920000000001</v>
      </c>
      <c r="AT39">
        <v>5.7971629999999994</v>
      </c>
      <c r="AU39">
        <v>6.4146629999999991</v>
      </c>
      <c r="AV39">
        <v>6.9849149999999991</v>
      </c>
      <c r="AW39">
        <v>3.3201183156685035E-2</v>
      </c>
      <c r="AX39">
        <v>0.3</v>
      </c>
      <c r="AY39">
        <v>0.875</v>
      </c>
      <c r="AZ39">
        <v>0.15</v>
      </c>
    </row>
    <row r="40" spans="1:52" x14ac:dyDescent="0.3">
      <c r="A40" t="s">
        <v>130</v>
      </c>
      <c r="B40" t="s">
        <v>118</v>
      </c>
      <c r="C40" t="s">
        <v>90</v>
      </c>
      <c r="D40" t="s">
        <v>91</v>
      </c>
      <c r="E40">
        <v>2533794</v>
      </c>
      <c r="F40">
        <v>2.9181000000000002E-2</v>
      </c>
      <c r="G40">
        <v>73938.642714000001</v>
      </c>
      <c r="H40">
        <v>0.85</v>
      </c>
      <c r="I40">
        <v>0.88</v>
      </c>
      <c r="J40">
        <v>8.6099999999999996E-2</v>
      </c>
      <c r="K40">
        <v>8.1000000000000003E-2</v>
      </c>
      <c r="L40">
        <v>9.1600000000000001E-2</v>
      </c>
      <c r="M40">
        <v>2.8061224489795943E-3</v>
      </c>
      <c r="N40">
        <v>2173170</v>
      </c>
      <c r="O40">
        <v>0.88200000000000001</v>
      </c>
      <c r="P40">
        <v>0.87400000000000011</v>
      </c>
      <c r="Q40">
        <v>3.4377681E-2</v>
      </c>
      <c r="R40">
        <v>2.9099013E-3</v>
      </c>
      <c r="S40">
        <v>1.2285111000000001E-3</v>
      </c>
      <c r="T40">
        <v>9.9083799999999996E-4</v>
      </c>
      <c r="U40">
        <v>1.6716044000000001E-3</v>
      </c>
      <c r="V40">
        <v>2.7393644999999999E-3</v>
      </c>
      <c r="W40">
        <v>3.9588619999999996E-3</v>
      </c>
      <c r="X40">
        <v>5.2867195999999998E-3</v>
      </c>
      <c r="Y40">
        <v>7.1688393999999999E-3</v>
      </c>
      <c r="Z40">
        <v>8.8100721E-3</v>
      </c>
      <c r="AA40">
        <v>1.0793336000000001E-2</v>
      </c>
      <c r="AB40">
        <v>1.3913755999999999E-2</v>
      </c>
      <c r="AC40">
        <v>1.7548792000000001E-2</v>
      </c>
      <c r="AD40">
        <v>2.4419335E-2</v>
      </c>
      <c r="AE40">
        <v>3.6367178E-2</v>
      </c>
      <c r="AF40">
        <v>5.6585254000000001E-2</v>
      </c>
      <c r="AG40">
        <v>8.9494286000000006E-2</v>
      </c>
      <c r="AH40">
        <v>0.14881496999999999</v>
      </c>
      <c r="AI40">
        <v>0.24959838000000001</v>
      </c>
      <c r="AJ40">
        <v>0.40919012999999999</v>
      </c>
      <c r="AK40">
        <v>0.57870319999999997</v>
      </c>
      <c r="AL40">
        <v>0.75565119412913395</v>
      </c>
      <c r="AM40">
        <v>29.912264999999998</v>
      </c>
      <c r="AN40">
        <v>29.912264999999998</v>
      </c>
      <c r="AO40">
        <v>77.641124999999988</v>
      </c>
      <c r="AP40">
        <v>77.641124999999988</v>
      </c>
      <c r="AQ40">
        <v>77.641124999999988</v>
      </c>
      <c r="AR40">
        <v>0.96979199999999999</v>
      </c>
      <c r="AS40">
        <v>1.5872920000000001</v>
      </c>
      <c r="AT40">
        <v>5.7971629999999994</v>
      </c>
      <c r="AU40">
        <v>6.4146629999999991</v>
      </c>
      <c r="AV40">
        <v>6.9849149999999991</v>
      </c>
      <c r="AW40">
        <v>0.10050186106812764</v>
      </c>
      <c r="AX40">
        <v>0.3</v>
      </c>
      <c r="AY40">
        <v>0.875</v>
      </c>
      <c r="AZ40">
        <v>0.15</v>
      </c>
    </row>
    <row r="41" spans="1:52" x14ac:dyDescent="0.3">
      <c r="A41" t="s">
        <v>131</v>
      </c>
      <c r="B41" t="s">
        <v>118</v>
      </c>
      <c r="C41" t="s">
        <v>90</v>
      </c>
      <c r="D41" t="s">
        <v>91</v>
      </c>
      <c r="E41">
        <v>12208407</v>
      </c>
      <c r="F41">
        <v>3.1105000000000001E-2</v>
      </c>
      <c r="G41">
        <v>379742.49973500002</v>
      </c>
      <c r="H41">
        <v>0</v>
      </c>
      <c r="I41">
        <v>0.98</v>
      </c>
      <c r="J41">
        <v>3.4000000000000002E-2</v>
      </c>
      <c r="K41">
        <v>2.1999999999999999E-2</v>
      </c>
      <c r="L41">
        <v>4.2999999999999997E-2</v>
      </c>
      <c r="M41">
        <v>4.5918367346938745E-3</v>
      </c>
      <c r="N41">
        <v>12208407</v>
      </c>
      <c r="O41">
        <v>0.90700000000000003</v>
      </c>
      <c r="P41">
        <v>0.90700000000000003</v>
      </c>
      <c r="Q41">
        <v>2.9954709E-2</v>
      </c>
      <c r="R41">
        <v>2.3863735E-3</v>
      </c>
      <c r="S41">
        <v>9.5066290999999995E-4</v>
      </c>
      <c r="T41">
        <v>7.3551564999999996E-4</v>
      </c>
      <c r="U41">
        <v>1.2867931000000001E-3</v>
      </c>
      <c r="V41">
        <v>1.9402588999999999E-3</v>
      </c>
      <c r="W41">
        <v>2.3448914000000001E-3</v>
      </c>
      <c r="X41">
        <v>2.8246602000000002E-3</v>
      </c>
      <c r="Y41">
        <v>3.5480882000000001E-3</v>
      </c>
      <c r="Z41">
        <v>4.5664147000000002E-3</v>
      </c>
      <c r="AA41">
        <v>5.9046825999999998E-3</v>
      </c>
      <c r="AB41">
        <v>8.5881515000000002E-3</v>
      </c>
      <c r="AC41">
        <v>1.1652312999999999E-2</v>
      </c>
      <c r="AD41">
        <v>1.7655196000000001E-2</v>
      </c>
      <c r="AE41">
        <v>2.7792724000000001E-2</v>
      </c>
      <c r="AF41">
        <v>4.4643474000000002E-2</v>
      </c>
      <c r="AG41">
        <v>7.3626358000000003E-2</v>
      </c>
      <c r="AH41">
        <v>0.12529543000000001</v>
      </c>
      <c r="AI41">
        <v>0.21214658</v>
      </c>
      <c r="AJ41">
        <v>0.36240097999999998</v>
      </c>
      <c r="AK41">
        <v>0.53210800999999996</v>
      </c>
      <c r="AL41">
        <v>0.72019190521583099</v>
      </c>
      <c r="AM41">
        <v>29.912264999999998</v>
      </c>
      <c r="AN41">
        <v>29.912264999999998</v>
      </c>
      <c r="AO41">
        <v>77.641124999999988</v>
      </c>
      <c r="AP41">
        <v>77.641124999999988</v>
      </c>
      <c r="AQ41">
        <v>77.641124999999988</v>
      </c>
      <c r="AR41">
        <v>0.96979199999999999</v>
      </c>
      <c r="AS41">
        <v>1.5872920000000001</v>
      </c>
      <c r="AT41">
        <v>5.7971629999999994</v>
      </c>
      <c r="AU41">
        <v>6.4146629999999991</v>
      </c>
      <c r="AV41">
        <v>6.9849149999999991</v>
      </c>
      <c r="AW41">
        <v>1.5845256328023073E-2</v>
      </c>
      <c r="AX41">
        <v>0.3</v>
      </c>
      <c r="AY41">
        <v>0.875</v>
      </c>
      <c r="AZ41">
        <v>0.15</v>
      </c>
    </row>
    <row r="42" spans="1:52" x14ac:dyDescent="0.3">
      <c r="A42" t="s">
        <v>132</v>
      </c>
      <c r="B42" t="s">
        <v>118</v>
      </c>
      <c r="C42" t="s">
        <v>90</v>
      </c>
      <c r="D42" t="s">
        <v>91</v>
      </c>
      <c r="E42">
        <v>56717156</v>
      </c>
      <c r="F42">
        <v>2.0981000000000003E-2</v>
      </c>
      <c r="G42">
        <v>1189982.6500360002</v>
      </c>
      <c r="H42">
        <v>0</v>
      </c>
      <c r="I42">
        <v>0.66</v>
      </c>
      <c r="J42">
        <v>6.7000000000000004E-2</v>
      </c>
      <c r="K42">
        <v>6.5600000000000006E-2</v>
      </c>
      <c r="L42">
        <v>6.83E-2</v>
      </c>
      <c r="M42">
        <v>6.6326530612244674E-4</v>
      </c>
      <c r="N42">
        <v>51584663</v>
      </c>
      <c r="O42">
        <v>0.96700000000000008</v>
      </c>
      <c r="P42">
        <v>0.95900000000000007</v>
      </c>
      <c r="Q42">
        <v>2.7909070000000001E-2</v>
      </c>
      <c r="R42">
        <v>2.1218449000000002E-3</v>
      </c>
      <c r="S42">
        <v>9.0383431999999997E-4</v>
      </c>
      <c r="T42">
        <v>7.5496861000000001E-4</v>
      </c>
      <c r="U42">
        <v>1.2856090000000001E-3</v>
      </c>
      <c r="V42">
        <v>2.298259E-3</v>
      </c>
      <c r="W42">
        <v>3.8612385000000001E-3</v>
      </c>
      <c r="X42">
        <v>5.6595014000000001E-3</v>
      </c>
      <c r="Y42">
        <v>8.2823536000000003E-3</v>
      </c>
      <c r="Z42">
        <v>1.0016407999999999E-2</v>
      </c>
      <c r="AA42">
        <v>1.2063865E-2</v>
      </c>
      <c r="AB42">
        <v>1.4736122000000001E-2</v>
      </c>
      <c r="AC42">
        <v>1.8084685E-2</v>
      </c>
      <c r="AD42">
        <v>2.4283699999999998E-2</v>
      </c>
      <c r="AE42">
        <v>3.4975309000000003E-2</v>
      </c>
      <c r="AF42">
        <v>5.3042563000000001E-2</v>
      </c>
      <c r="AG42">
        <v>8.2962307999999998E-2</v>
      </c>
      <c r="AH42">
        <v>0.13974455999999999</v>
      </c>
      <c r="AI42">
        <v>0.23894778999999999</v>
      </c>
      <c r="AJ42">
        <v>0.39206336000000003</v>
      </c>
      <c r="AK42">
        <v>0.55045809999999995</v>
      </c>
      <c r="AL42">
        <v>0.71037610863071499</v>
      </c>
      <c r="AM42">
        <v>29.912264999999998</v>
      </c>
      <c r="AN42">
        <v>29.912264999999998</v>
      </c>
      <c r="AO42">
        <v>77.641124999999988</v>
      </c>
      <c r="AP42">
        <v>77.641124999999988</v>
      </c>
      <c r="AQ42">
        <v>77.641124999999988</v>
      </c>
      <c r="AR42">
        <v>0.96979199999999999</v>
      </c>
      <c r="AS42">
        <v>1.5872920000000001</v>
      </c>
      <c r="AT42">
        <v>5.7971629999999994</v>
      </c>
      <c r="AU42">
        <v>6.4146629999999991</v>
      </c>
      <c r="AV42">
        <v>6.9849149999999991</v>
      </c>
      <c r="AW42">
        <v>0</v>
      </c>
      <c r="AX42">
        <v>0.3</v>
      </c>
      <c r="AY42">
        <v>0.875</v>
      </c>
      <c r="AZ42">
        <v>0.15</v>
      </c>
    </row>
    <row r="43" spans="1:52" x14ac:dyDescent="0.3">
      <c r="A43" t="s">
        <v>133</v>
      </c>
      <c r="B43" t="s">
        <v>118</v>
      </c>
      <c r="C43" t="s">
        <v>90</v>
      </c>
      <c r="D43" t="s">
        <v>91</v>
      </c>
      <c r="E43">
        <v>12575714</v>
      </c>
      <c r="F43">
        <v>3.5936000000000003E-2</v>
      </c>
      <c r="G43">
        <v>451920.85830400005</v>
      </c>
      <c r="H43">
        <v>0</v>
      </c>
      <c r="I43">
        <v>0.26</v>
      </c>
      <c r="J43">
        <v>0.2238</v>
      </c>
      <c r="K43">
        <v>0.20100000000000001</v>
      </c>
      <c r="L43">
        <v>0.24829999999999999</v>
      </c>
      <c r="M43">
        <v>1.2499999999999997E-2</v>
      </c>
      <c r="N43">
        <v>10067192</v>
      </c>
      <c r="O43">
        <v>0.19399999999999998</v>
      </c>
      <c r="P43">
        <v>0.115</v>
      </c>
      <c r="Q43">
        <v>6.7728423999999995E-2</v>
      </c>
      <c r="R43">
        <v>9.3465102999999994E-3</v>
      </c>
      <c r="S43">
        <v>3.8002976E-3</v>
      </c>
      <c r="T43">
        <v>2.3006838999999999E-3</v>
      </c>
      <c r="U43">
        <v>2.9704152000000002E-3</v>
      </c>
      <c r="V43">
        <v>4.1192366999999999E-3</v>
      </c>
      <c r="W43">
        <v>5.5669517999999999E-3</v>
      </c>
      <c r="X43">
        <v>7.1044489000000001E-3</v>
      </c>
      <c r="Y43">
        <v>9.1361527000000005E-3</v>
      </c>
      <c r="Z43">
        <v>1.0016008E-2</v>
      </c>
      <c r="AA43">
        <v>1.1137097E-2</v>
      </c>
      <c r="AB43">
        <v>1.3203001000000001E-2</v>
      </c>
      <c r="AC43">
        <v>1.6425408999999998E-2</v>
      </c>
      <c r="AD43">
        <v>2.3767119E-2</v>
      </c>
      <c r="AE43">
        <v>3.4531913999999997E-2</v>
      </c>
      <c r="AF43">
        <v>5.4631733000000002E-2</v>
      </c>
      <c r="AG43">
        <v>8.6265019999999998E-2</v>
      </c>
      <c r="AH43">
        <v>0.13691693999999999</v>
      </c>
      <c r="AI43">
        <v>0.20671392</v>
      </c>
      <c r="AJ43">
        <v>0.29585280000000003</v>
      </c>
      <c r="AK43">
        <v>0.39914906</v>
      </c>
      <c r="AL43">
        <v>0.544192632001814</v>
      </c>
      <c r="AM43">
        <v>29.912264999999998</v>
      </c>
      <c r="AN43">
        <v>29.912264999999998</v>
      </c>
      <c r="AO43">
        <v>77.641124999999988</v>
      </c>
      <c r="AP43">
        <v>77.641124999999988</v>
      </c>
      <c r="AQ43">
        <v>77.641124999999988</v>
      </c>
      <c r="AR43">
        <v>0.96979199999999999</v>
      </c>
      <c r="AS43">
        <v>1.5872920000000001</v>
      </c>
      <c r="AT43">
        <v>5.7971629999999994</v>
      </c>
      <c r="AU43">
        <v>6.4146629999999991</v>
      </c>
      <c r="AV43">
        <v>6.9849149999999991</v>
      </c>
      <c r="AW43">
        <v>0</v>
      </c>
      <c r="AX43">
        <v>0.3</v>
      </c>
      <c r="AY43">
        <v>0.875</v>
      </c>
      <c r="AZ43">
        <v>0.15</v>
      </c>
    </row>
    <row r="44" spans="1:52" x14ac:dyDescent="0.3">
      <c r="A44" t="s">
        <v>134</v>
      </c>
      <c r="B44" t="s">
        <v>118</v>
      </c>
      <c r="C44" t="s">
        <v>90</v>
      </c>
      <c r="D44" t="s">
        <v>91</v>
      </c>
      <c r="E44">
        <v>42862958</v>
      </c>
      <c r="F44">
        <v>4.2144000000000001E-2</v>
      </c>
      <c r="G44">
        <v>1806416.501952</v>
      </c>
      <c r="H44">
        <v>0</v>
      </c>
      <c r="I44">
        <v>0.85</v>
      </c>
      <c r="J44">
        <v>5.5E-2</v>
      </c>
      <c r="K44">
        <v>4.4999999999999998E-2</v>
      </c>
      <c r="L44">
        <v>0.06</v>
      </c>
      <c r="M44">
        <v>2.5510204081632642E-3</v>
      </c>
      <c r="N44">
        <v>42862958</v>
      </c>
      <c r="O44">
        <v>0.74199999999999999</v>
      </c>
      <c r="P44">
        <v>0.7340000000000001</v>
      </c>
      <c r="Q44">
        <v>4.7964474E-2</v>
      </c>
      <c r="R44">
        <v>4.4152514000000004E-3</v>
      </c>
      <c r="S44">
        <v>1.4883652E-3</v>
      </c>
      <c r="T44">
        <v>1.1156174000000001E-3</v>
      </c>
      <c r="U44">
        <v>1.8294050999999999E-3</v>
      </c>
      <c r="V44">
        <v>2.8235673E-3</v>
      </c>
      <c r="W44">
        <v>3.6733421E-3</v>
      </c>
      <c r="X44">
        <v>4.5912204000000002E-3</v>
      </c>
      <c r="Y44">
        <v>5.8871657000000004E-3</v>
      </c>
      <c r="Z44">
        <v>7.2906428000000002E-3</v>
      </c>
      <c r="AA44">
        <v>9.0406501000000004E-3</v>
      </c>
      <c r="AB44">
        <v>1.2205478000000001E-2</v>
      </c>
      <c r="AC44">
        <v>1.5867506E-2</v>
      </c>
      <c r="AD44">
        <v>2.3012912E-2</v>
      </c>
      <c r="AE44">
        <v>3.5077875000000001E-2</v>
      </c>
      <c r="AF44">
        <v>5.5315814999999997E-2</v>
      </c>
      <c r="AG44">
        <v>8.8928993999999997E-2</v>
      </c>
      <c r="AH44">
        <v>0.14874492</v>
      </c>
      <c r="AI44">
        <v>0.24952477000000001</v>
      </c>
      <c r="AJ44">
        <v>0.41351072</v>
      </c>
      <c r="AK44">
        <v>0.58998212999999999</v>
      </c>
      <c r="AL44">
        <v>0.77539035088739605</v>
      </c>
      <c r="AM44">
        <v>29.912264999999998</v>
      </c>
      <c r="AN44">
        <v>29.912264999999998</v>
      </c>
      <c r="AO44">
        <v>77.641124999999988</v>
      </c>
      <c r="AP44">
        <v>77.641124999999988</v>
      </c>
      <c r="AQ44">
        <v>77.641124999999988</v>
      </c>
      <c r="AR44">
        <v>0.96979199999999999</v>
      </c>
      <c r="AS44">
        <v>1.5872920000000001</v>
      </c>
      <c r="AT44">
        <v>5.7971629999999994</v>
      </c>
      <c r="AU44">
        <v>6.4146629999999991</v>
      </c>
      <c r="AV44">
        <v>6.9849149999999991</v>
      </c>
      <c r="AW44">
        <v>4.6331060418165898E-2</v>
      </c>
      <c r="AX44">
        <v>0.3</v>
      </c>
      <c r="AY44">
        <v>0.875</v>
      </c>
      <c r="AZ44">
        <v>0.15</v>
      </c>
    </row>
    <row r="45" spans="1:52" x14ac:dyDescent="0.3">
      <c r="A45" t="s">
        <v>135</v>
      </c>
      <c r="B45" t="s">
        <v>118</v>
      </c>
      <c r="C45" t="s">
        <v>90</v>
      </c>
      <c r="D45" t="s">
        <v>91</v>
      </c>
      <c r="E45">
        <v>57310019</v>
      </c>
      <c r="F45">
        <v>3.8185999999999998E-2</v>
      </c>
      <c r="G45">
        <v>2188440.3855339997</v>
      </c>
      <c r="H45">
        <v>0</v>
      </c>
      <c r="I45">
        <v>0.97</v>
      </c>
      <c r="J45">
        <v>4.1000000000000002E-2</v>
      </c>
      <c r="K45">
        <v>3.2000000000000001E-2</v>
      </c>
      <c r="L45">
        <v>5.3999999999999999E-2</v>
      </c>
      <c r="M45">
        <v>6.6326530612244887E-3</v>
      </c>
      <c r="N45">
        <v>57310019</v>
      </c>
      <c r="O45">
        <v>0.63500000000000001</v>
      </c>
      <c r="P45">
        <v>0.626</v>
      </c>
      <c r="Q45">
        <v>4.2681573E-2</v>
      </c>
      <c r="R45">
        <v>4.0373199999999996E-3</v>
      </c>
      <c r="S45">
        <v>1.575459E-3</v>
      </c>
      <c r="T45">
        <v>1.1143908000000001E-3</v>
      </c>
      <c r="U45">
        <v>1.7847316999999999E-3</v>
      </c>
      <c r="V45">
        <v>2.5867886999999998E-3</v>
      </c>
      <c r="W45">
        <v>3.0038897999999999E-3</v>
      </c>
      <c r="X45">
        <v>3.5275596000000002E-3</v>
      </c>
      <c r="Y45">
        <v>4.3189216000000001E-3</v>
      </c>
      <c r="Z45">
        <v>5.4815667999999996E-3</v>
      </c>
      <c r="AA45">
        <v>6.9322289000000002E-3</v>
      </c>
      <c r="AB45">
        <v>9.8896899E-3</v>
      </c>
      <c r="AC45">
        <v>1.338368E-2</v>
      </c>
      <c r="AD45">
        <v>2.0477373E-2</v>
      </c>
      <c r="AE45">
        <v>3.2529016000000001E-2</v>
      </c>
      <c r="AF45">
        <v>5.2930781000000003E-2</v>
      </c>
      <c r="AG45">
        <v>8.7369635000000001E-2</v>
      </c>
      <c r="AH45">
        <v>0.14798264999999999</v>
      </c>
      <c r="AI45">
        <v>0.24952098</v>
      </c>
      <c r="AJ45">
        <v>0.42195217000000002</v>
      </c>
      <c r="AK45">
        <v>0.61490036999999997</v>
      </c>
      <c r="AL45">
        <v>0.82436275522476998</v>
      </c>
      <c r="AM45">
        <v>29.912264999999998</v>
      </c>
      <c r="AN45">
        <v>29.912264999999998</v>
      </c>
      <c r="AO45">
        <v>77.641124999999988</v>
      </c>
      <c r="AP45">
        <v>77.641124999999988</v>
      </c>
      <c r="AQ45">
        <v>77.641124999999988</v>
      </c>
      <c r="AR45">
        <v>0.96979199999999999</v>
      </c>
      <c r="AS45">
        <v>1.5872920000000001</v>
      </c>
      <c r="AT45">
        <v>5.7971629999999994</v>
      </c>
      <c r="AU45">
        <v>6.4146629999999991</v>
      </c>
      <c r="AV45">
        <v>6.9849149999999991</v>
      </c>
      <c r="AW45">
        <v>0</v>
      </c>
      <c r="AX45">
        <v>0.3</v>
      </c>
      <c r="AY45">
        <v>0.875</v>
      </c>
      <c r="AZ45">
        <v>0.15</v>
      </c>
    </row>
    <row r="46" spans="1:52" x14ac:dyDescent="0.3">
      <c r="A46" t="s">
        <v>136</v>
      </c>
      <c r="B46" t="s">
        <v>118</v>
      </c>
      <c r="C46" t="s">
        <v>90</v>
      </c>
      <c r="D46" t="s">
        <v>91</v>
      </c>
      <c r="E46">
        <v>17094130</v>
      </c>
      <c r="F46">
        <v>3.8130999999999998E-2</v>
      </c>
      <c r="G46">
        <v>651816.27102999995</v>
      </c>
      <c r="H46">
        <v>0</v>
      </c>
      <c r="I46">
        <v>0.94</v>
      </c>
      <c r="J46">
        <v>3.3000000000000002E-2</v>
      </c>
      <c r="K46">
        <v>0.03</v>
      </c>
      <c r="L46">
        <v>3.5999999999999997E-2</v>
      </c>
      <c r="M46">
        <v>1.5306122448979569E-3</v>
      </c>
      <c r="N46">
        <v>17094130</v>
      </c>
      <c r="O46">
        <v>0.63300000000000001</v>
      </c>
      <c r="P46">
        <v>0.67400000000000004</v>
      </c>
      <c r="Q46">
        <v>4.7397950000000001E-2</v>
      </c>
      <c r="R46">
        <v>3.9983283999999999E-3</v>
      </c>
      <c r="S46">
        <v>1.1617178999999999E-3</v>
      </c>
      <c r="T46">
        <v>9.1675454999999996E-4</v>
      </c>
      <c r="U46">
        <v>1.5368534000000001E-3</v>
      </c>
      <c r="V46">
        <v>2.4885330999999998E-3</v>
      </c>
      <c r="W46">
        <v>3.5203122999999999E-3</v>
      </c>
      <c r="X46">
        <v>4.6521013999999998E-3</v>
      </c>
      <c r="Y46">
        <v>6.2648347000000002E-3</v>
      </c>
      <c r="Z46">
        <v>7.7440757999999998E-3</v>
      </c>
      <c r="AA46">
        <v>9.5624192E-3</v>
      </c>
      <c r="AB46">
        <v>1.2527864E-2</v>
      </c>
      <c r="AC46">
        <v>1.5985011E-2</v>
      </c>
      <c r="AD46">
        <v>2.2546450999999999E-2</v>
      </c>
      <c r="AE46">
        <v>3.3654442999999999E-2</v>
      </c>
      <c r="AF46">
        <v>5.2168156E-2</v>
      </c>
      <c r="AG46">
        <v>8.2720848E-2</v>
      </c>
      <c r="AH46">
        <v>0.13806656</v>
      </c>
      <c r="AI46">
        <v>0.23241698999999999</v>
      </c>
      <c r="AJ46">
        <v>0.38439856999999999</v>
      </c>
      <c r="AK46">
        <v>0.54754515000000004</v>
      </c>
      <c r="AL46">
        <v>0.72099981910114497</v>
      </c>
      <c r="AM46">
        <v>29.912264999999998</v>
      </c>
      <c r="AN46">
        <v>29.912264999999998</v>
      </c>
      <c r="AO46">
        <v>77.641124999999988</v>
      </c>
      <c r="AP46">
        <v>77.641124999999988</v>
      </c>
      <c r="AQ46">
        <v>77.641124999999988</v>
      </c>
      <c r="AR46">
        <v>0.96979199999999999</v>
      </c>
      <c r="AS46">
        <v>1.5872920000000001</v>
      </c>
      <c r="AT46">
        <v>5.7971629999999994</v>
      </c>
      <c r="AU46">
        <v>6.4146629999999991</v>
      </c>
      <c r="AV46">
        <v>6.9849149999999991</v>
      </c>
      <c r="AW46">
        <v>7.0818351988649799E-3</v>
      </c>
      <c r="AX46">
        <v>0.3</v>
      </c>
      <c r="AY46">
        <v>0.875</v>
      </c>
      <c r="AZ46">
        <v>0.15</v>
      </c>
    </row>
    <row r="47" spans="1:52" x14ac:dyDescent="0.3">
      <c r="A47" t="s">
        <v>137</v>
      </c>
      <c r="B47" t="s">
        <v>118</v>
      </c>
      <c r="C47" t="s">
        <v>90</v>
      </c>
      <c r="D47" t="s">
        <v>91</v>
      </c>
      <c r="E47">
        <v>16529904</v>
      </c>
      <c r="F47">
        <v>3.3144E-2</v>
      </c>
      <c r="G47">
        <v>547867.13817599998</v>
      </c>
      <c r="H47">
        <v>0</v>
      </c>
      <c r="I47">
        <v>0.89</v>
      </c>
      <c r="J47">
        <v>8.5000000000000006E-2</v>
      </c>
      <c r="K47">
        <v>7.9000000000000001E-2</v>
      </c>
      <c r="L47">
        <v>9.7000000000000003E-2</v>
      </c>
      <c r="M47">
        <v>6.1224489795918356E-3</v>
      </c>
      <c r="N47">
        <v>16529904</v>
      </c>
      <c r="O47">
        <v>0.78099999999999992</v>
      </c>
      <c r="P47">
        <v>0.77</v>
      </c>
      <c r="Q47">
        <v>4.0063008999999997E-2</v>
      </c>
      <c r="R47">
        <v>3.2793777999999998E-3</v>
      </c>
      <c r="S47">
        <v>1.0666883E-3</v>
      </c>
      <c r="T47">
        <v>9.1261412999999998E-4</v>
      </c>
      <c r="U47">
        <v>1.5762751000000001E-3</v>
      </c>
      <c r="V47">
        <v>2.8536873999999999E-3</v>
      </c>
      <c r="W47">
        <v>4.8761372999999997E-3</v>
      </c>
      <c r="X47">
        <v>7.0072937999999998E-3</v>
      </c>
      <c r="Y47">
        <v>9.9183177999999997E-3</v>
      </c>
      <c r="Z47">
        <v>1.1647154E-2</v>
      </c>
      <c r="AA47">
        <v>1.3856759E-2</v>
      </c>
      <c r="AB47">
        <v>1.6688746000000001E-2</v>
      </c>
      <c r="AC47">
        <v>2.0099473E-2</v>
      </c>
      <c r="AD47">
        <v>2.6436238000000001E-2</v>
      </c>
      <c r="AE47">
        <v>3.7502945000000003E-2</v>
      </c>
      <c r="AF47">
        <v>5.6021949000000001E-2</v>
      </c>
      <c r="AG47">
        <v>8.6218393000000004E-2</v>
      </c>
      <c r="AH47">
        <v>0.14209641000000001</v>
      </c>
      <c r="AI47">
        <v>0.23767874999999999</v>
      </c>
      <c r="AJ47">
        <v>0.37998229</v>
      </c>
      <c r="AK47">
        <v>0.52112077000000001</v>
      </c>
      <c r="AL47">
        <v>0.65919399954159597</v>
      </c>
      <c r="AM47">
        <v>29.912264999999998</v>
      </c>
      <c r="AN47">
        <v>29.912264999999998</v>
      </c>
      <c r="AO47">
        <v>77.641124999999988</v>
      </c>
      <c r="AP47">
        <v>77.641124999999988</v>
      </c>
      <c r="AQ47">
        <v>77.641124999999988</v>
      </c>
      <c r="AR47">
        <v>0.96979199999999999</v>
      </c>
      <c r="AS47">
        <v>1.5872920000000001</v>
      </c>
      <c r="AT47">
        <v>5.7971629999999994</v>
      </c>
      <c r="AU47">
        <v>6.4146629999999991</v>
      </c>
      <c r="AV47">
        <v>6.9849149999999991</v>
      </c>
      <c r="AW47">
        <v>0</v>
      </c>
      <c r="AX47">
        <v>0.3</v>
      </c>
      <c r="AY47">
        <v>0.875</v>
      </c>
      <c r="AZ47">
        <v>0.15</v>
      </c>
    </row>
    <row r="48" spans="1:52" x14ac:dyDescent="0.3">
      <c r="A48" t="s">
        <v>138</v>
      </c>
      <c r="B48" t="s">
        <v>139</v>
      </c>
      <c r="C48" t="s">
        <v>140</v>
      </c>
      <c r="D48" t="s">
        <v>141</v>
      </c>
      <c r="E48">
        <v>102012</v>
      </c>
      <c r="F48">
        <v>1.6225E-2</v>
      </c>
      <c r="G48">
        <v>1655.1447000000001</v>
      </c>
      <c r="H48">
        <v>0</v>
      </c>
      <c r="I48">
        <v>0.95</v>
      </c>
      <c r="J48">
        <v>0</v>
      </c>
      <c r="K48">
        <v>0</v>
      </c>
      <c r="L48">
        <v>0</v>
      </c>
      <c r="M48">
        <v>0</v>
      </c>
      <c r="N48">
        <v>0</v>
      </c>
      <c r="O48">
        <v>0.9998999999999999</v>
      </c>
      <c r="P48">
        <v>0</v>
      </c>
      <c r="Q48">
        <v>5.2211990000000002E-3</v>
      </c>
      <c r="R48">
        <v>5.1687748000000004E-4</v>
      </c>
      <c r="S48">
        <v>1.9165605999999999E-4</v>
      </c>
      <c r="T48">
        <v>2.0210063000000001E-4</v>
      </c>
      <c r="U48">
        <v>5.6358592000000003E-4</v>
      </c>
      <c r="V48">
        <v>7.5610675000000003E-4</v>
      </c>
      <c r="W48">
        <v>7.7174643000000004E-4</v>
      </c>
      <c r="X48">
        <v>9.2885506E-4</v>
      </c>
      <c r="Y48">
        <v>1.292065E-3</v>
      </c>
      <c r="Z48">
        <v>1.9671754E-3</v>
      </c>
      <c r="AA48">
        <v>3.1258478E-3</v>
      </c>
      <c r="AB48">
        <v>4.9728070999999997E-3</v>
      </c>
      <c r="AC48">
        <v>7.7981552000000003E-3</v>
      </c>
      <c r="AD48">
        <v>1.1995609000000001E-2</v>
      </c>
      <c r="AE48">
        <v>1.8518706999999999E-2</v>
      </c>
      <c r="AF48">
        <v>3.0113496E-2</v>
      </c>
      <c r="AG48">
        <v>5.0944387000000001E-2</v>
      </c>
      <c r="AH48">
        <v>8.7629659999999998E-2</v>
      </c>
      <c r="AI48">
        <v>0.14876685000000001</v>
      </c>
      <c r="AJ48">
        <v>0.23707270999999999</v>
      </c>
      <c r="AK48">
        <v>0.34346544000000001</v>
      </c>
      <c r="AL48">
        <v>0.46051642680515098</v>
      </c>
      <c r="AM48">
        <v>86.85998699999999</v>
      </c>
      <c r="AN48">
        <v>86.85998699999999</v>
      </c>
      <c r="AO48">
        <v>134.58884699999999</v>
      </c>
      <c r="AP48">
        <v>134.58884699999999</v>
      </c>
      <c r="AQ48">
        <v>134.58884699999999</v>
      </c>
      <c r="AR48">
        <v>1.514642</v>
      </c>
      <c r="AS48">
        <v>2.132142</v>
      </c>
      <c r="AT48">
        <v>1.5364360000000001</v>
      </c>
      <c r="AU48">
        <v>2.1539359999999999</v>
      </c>
      <c r="AV48">
        <v>2.7241879999999998</v>
      </c>
      <c r="AW48">
        <v>0</v>
      </c>
      <c r="AX48">
        <v>0.3</v>
      </c>
      <c r="AY48">
        <v>0.875</v>
      </c>
      <c r="AZ48">
        <v>0.15</v>
      </c>
    </row>
    <row r="49" spans="1:52" x14ac:dyDescent="0.3">
      <c r="A49" t="s">
        <v>142</v>
      </c>
      <c r="B49" t="s">
        <v>139</v>
      </c>
      <c r="C49" t="s">
        <v>140</v>
      </c>
      <c r="D49" t="s">
        <v>141</v>
      </c>
      <c r="E49">
        <v>44271041</v>
      </c>
      <c r="F49">
        <v>1.7172E-2</v>
      </c>
      <c r="G49">
        <v>760222.31605200004</v>
      </c>
      <c r="H49">
        <v>0.8</v>
      </c>
      <c r="I49">
        <v>0.86</v>
      </c>
      <c r="J49">
        <v>2E-3</v>
      </c>
      <c r="K49">
        <v>1E-3</v>
      </c>
      <c r="L49">
        <v>3.0000000000000001E-3</v>
      </c>
      <c r="M49">
        <v>5.1020408163265311E-4</v>
      </c>
      <c r="N49">
        <v>44271041</v>
      </c>
      <c r="O49">
        <v>0.996</v>
      </c>
      <c r="P49">
        <v>0.99269999999999992</v>
      </c>
      <c r="Q49">
        <v>1.0322593E-2</v>
      </c>
      <c r="R49">
        <v>4.1390977999999998E-4</v>
      </c>
      <c r="S49">
        <v>1.8238320000000001E-4</v>
      </c>
      <c r="T49">
        <v>2.3878123000000001E-4</v>
      </c>
      <c r="U49">
        <v>7.4419885000000002E-4</v>
      </c>
      <c r="V49">
        <v>1.0246417E-3</v>
      </c>
      <c r="W49">
        <v>1.0306010999999999E-3</v>
      </c>
      <c r="X49">
        <v>1.1684485000000001E-3</v>
      </c>
      <c r="Y49">
        <v>1.4152933999999999E-3</v>
      </c>
      <c r="Z49">
        <v>1.9975904000000002E-3</v>
      </c>
      <c r="AA49">
        <v>3.1712293999999999E-3</v>
      </c>
      <c r="AB49">
        <v>5.1388362999999996E-3</v>
      </c>
      <c r="AC49">
        <v>8.5199630999999998E-3</v>
      </c>
      <c r="AD49">
        <v>1.2932203999999999E-2</v>
      </c>
      <c r="AE49">
        <v>1.9786802999999999E-2</v>
      </c>
      <c r="AF49">
        <v>2.9534217000000001E-2</v>
      </c>
      <c r="AG49">
        <v>4.6395080999999998E-2</v>
      </c>
      <c r="AH49">
        <v>7.6765973000000001E-2</v>
      </c>
      <c r="AI49">
        <v>0.12562364000000001</v>
      </c>
      <c r="AJ49">
        <v>0.19993209000000001</v>
      </c>
      <c r="AK49">
        <v>0.30907124000000002</v>
      </c>
      <c r="AL49">
        <v>0.46164040594441402</v>
      </c>
      <c r="AM49">
        <v>86.85998699999999</v>
      </c>
      <c r="AN49">
        <v>86.85998699999999</v>
      </c>
      <c r="AO49">
        <v>134.58884699999999</v>
      </c>
      <c r="AP49">
        <v>134.58884699999999</v>
      </c>
      <c r="AQ49">
        <v>134.58884699999999</v>
      </c>
      <c r="AR49">
        <v>1.514642</v>
      </c>
      <c r="AS49">
        <v>2.132142</v>
      </c>
      <c r="AT49">
        <v>1.5364360000000001</v>
      </c>
      <c r="AU49">
        <v>2.1539359999999999</v>
      </c>
      <c r="AV49">
        <v>2.7241879999999998</v>
      </c>
      <c r="AW49">
        <v>0</v>
      </c>
      <c r="AX49">
        <v>0.3</v>
      </c>
      <c r="AY49">
        <v>0.875</v>
      </c>
      <c r="AZ49">
        <v>0.15</v>
      </c>
    </row>
    <row r="50" spans="1:52" x14ac:dyDescent="0.3">
      <c r="A50" t="s">
        <v>143</v>
      </c>
      <c r="B50" t="s">
        <v>139</v>
      </c>
      <c r="C50" t="s">
        <v>140</v>
      </c>
      <c r="D50" t="s">
        <v>141</v>
      </c>
      <c r="E50">
        <v>395361</v>
      </c>
      <c r="F50">
        <v>1.4271000000000001E-2</v>
      </c>
      <c r="G50">
        <v>5642.1968310000002</v>
      </c>
      <c r="H50">
        <v>0</v>
      </c>
      <c r="I50">
        <v>0.94</v>
      </c>
      <c r="J50">
        <v>0</v>
      </c>
      <c r="K50">
        <v>0</v>
      </c>
      <c r="L50">
        <v>0</v>
      </c>
      <c r="M50">
        <v>0</v>
      </c>
      <c r="N50">
        <v>0</v>
      </c>
      <c r="O50">
        <v>0.996</v>
      </c>
      <c r="P50">
        <v>0</v>
      </c>
      <c r="Q50">
        <v>5.9014931999999999E-3</v>
      </c>
      <c r="R50">
        <v>3.3146498E-4</v>
      </c>
      <c r="S50">
        <v>2.8541766000000001E-4</v>
      </c>
      <c r="T50">
        <v>3.2047815000000001E-4</v>
      </c>
      <c r="U50">
        <v>9.4402294999999998E-4</v>
      </c>
      <c r="V50">
        <v>1.3760510999999999E-3</v>
      </c>
      <c r="W50">
        <v>1.4857736999999999E-3</v>
      </c>
      <c r="X50">
        <v>1.7659946000000001E-3</v>
      </c>
      <c r="Y50">
        <v>2.3345749000000002E-3</v>
      </c>
      <c r="Z50">
        <v>3.3275429E-3</v>
      </c>
      <c r="AA50">
        <v>4.8749355000000001E-3</v>
      </c>
      <c r="AB50">
        <v>7.1985957000000001E-3</v>
      </c>
      <c r="AC50">
        <v>1.0437551E-2</v>
      </c>
      <c r="AD50">
        <v>1.5627645999999999E-2</v>
      </c>
      <c r="AE50">
        <v>2.3557233E-2</v>
      </c>
      <c r="AF50">
        <v>3.6516760000000002E-2</v>
      </c>
      <c r="AG50">
        <v>5.8425639000000001E-2</v>
      </c>
      <c r="AH50">
        <v>9.7319722999999997E-2</v>
      </c>
      <c r="AI50">
        <v>0.16162154000000001</v>
      </c>
      <c r="AJ50">
        <v>0.25714262999999998</v>
      </c>
      <c r="AK50">
        <v>0.38549820000000001</v>
      </c>
      <c r="AL50">
        <v>0.53979227174006605</v>
      </c>
      <c r="AM50">
        <v>86.85998699999999</v>
      </c>
      <c r="AN50">
        <v>86.85998699999999</v>
      </c>
      <c r="AO50">
        <v>134.58884699999999</v>
      </c>
      <c r="AP50">
        <v>134.58884699999999</v>
      </c>
      <c r="AQ50">
        <v>134.58884699999999</v>
      </c>
      <c r="AR50">
        <v>1.514642</v>
      </c>
      <c r="AS50">
        <v>2.132142</v>
      </c>
      <c r="AT50">
        <v>1.5364360000000001</v>
      </c>
      <c r="AU50">
        <v>2.1539359999999999</v>
      </c>
      <c r="AV50">
        <v>2.7241879999999998</v>
      </c>
      <c r="AW50">
        <v>0</v>
      </c>
      <c r="AX50">
        <v>0.3</v>
      </c>
      <c r="AY50">
        <v>0.875</v>
      </c>
      <c r="AZ50">
        <v>0.15</v>
      </c>
    </row>
    <row r="51" spans="1:52" x14ac:dyDescent="0.3">
      <c r="A51" t="s">
        <v>144</v>
      </c>
      <c r="B51" t="s">
        <v>139</v>
      </c>
      <c r="C51" t="s">
        <v>140</v>
      </c>
      <c r="D51" t="s">
        <v>141</v>
      </c>
      <c r="E51">
        <v>285719</v>
      </c>
      <c r="F51">
        <v>1.1904999999999999E-2</v>
      </c>
      <c r="G51">
        <v>3401.4846949999996</v>
      </c>
      <c r="H51">
        <v>0</v>
      </c>
      <c r="I51">
        <v>0.9</v>
      </c>
      <c r="J51">
        <v>1.4E-2</v>
      </c>
      <c r="K51">
        <v>6.7000000000000002E-3</v>
      </c>
      <c r="L51">
        <v>2.9100000000000001E-2</v>
      </c>
      <c r="M51">
        <v>7.7040816326530617E-3</v>
      </c>
      <c r="N51">
        <v>279569</v>
      </c>
      <c r="O51">
        <v>0.99</v>
      </c>
      <c r="P51">
        <v>0.9998999999999999</v>
      </c>
      <c r="Q51">
        <v>1.0131510999999999E-2</v>
      </c>
      <c r="R51">
        <v>5.2060531E-4</v>
      </c>
      <c r="S51">
        <v>2.532085E-4</v>
      </c>
      <c r="T51">
        <v>2.4650969999999998E-4</v>
      </c>
      <c r="U51">
        <v>6.0094059999999999E-4</v>
      </c>
      <c r="V51">
        <v>7.7618596000000005E-4</v>
      </c>
      <c r="W51">
        <v>7.9944247999999996E-4</v>
      </c>
      <c r="X51">
        <v>9.6448979999999996E-4</v>
      </c>
      <c r="Y51">
        <v>1.3455276E-3</v>
      </c>
      <c r="Z51">
        <v>2.0411155999999998E-3</v>
      </c>
      <c r="AA51">
        <v>3.2842002999999998E-3</v>
      </c>
      <c r="AB51">
        <v>5.2788725999999998E-3</v>
      </c>
      <c r="AC51">
        <v>8.4438315999999999E-3</v>
      </c>
      <c r="AD51">
        <v>1.0436361999999999E-2</v>
      </c>
      <c r="AE51">
        <v>1.2926719E-2</v>
      </c>
      <c r="AF51">
        <v>1.8939767E-2</v>
      </c>
      <c r="AG51">
        <v>3.3724068000000003E-2</v>
      </c>
      <c r="AH51">
        <v>5.8509717000000003E-2</v>
      </c>
      <c r="AI51">
        <v>9.8440263E-2</v>
      </c>
      <c r="AJ51">
        <v>0.15475480999999999</v>
      </c>
      <c r="AK51">
        <v>0.22769528</v>
      </c>
      <c r="AL51">
        <v>0.322915133156154</v>
      </c>
      <c r="AM51">
        <v>86.85998699999999</v>
      </c>
      <c r="AN51">
        <v>86.85998699999999</v>
      </c>
      <c r="AO51">
        <v>134.58884699999999</v>
      </c>
      <c r="AP51">
        <v>134.58884699999999</v>
      </c>
      <c r="AQ51">
        <v>134.58884699999999</v>
      </c>
      <c r="AR51">
        <v>1.514642</v>
      </c>
      <c r="AS51">
        <v>2.132142</v>
      </c>
      <c r="AT51">
        <v>1.5364360000000001</v>
      </c>
      <c r="AU51">
        <v>2.1539359999999999</v>
      </c>
      <c r="AV51">
        <v>2.7241879999999998</v>
      </c>
      <c r="AW51">
        <v>0</v>
      </c>
      <c r="AX51">
        <v>0.3</v>
      </c>
      <c r="AY51">
        <v>0.875</v>
      </c>
      <c r="AZ51">
        <v>0.15</v>
      </c>
    </row>
    <row r="52" spans="1:52" x14ac:dyDescent="0.3">
      <c r="A52" t="s">
        <v>145</v>
      </c>
      <c r="B52" t="s">
        <v>139</v>
      </c>
      <c r="C52" t="s">
        <v>140</v>
      </c>
      <c r="D52" t="s">
        <v>141</v>
      </c>
      <c r="E52">
        <v>374681</v>
      </c>
      <c r="F52">
        <v>2.2533999999999998E-2</v>
      </c>
      <c r="G52">
        <v>8443.0616539999992</v>
      </c>
      <c r="H52">
        <v>0</v>
      </c>
      <c r="I52">
        <v>0.88</v>
      </c>
      <c r="J52">
        <v>1.4E-2</v>
      </c>
      <c r="K52">
        <v>6.0000000000000001E-3</v>
      </c>
      <c r="L52">
        <v>1.7000000000000001E-2</v>
      </c>
      <c r="M52">
        <v>1.5306122448979598E-3</v>
      </c>
      <c r="N52">
        <v>374681</v>
      </c>
      <c r="O52">
        <v>0.96799999999999997</v>
      </c>
      <c r="P52">
        <v>0.96400000000000008</v>
      </c>
      <c r="Q52">
        <v>1.2968353E-2</v>
      </c>
      <c r="R52">
        <v>5.2907631999999998E-4</v>
      </c>
      <c r="S52">
        <v>3.0456378000000002E-4</v>
      </c>
      <c r="T52">
        <v>3.3034733000000002E-4</v>
      </c>
      <c r="U52">
        <v>9.9552341999999995E-4</v>
      </c>
      <c r="V52">
        <v>1.5640909000000001E-3</v>
      </c>
      <c r="W52">
        <v>2.3416280000000001E-3</v>
      </c>
      <c r="X52">
        <v>2.7700735999999998E-3</v>
      </c>
      <c r="Y52">
        <v>2.8873458999999998E-3</v>
      </c>
      <c r="Z52">
        <v>3.5451492000000001E-3</v>
      </c>
      <c r="AA52">
        <v>4.9011022000000001E-3</v>
      </c>
      <c r="AB52">
        <v>6.8295341000000004E-3</v>
      </c>
      <c r="AC52">
        <v>1.0849226E-2</v>
      </c>
      <c r="AD52">
        <v>1.4579675E-2</v>
      </c>
      <c r="AE52">
        <v>1.9938518999999998E-2</v>
      </c>
      <c r="AF52">
        <v>2.8359951000000001E-2</v>
      </c>
      <c r="AG52">
        <v>4.2616586999999997E-2</v>
      </c>
      <c r="AH52">
        <v>7.2001094000000002E-2</v>
      </c>
      <c r="AI52">
        <v>0.10914001</v>
      </c>
      <c r="AJ52">
        <v>0.15359703999999999</v>
      </c>
      <c r="AK52">
        <v>0.26705579000000002</v>
      </c>
      <c r="AL52">
        <v>0.413991145391786</v>
      </c>
      <c r="AM52">
        <v>86.85998699999999</v>
      </c>
      <c r="AN52">
        <v>86.85998699999999</v>
      </c>
      <c r="AO52">
        <v>134.58884699999999</v>
      </c>
      <c r="AP52">
        <v>134.58884699999999</v>
      </c>
      <c r="AQ52">
        <v>134.58884699999999</v>
      </c>
      <c r="AR52">
        <v>1.514642</v>
      </c>
      <c r="AS52">
        <v>2.132142</v>
      </c>
      <c r="AT52">
        <v>1.5364360000000001</v>
      </c>
      <c r="AU52">
        <v>2.1539359999999999</v>
      </c>
      <c r="AV52">
        <v>2.7241879999999998</v>
      </c>
      <c r="AW52">
        <v>0.47361041546109839</v>
      </c>
      <c r="AX52">
        <v>0.3</v>
      </c>
      <c r="AY52">
        <v>0.875</v>
      </c>
      <c r="AZ52">
        <v>0.15</v>
      </c>
    </row>
    <row r="53" spans="1:52" x14ac:dyDescent="0.3">
      <c r="A53" t="s">
        <v>146</v>
      </c>
      <c r="B53" t="s">
        <v>139</v>
      </c>
      <c r="C53" t="s">
        <v>140</v>
      </c>
      <c r="D53" t="s">
        <v>141</v>
      </c>
      <c r="E53">
        <v>209288278</v>
      </c>
      <c r="F53">
        <v>1.4163E-2</v>
      </c>
      <c r="G53">
        <v>2964149.8813140001</v>
      </c>
      <c r="H53">
        <v>0.8</v>
      </c>
      <c r="I53">
        <v>0.93</v>
      </c>
      <c r="J53">
        <v>4.0000000000000001E-3</v>
      </c>
      <c r="K53">
        <v>2E-3</v>
      </c>
      <c r="L53">
        <v>6.0000000000000001E-3</v>
      </c>
      <c r="M53">
        <v>1.0204081632653062E-3</v>
      </c>
      <c r="N53">
        <v>209288278</v>
      </c>
      <c r="O53">
        <v>0.99099999999999999</v>
      </c>
      <c r="P53">
        <v>0.99099999999999999</v>
      </c>
      <c r="Q53">
        <v>1.3174124000000001E-2</v>
      </c>
      <c r="R53">
        <v>5.6625385000000003E-4</v>
      </c>
      <c r="S53">
        <v>2.2618363E-4</v>
      </c>
      <c r="T53">
        <v>3.1079000999999998E-4</v>
      </c>
      <c r="U53">
        <v>1.0859554999999999E-3</v>
      </c>
      <c r="V53">
        <v>1.6530842E-3</v>
      </c>
      <c r="W53">
        <v>1.580098E-3</v>
      </c>
      <c r="X53">
        <v>1.8233072E-3</v>
      </c>
      <c r="Y53">
        <v>2.3055901000000002E-3</v>
      </c>
      <c r="Z53">
        <v>2.9700159999999998E-3</v>
      </c>
      <c r="AA53">
        <v>4.2972098999999996E-3</v>
      </c>
      <c r="AB53">
        <v>6.1532295999999998E-3</v>
      </c>
      <c r="AC53">
        <v>8.7493740000000007E-3</v>
      </c>
      <c r="AD53">
        <v>1.3155154E-2</v>
      </c>
      <c r="AE53">
        <v>1.9786016999999999E-2</v>
      </c>
      <c r="AF53">
        <v>2.87052E-2</v>
      </c>
      <c r="AG53">
        <v>4.4504811999999998E-2</v>
      </c>
      <c r="AH53">
        <v>6.8069609000000003E-2</v>
      </c>
      <c r="AI53">
        <v>0.10192384</v>
      </c>
      <c r="AJ53">
        <v>0.14772637</v>
      </c>
      <c r="AK53">
        <v>0.22369322</v>
      </c>
      <c r="AL53">
        <v>0.33541437830207099</v>
      </c>
      <c r="AM53">
        <v>86.85998699999999</v>
      </c>
      <c r="AN53">
        <v>86.85998699999999</v>
      </c>
      <c r="AO53">
        <v>134.58884699999999</v>
      </c>
      <c r="AP53">
        <v>134.58884699999999</v>
      </c>
      <c r="AQ53">
        <v>134.58884699999999</v>
      </c>
      <c r="AR53">
        <v>1.514642</v>
      </c>
      <c r="AS53">
        <v>2.132142</v>
      </c>
      <c r="AT53">
        <v>1.5364360000000001</v>
      </c>
      <c r="AU53">
        <v>2.1539359999999999</v>
      </c>
      <c r="AV53">
        <v>2.7241879999999998</v>
      </c>
      <c r="AW53">
        <v>0.19968778666495002</v>
      </c>
      <c r="AX53">
        <v>0.3</v>
      </c>
      <c r="AY53">
        <v>0.875</v>
      </c>
      <c r="AZ53">
        <v>0.15</v>
      </c>
    </row>
    <row r="54" spans="1:52" x14ac:dyDescent="0.3">
      <c r="A54" t="s">
        <v>147</v>
      </c>
      <c r="B54" t="s">
        <v>139</v>
      </c>
      <c r="C54" t="s">
        <v>140</v>
      </c>
      <c r="D54" t="s">
        <v>141</v>
      </c>
      <c r="E54">
        <v>18054726</v>
      </c>
      <c r="F54">
        <v>1.3281000000000001E-2</v>
      </c>
      <c r="G54">
        <v>239784.81600600001</v>
      </c>
      <c r="H54">
        <v>0</v>
      </c>
      <c r="I54">
        <v>0.93</v>
      </c>
      <c r="J54">
        <v>1E-3</v>
      </c>
      <c r="K54">
        <v>1E-3</v>
      </c>
      <c r="L54">
        <v>2E-3</v>
      </c>
      <c r="M54">
        <v>5.1020408163265311E-4</v>
      </c>
      <c r="N54">
        <v>18054726</v>
      </c>
      <c r="O54">
        <v>0.997</v>
      </c>
      <c r="P54">
        <v>0.99650000000000005</v>
      </c>
      <c r="Q54">
        <v>6.7594743000000002E-3</v>
      </c>
      <c r="R54">
        <v>2.5527094999999999E-4</v>
      </c>
      <c r="S54">
        <v>1.3642600000000001E-4</v>
      </c>
      <c r="T54">
        <v>1.8179393E-4</v>
      </c>
      <c r="U54">
        <v>4.4268178999999999E-4</v>
      </c>
      <c r="V54">
        <v>6.3342765E-4</v>
      </c>
      <c r="W54">
        <v>7.2811830000000003E-4</v>
      </c>
      <c r="X54">
        <v>8.9680703E-4</v>
      </c>
      <c r="Y54">
        <v>1.1853782E-3</v>
      </c>
      <c r="Z54">
        <v>1.7036703999999999E-3</v>
      </c>
      <c r="AA54">
        <v>2.5274565000000001E-3</v>
      </c>
      <c r="AB54">
        <v>3.8212141999999999E-3</v>
      </c>
      <c r="AC54">
        <v>5.7278585000000003E-3</v>
      </c>
      <c r="AD54">
        <v>8.9113006999999994E-3</v>
      </c>
      <c r="AE54">
        <v>1.4327942E-2</v>
      </c>
      <c r="AF54">
        <v>2.254888E-2</v>
      </c>
      <c r="AG54">
        <v>3.6500393999999999E-2</v>
      </c>
      <c r="AH54">
        <v>6.1300278E-2</v>
      </c>
      <c r="AI54">
        <v>0.10040207</v>
      </c>
      <c r="AJ54">
        <v>0.15414125000000001</v>
      </c>
      <c r="AK54">
        <v>0.22950420999999999</v>
      </c>
      <c r="AL54">
        <v>0.32896101381047399</v>
      </c>
      <c r="AM54">
        <v>86.85998699999999</v>
      </c>
      <c r="AN54">
        <v>86.85998699999999</v>
      </c>
      <c r="AO54">
        <v>134.58884699999999</v>
      </c>
      <c r="AP54">
        <v>134.58884699999999</v>
      </c>
      <c r="AQ54">
        <v>134.58884699999999</v>
      </c>
      <c r="AR54">
        <v>1.514642</v>
      </c>
      <c r="AS54">
        <v>2.132142</v>
      </c>
      <c r="AT54">
        <v>1.5364360000000001</v>
      </c>
      <c r="AU54">
        <v>2.1539359999999999</v>
      </c>
      <c r="AV54">
        <v>2.7241879999999998</v>
      </c>
      <c r="AW54">
        <v>0</v>
      </c>
      <c r="AX54">
        <v>0.3</v>
      </c>
      <c r="AY54">
        <v>0.875</v>
      </c>
      <c r="AZ54">
        <v>0.15</v>
      </c>
    </row>
    <row r="55" spans="1:52" x14ac:dyDescent="0.3">
      <c r="A55" t="s">
        <v>148</v>
      </c>
      <c r="B55" t="s">
        <v>139</v>
      </c>
      <c r="C55" t="s">
        <v>140</v>
      </c>
      <c r="D55" t="s">
        <v>141</v>
      </c>
      <c r="E55">
        <v>49065615</v>
      </c>
      <c r="F55">
        <v>1.5198E-2</v>
      </c>
      <c r="G55">
        <v>745699.21676999994</v>
      </c>
      <c r="H55">
        <v>0.81</v>
      </c>
      <c r="I55">
        <v>0.92</v>
      </c>
      <c r="J55">
        <v>3.0000000000000001E-3</v>
      </c>
      <c r="K55">
        <v>1E-3</v>
      </c>
      <c r="L55">
        <v>2.1999999999999999E-2</v>
      </c>
      <c r="M55">
        <v>9.6938775510204082E-3</v>
      </c>
      <c r="N55">
        <v>49065615</v>
      </c>
      <c r="O55">
        <v>0.95900000000000007</v>
      </c>
      <c r="P55">
        <v>0.99150000000000005</v>
      </c>
      <c r="Q55">
        <v>1.2785493E-2</v>
      </c>
      <c r="R55">
        <v>5.3936098E-4</v>
      </c>
      <c r="S55">
        <v>4.008921E-4</v>
      </c>
      <c r="T55">
        <v>3.6882031999999998E-4</v>
      </c>
      <c r="U55">
        <v>9.3739728000000004E-4</v>
      </c>
      <c r="V55">
        <v>1.8070988999999999E-3</v>
      </c>
      <c r="W55">
        <v>1.8729634E-3</v>
      </c>
      <c r="X55">
        <v>1.8339127000000001E-3</v>
      </c>
      <c r="Y55">
        <v>1.9983100000000001E-3</v>
      </c>
      <c r="Z55">
        <v>2.2652130999999999E-3</v>
      </c>
      <c r="AA55">
        <v>2.8655663E-3</v>
      </c>
      <c r="AB55">
        <v>4.4212883000000003E-3</v>
      </c>
      <c r="AC55">
        <v>6.6336084999999998E-3</v>
      </c>
      <c r="AD55">
        <v>1.0335904999999999E-2</v>
      </c>
      <c r="AE55">
        <v>1.6189671999999999E-2</v>
      </c>
      <c r="AF55">
        <v>2.5265101000000002E-2</v>
      </c>
      <c r="AG55">
        <v>3.9165576000000001E-2</v>
      </c>
      <c r="AH55">
        <v>6.4808826E-2</v>
      </c>
      <c r="AI55">
        <v>0.11303216000000001</v>
      </c>
      <c r="AJ55">
        <v>0.14274771999999999</v>
      </c>
      <c r="AK55">
        <v>0.27227117000000001</v>
      </c>
      <c r="AL55">
        <v>0.44060019792642102</v>
      </c>
      <c r="AM55">
        <v>86.85998699999999</v>
      </c>
      <c r="AN55">
        <v>86.85998699999999</v>
      </c>
      <c r="AO55">
        <v>134.58884699999999</v>
      </c>
      <c r="AP55">
        <v>134.58884699999999</v>
      </c>
      <c r="AQ55">
        <v>134.58884699999999</v>
      </c>
      <c r="AR55">
        <v>1.514642</v>
      </c>
      <c r="AS55">
        <v>2.132142</v>
      </c>
      <c r="AT55">
        <v>1.5364360000000001</v>
      </c>
      <c r="AU55">
        <v>2.1539359999999999</v>
      </c>
      <c r="AV55">
        <v>2.7241879999999998</v>
      </c>
      <c r="AW55">
        <v>0</v>
      </c>
      <c r="AX55">
        <v>0.3</v>
      </c>
      <c r="AY55">
        <v>0.875</v>
      </c>
      <c r="AZ55">
        <v>0.15</v>
      </c>
    </row>
    <row r="56" spans="1:52" x14ac:dyDescent="0.3">
      <c r="A56" t="s">
        <v>149</v>
      </c>
      <c r="B56" t="s">
        <v>139</v>
      </c>
      <c r="C56" t="s">
        <v>140</v>
      </c>
      <c r="D56" t="s">
        <v>141</v>
      </c>
      <c r="E56">
        <v>4905769</v>
      </c>
      <c r="F56">
        <v>1.4289E-2</v>
      </c>
      <c r="G56">
        <v>70098.533240999997</v>
      </c>
      <c r="H56">
        <v>0.87</v>
      </c>
      <c r="I56">
        <v>0.97</v>
      </c>
      <c r="J56">
        <v>2E-3</v>
      </c>
      <c r="K56">
        <v>1E-3</v>
      </c>
      <c r="L56">
        <v>2E-3</v>
      </c>
      <c r="M56">
        <v>5.102040816326522E-5</v>
      </c>
      <c r="N56">
        <v>4905769</v>
      </c>
      <c r="O56">
        <v>0.9</v>
      </c>
      <c r="P56">
        <v>0.99150000000000005</v>
      </c>
      <c r="Q56">
        <v>7.3683300999999998E-3</v>
      </c>
      <c r="R56">
        <v>4.6194063000000002E-4</v>
      </c>
      <c r="S56">
        <v>1.8927972000000001E-4</v>
      </c>
      <c r="T56">
        <v>2.5247391999999998E-4</v>
      </c>
      <c r="U56">
        <v>5.2234079999999999E-4</v>
      </c>
      <c r="V56">
        <v>7.9235701E-4</v>
      </c>
      <c r="W56">
        <v>9.2155706000000002E-4</v>
      </c>
      <c r="X56">
        <v>1.0885433000000001E-3</v>
      </c>
      <c r="Y56">
        <v>1.3362409999999999E-3</v>
      </c>
      <c r="Z56">
        <v>1.7556926999999999E-3</v>
      </c>
      <c r="AA56">
        <v>2.4831569000000001E-3</v>
      </c>
      <c r="AB56">
        <v>3.6503285000000002E-3</v>
      </c>
      <c r="AC56">
        <v>5.5623338999999999E-3</v>
      </c>
      <c r="AD56">
        <v>8.6270466000000004E-3</v>
      </c>
      <c r="AE56">
        <v>1.3664987E-2</v>
      </c>
      <c r="AF56">
        <v>2.1521433E-2</v>
      </c>
      <c r="AG56">
        <v>3.5180303000000003E-2</v>
      </c>
      <c r="AH56">
        <v>5.7461654000000001E-2</v>
      </c>
      <c r="AI56">
        <v>9.2488011999999994E-2</v>
      </c>
      <c r="AJ56">
        <v>0.14816710999999999</v>
      </c>
      <c r="AK56">
        <v>0.23691423</v>
      </c>
      <c r="AL56">
        <v>0.40364048194350599</v>
      </c>
      <c r="AM56">
        <v>86.85998699999999</v>
      </c>
      <c r="AN56">
        <v>86.85998699999999</v>
      </c>
      <c r="AO56">
        <v>134.58884699999999</v>
      </c>
      <c r="AP56">
        <v>134.58884699999999</v>
      </c>
      <c r="AQ56">
        <v>134.58884699999999</v>
      </c>
      <c r="AR56">
        <v>1.514642</v>
      </c>
      <c r="AS56">
        <v>2.132142</v>
      </c>
      <c r="AT56">
        <v>1.5364360000000001</v>
      </c>
      <c r="AU56">
        <v>2.1539359999999999</v>
      </c>
      <c r="AV56">
        <v>2.7241879999999998</v>
      </c>
      <c r="AW56">
        <v>0.46190298370088306</v>
      </c>
      <c r="AX56">
        <v>0.3</v>
      </c>
      <c r="AY56">
        <v>0.875</v>
      </c>
      <c r="AZ56">
        <v>0.15</v>
      </c>
    </row>
    <row r="57" spans="1:52" x14ac:dyDescent="0.3">
      <c r="A57" t="s">
        <v>150</v>
      </c>
      <c r="B57" t="s">
        <v>139</v>
      </c>
      <c r="C57" t="s">
        <v>140</v>
      </c>
      <c r="D57" t="s">
        <v>141</v>
      </c>
      <c r="E57">
        <v>73925</v>
      </c>
      <c r="F57">
        <v>1.5099999999999999E-2</v>
      </c>
      <c r="G57">
        <v>1116.2674999999999</v>
      </c>
      <c r="H57">
        <v>0.23</v>
      </c>
      <c r="I57">
        <v>0.91</v>
      </c>
      <c r="J57">
        <v>0</v>
      </c>
      <c r="K57">
        <v>0</v>
      </c>
      <c r="L57">
        <v>0</v>
      </c>
      <c r="M57">
        <v>0</v>
      </c>
      <c r="N57">
        <v>0</v>
      </c>
      <c r="O57">
        <v>0.96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86.85998699999999</v>
      </c>
      <c r="AN57">
        <v>86.85998699999999</v>
      </c>
      <c r="AO57">
        <v>134.58884699999999</v>
      </c>
      <c r="AP57">
        <v>134.58884699999999</v>
      </c>
      <c r="AQ57">
        <v>134.58884699999999</v>
      </c>
      <c r="AR57">
        <v>1.514642</v>
      </c>
      <c r="AS57">
        <v>2.132142</v>
      </c>
      <c r="AT57">
        <v>1.5364360000000001</v>
      </c>
      <c r="AU57">
        <v>2.1539359999999999</v>
      </c>
      <c r="AV57">
        <v>2.7241879999999998</v>
      </c>
      <c r="AW57">
        <v>0</v>
      </c>
      <c r="AX57">
        <v>0.3</v>
      </c>
      <c r="AY57">
        <v>0.875</v>
      </c>
      <c r="AZ57">
        <v>0.15</v>
      </c>
    </row>
    <row r="58" spans="1:52" x14ac:dyDescent="0.3">
      <c r="A58" t="s">
        <v>151</v>
      </c>
      <c r="B58" t="s">
        <v>139</v>
      </c>
      <c r="C58" t="s">
        <v>140</v>
      </c>
      <c r="D58" t="s">
        <v>141</v>
      </c>
      <c r="E58">
        <v>10766998</v>
      </c>
      <c r="F58">
        <v>2.017E-2</v>
      </c>
      <c r="G58">
        <v>217170.34966000001</v>
      </c>
      <c r="H58">
        <v>0.67</v>
      </c>
      <c r="I58">
        <v>0.81</v>
      </c>
      <c r="J58">
        <v>1.7000000000000001E-2</v>
      </c>
      <c r="K58">
        <v>1.0999999999999999E-2</v>
      </c>
      <c r="L58">
        <v>0.02</v>
      </c>
      <c r="M58">
        <v>1.5306122448979589E-3</v>
      </c>
      <c r="N58">
        <v>10766998</v>
      </c>
      <c r="O58">
        <v>0.996</v>
      </c>
      <c r="P58">
        <v>0.97900000000000009</v>
      </c>
      <c r="Q58">
        <v>2.646418E-2</v>
      </c>
      <c r="R58">
        <v>7.7505688000000005E-4</v>
      </c>
      <c r="S58">
        <v>3.7222192000000001E-4</v>
      </c>
      <c r="T58">
        <v>3.7299491999999998E-4</v>
      </c>
      <c r="U58">
        <v>9.4106159999999997E-4</v>
      </c>
      <c r="V58">
        <v>1.6660443999999999E-3</v>
      </c>
      <c r="W58">
        <v>2.1097793000000001E-3</v>
      </c>
      <c r="X58">
        <v>2.5753027E-3</v>
      </c>
      <c r="Y58">
        <v>2.8624687999999998E-3</v>
      </c>
      <c r="Z58">
        <v>3.6023303E-3</v>
      </c>
      <c r="AA58">
        <v>4.8204754000000004E-3</v>
      </c>
      <c r="AB58">
        <v>6.4046423999999996E-3</v>
      </c>
      <c r="AC58">
        <v>9.3508880999999995E-3</v>
      </c>
      <c r="AD58">
        <v>1.3940997E-2</v>
      </c>
      <c r="AE58">
        <v>2.0850463999999999E-2</v>
      </c>
      <c r="AF58">
        <v>3.0942771000000001E-2</v>
      </c>
      <c r="AG58">
        <v>4.6500179000000003E-2</v>
      </c>
      <c r="AH58">
        <v>6.7459852000000001E-2</v>
      </c>
      <c r="AI58">
        <v>9.4685063E-2</v>
      </c>
      <c r="AJ58">
        <v>0.12843317000000001</v>
      </c>
      <c r="AK58">
        <v>0.16802508999999999</v>
      </c>
      <c r="AL58">
        <v>0.23412955722939999</v>
      </c>
      <c r="AM58">
        <v>86.85998699999999</v>
      </c>
      <c r="AN58">
        <v>86.85998699999999</v>
      </c>
      <c r="AO58">
        <v>134.58884699999999</v>
      </c>
      <c r="AP58">
        <v>134.58884699999999</v>
      </c>
      <c r="AQ58">
        <v>134.58884699999999</v>
      </c>
      <c r="AR58">
        <v>1.514642</v>
      </c>
      <c r="AS58">
        <v>2.132142</v>
      </c>
      <c r="AT58">
        <v>1.5364360000000001</v>
      </c>
      <c r="AU58">
        <v>2.1539359999999999</v>
      </c>
      <c r="AV58">
        <v>2.7241879999999998</v>
      </c>
      <c r="AW58">
        <v>0.26790826337289719</v>
      </c>
      <c r="AX58">
        <v>0.3</v>
      </c>
      <c r="AY58">
        <v>0.875</v>
      </c>
      <c r="AZ58">
        <v>0.15</v>
      </c>
    </row>
    <row r="59" spans="1:52" x14ac:dyDescent="0.3">
      <c r="A59" t="s">
        <v>152</v>
      </c>
      <c r="B59" t="s">
        <v>139</v>
      </c>
      <c r="C59" t="s">
        <v>140</v>
      </c>
      <c r="D59" t="s">
        <v>141</v>
      </c>
      <c r="E59">
        <v>6377853</v>
      </c>
      <c r="F59">
        <v>1.8537999999999999E-2</v>
      </c>
      <c r="G59">
        <v>118232.638914</v>
      </c>
      <c r="H59">
        <v>0.8</v>
      </c>
      <c r="I59">
        <v>0.85</v>
      </c>
      <c r="J59">
        <v>0.01</v>
      </c>
      <c r="K59">
        <v>5.0000000000000001E-3</v>
      </c>
      <c r="L59">
        <v>1.2E-2</v>
      </c>
      <c r="M59">
        <v>1.0204081632653062E-3</v>
      </c>
      <c r="N59">
        <v>6377853</v>
      </c>
      <c r="O59">
        <v>0.99900000000000011</v>
      </c>
      <c r="P59">
        <v>0.97499999999999998</v>
      </c>
      <c r="Q59">
        <v>1.4769987E-2</v>
      </c>
      <c r="R59">
        <v>5.8871775999999999E-4</v>
      </c>
      <c r="S59">
        <v>2.7378192000000002E-4</v>
      </c>
      <c r="T59">
        <v>5.6684154999999997E-4</v>
      </c>
      <c r="U59">
        <v>1.5519556E-3</v>
      </c>
      <c r="V59">
        <v>2.5834923999999999E-3</v>
      </c>
      <c r="W59">
        <v>3.2180299000000002E-3</v>
      </c>
      <c r="X59">
        <v>3.3722996999999998E-3</v>
      </c>
      <c r="Y59">
        <v>3.5340059000000001E-3</v>
      </c>
      <c r="Z59">
        <v>4.2194041E-3</v>
      </c>
      <c r="AA59">
        <v>5.3977736999999996E-3</v>
      </c>
      <c r="AB59">
        <v>7.1218803000000002E-3</v>
      </c>
      <c r="AC59">
        <v>9.4442546000000002E-3</v>
      </c>
      <c r="AD59">
        <v>1.2986638999999999E-2</v>
      </c>
      <c r="AE59">
        <v>1.8722493E-2</v>
      </c>
      <c r="AF59">
        <v>2.7692788999999999E-2</v>
      </c>
      <c r="AG59">
        <v>4.4281424999999999E-2</v>
      </c>
      <c r="AH59">
        <v>7.7043863000000004E-2</v>
      </c>
      <c r="AI59">
        <v>0.13038569</v>
      </c>
      <c r="AJ59">
        <v>0.21015863000000001</v>
      </c>
      <c r="AK59">
        <v>0.32219820999999998</v>
      </c>
      <c r="AL59">
        <v>0.46135073437579199</v>
      </c>
      <c r="AM59">
        <v>86.85998699999999</v>
      </c>
      <c r="AN59">
        <v>86.85998699999999</v>
      </c>
      <c r="AO59">
        <v>134.58884699999999</v>
      </c>
      <c r="AP59">
        <v>134.58884699999999</v>
      </c>
      <c r="AQ59">
        <v>134.58884699999999</v>
      </c>
      <c r="AR59">
        <v>1.514642</v>
      </c>
      <c r="AS59">
        <v>2.132142</v>
      </c>
      <c r="AT59">
        <v>1.5364360000000001</v>
      </c>
      <c r="AU59">
        <v>2.1539359999999999</v>
      </c>
      <c r="AV59">
        <v>2.7241879999999998</v>
      </c>
      <c r="AW59">
        <v>0</v>
      </c>
      <c r="AX59">
        <v>0.3</v>
      </c>
      <c r="AY59">
        <v>0.875</v>
      </c>
      <c r="AZ59">
        <v>0.15</v>
      </c>
    </row>
    <row r="60" spans="1:52" x14ac:dyDescent="0.3">
      <c r="A60" t="s">
        <v>153</v>
      </c>
      <c r="B60" t="s">
        <v>139</v>
      </c>
      <c r="C60" t="s">
        <v>140</v>
      </c>
      <c r="D60" t="s">
        <v>141</v>
      </c>
      <c r="E60">
        <v>107825</v>
      </c>
      <c r="F60">
        <v>1.8682999999999998E-2</v>
      </c>
      <c r="G60">
        <v>2014.4944749999997</v>
      </c>
      <c r="H60">
        <v>0.78</v>
      </c>
      <c r="I60">
        <v>0.96</v>
      </c>
      <c r="J60">
        <v>0</v>
      </c>
      <c r="K60">
        <v>0</v>
      </c>
      <c r="L60">
        <v>0</v>
      </c>
      <c r="M60">
        <v>0</v>
      </c>
      <c r="N60">
        <v>0</v>
      </c>
      <c r="O60">
        <v>0.99299999999999999</v>
      </c>
      <c r="P60">
        <v>0</v>
      </c>
      <c r="Q60">
        <v>1.5205241E-2</v>
      </c>
      <c r="R60">
        <v>3.6768591000000002E-4</v>
      </c>
      <c r="S60">
        <v>3.8862499999999997E-4</v>
      </c>
      <c r="T60">
        <v>3.6863312E-4</v>
      </c>
      <c r="U60">
        <v>8.6650633000000005E-4</v>
      </c>
      <c r="V60">
        <v>1.1788629E-3</v>
      </c>
      <c r="W60">
        <v>1.2651289E-3</v>
      </c>
      <c r="X60">
        <v>1.5145988999999999E-3</v>
      </c>
      <c r="Y60">
        <v>2.0437974000000001E-3</v>
      </c>
      <c r="Z60">
        <v>2.9697972000000002E-3</v>
      </c>
      <c r="AA60">
        <v>4.5809277999999997E-3</v>
      </c>
      <c r="AB60">
        <v>7.0823346999999998E-3</v>
      </c>
      <c r="AC60">
        <v>1.0943992E-2</v>
      </c>
      <c r="AD60">
        <v>1.7214912999999998E-2</v>
      </c>
      <c r="AE60">
        <v>2.7010934E-2</v>
      </c>
      <c r="AF60">
        <v>4.2469729999999997E-2</v>
      </c>
      <c r="AG60">
        <v>6.8931205999999995E-2</v>
      </c>
      <c r="AH60">
        <v>0.11208694</v>
      </c>
      <c r="AI60">
        <v>0.17842305</v>
      </c>
      <c r="AJ60">
        <v>0.26956862999999998</v>
      </c>
      <c r="AK60">
        <v>0.39084704999999997</v>
      </c>
      <c r="AL60">
        <v>0.53690880233525295</v>
      </c>
      <c r="AM60">
        <v>86.85998699999999</v>
      </c>
      <c r="AN60">
        <v>86.85998699999999</v>
      </c>
      <c r="AO60">
        <v>134.58884699999999</v>
      </c>
      <c r="AP60">
        <v>134.58884699999999</v>
      </c>
      <c r="AQ60">
        <v>134.58884699999999</v>
      </c>
      <c r="AR60">
        <v>1.514642</v>
      </c>
      <c r="AS60">
        <v>2.132142</v>
      </c>
      <c r="AT60">
        <v>1.5364360000000001</v>
      </c>
      <c r="AU60">
        <v>2.1539359999999999</v>
      </c>
      <c r="AV60">
        <v>2.7241879999999998</v>
      </c>
      <c r="AW60">
        <v>0</v>
      </c>
      <c r="AX60">
        <v>0.3</v>
      </c>
      <c r="AY60">
        <v>0.875</v>
      </c>
      <c r="AZ60">
        <v>0.15</v>
      </c>
    </row>
    <row r="61" spans="1:52" x14ac:dyDescent="0.3">
      <c r="A61" t="s">
        <v>154</v>
      </c>
      <c r="B61" t="s">
        <v>139</v>
      </c>
      <c r="C61" t="s">
        <v>140</v>
      </c>
      <c r="D61" t="s">
        <v>141</v>
      </c>
      <c r="E61">
        <v>777859</v>
      </c>
      <c r="F61">
        <v>2.0576000000000001E-2</v>
      </c>
      <c r="G61">
        <v>16005.226784</v>
      </c>
      <c r="H61">
        <v>0</v>
      </c>
      <c r="I61">
        <v>0.97</v>
      </c>
      <c r="J61">
        <v>0</v>
      </c>
      <c r="K61">
        <v>0</v>
      </c>
      <c r="L61">
        <v>0</v>
      </c>
      <c r="M61">
        <v>0</v>
      </c>
      <c r="N61">
        <v>0</v>
      </c>
      <c r="O61">
        <v>0.85699999999999998</v>
      </c>
      <c r="P61">
        <v>0.92700000000000005</v>
      </c>
      <c r="Q61">
        <v>2.7413630000000001E-2</v>
      </c>
      <c r="R61">
        <v>1.4248764E-3</v>
      </c>
      <c r="S61">
        <v>9.4790924000000005E-4</v>
      </c>
      <c r="T61">
        <v>7.7349053999999995E-4</v>
      </c>
      <c r="U61">
        <v>1.7322463999999999E-3</v>
      </c>
      <c r="V61">
        <v>2.8326124000000001E-3</v>
      </c>
      <c r="W61">
        <v>3.5464547999999999E-3</v>
      </c>
      <c r="X61">
        <v>3.8120421999999999E-3</v>
      </c>
      <c r="Y61">
        <v>4.4381645999999999E-3</v>
      </c>
      <c r="Z61">
        <v>5.0727181E-3</v>
      </c>
      <c r="AA61">
        <v>6.0700357000000003E-3</v>
      </c>
      <c r="AB61">
        <v>1.1247368000000001E-2</v>
      </c>
      <c r="AC61">
        <v>1.2933470000000001E-2</v>
      </c>
      <c r="AD61">
        <v>1.8147331999999999E-2</v>
      </c>
      <c r="AE61">
        <v>2.4312835000000001E-2</v>
      </c>
      <c r="AF61">
        <v>3.3364945E-2</v>
      </c>
      <c r="AG61">
        <v>5.2763767000000003E-2</v>
      </c>
      <c r="AH61">
        <v>7.0318795000000003E-2</v>
      </c>
      <c r="AI61">
        <v>9.8649830999999993E-2</v>
      </c>
      <c r="AJ61">
        <v>0.13457548</v>
      </c>
      <c r="AK61">
        <v>0.17850548999999999</v>
      </c>
      <c r="AL61">
        <v>0.24988166229177999</v>
      </c>
      <c r="AM61">
        <v>86.85998699999999</v>
      </c>
      <c r="AN61">
        <v>86.85998699999999</v>
      </c>
      <c r="AO61">
        <v>134.58884699999999</v>
      </c>
      <c r="AP61">
        <v>134.58884699999999</v>
      </c>
      <c r="AQ61">
        <v>134.58884699999999</v>
      </c>
      <c r="AR61">
        <v>1.514642</v>
      </c>
      <c r="AS61">
        <v>2.132142</v>
      </c>
      <c r="AT61">
        <v>1.5364360000000001</v>
      </c>
      <c r="AU61">
        <v>2.1539359999999999</v>
      </c>
      <c r="AV61">
        <v>2.7241879999999998</v>
      </c>
      <c r="AW61">
        <v>0.3615578527384839</v>
      </c>
      <c r="AX61">
        <v>0.3</v>
      </c>
      <c r="AY61">
        <v>0.875</v>
      </c>
      <c r="AZ61">
        <v>0.15</v>
      </c>
    </row>
    <row r="62" spans="1:52" x14ac:dyDescent="0.3">
      <c r="A62" t="s">
        <v>155</v>
      </c>
      <c r="B62" t="s">
        <v>139</v>
      </c>
      <c r="C62" t="s">
        <v>140</v>
      </c>
      <c r="D62" t="s">
        <v>141</v>
      </c>
      <c r="E62">
        <v>9265067</v>
      </c>
      <c r="F62">
        <v>2.1714999999999998E-2</v>
      </c>
      <c r="G62">
        <v>201190.929905</v>
      </c>
      <c r="H62">
        <v>0.8</v>
      </c>
      <c r="I62">
        <v>0.97</v>
      </c>
      <c r="J62">
        <v>0</v>
      </c>
      <c r="K62">
        <v>0</v>
      </c>
      <c r="L62">
        <v>0</v>
      </c>
      <c r="M62">
        <v>0</v>
      </c>
      <c r="N62">
        <v>0</v>
      </c>
      <c r="O62">
        <v>0.82799999999999996</v>
      </c>
      <c r="P62">
        <v>0.82700000000000007</v>
      </c>
      <c r="Q62">
        <v>1.5248711999999999E-2</v>
      </c>
      <c r="R62">
        <v>1.5983788E-3</v>
      </c>
      <c r="S62">
        <v>8.6078973000000005E-4</v>
      </c>
      <c r="T62">
        <v>6.9583274000000004E-4</v>
      </c>
      <c r="U62">
        <v>1.0000727000000001E-3</v>
      </c>
      <c r="V62">
        <v>1.4643028000000001E-3</v>
      </c>
      <c r="W62">
        <v>1.9364807E-3</v>
      </c>
      <c r="X62">
        <v>2.3865165000000002E-3</v>
      </c>
      <c r="Y62">
        <v>2.8518337E-3</v>
      </c>
      <c r="Z62">
        <v>3.4294767000000001E-3</v>
      </c>
      <c r="AA62">
        <v>4.2675767999999998E-3</v>
      </c>
      <c r="AB62">
        <v>5.5948941E-3</v>
      </c>
      <c r="AC62">
        <v>7.7627447E-3</v>
      </c>
      <c r="AD62">
        <v>1.1327210000000001E-2</v>
      </c>
      <c r="AE62">
        <v>1.7178609000000001E-2</v>
      </c>
      <c r="AF62">
        <v>2.6728814E-2</v>
      </c>
      <c r="AG62">
        <v>4.2176354999999999E-2</v>
      </c>
      <c r="AH62">
        <v>6.6839543000000001E-2</v>
      </c>
      <c r="AI62">
        <v>0.10552781</v>
      </c>
      <c r="AJ62">
        <v>0.16492175000000001</v>
      </c>
      <c r="AK62">
        <v>0.25998114999999999</v>
      </c>
      <c r="AL62">
        <v>0.395842106184012</v>
      </c>
      <c r="AM62">
        <v>86.85998699999999</v>
      </c>
      <c r="AN62">
        <v>86.85998699999999</v>
      </c>
      <c r="AO62">
        <v>134.58884699999999</v>
      </c>
      <c r="AP62">
        <v>134.58884699999999</v>
      </c>
      <c r="AQ62">
        <v>134.58884699999999</v>
      </c>
      <c r="AR62">
        <v>1.514642</v>
      </c>
      <c r="AS62">
        <v>2.132142</v>
      </c>
      <c r="AT62">
        <v>1.5364360000000001</v>
      </c>
      <c r="AU62">
        <v>2.1539359999999999</v>
      </c>
      <c r="AV62">
        <v>2.7241879999999998</v>
      </c>
      <c r="AW62">
        <v>1.4353312406054645E-2</v>
      </c>
      <c r="AX62">
        <v>0.3</v>
      </c>
      <c r="AY62">
        <v>0.875</v>
      </c>
      <c r="AZ62">
        <v>0.15</v>
      </c>
    </row>
    <row r="63" spans="1:52" x14ac:dyDescent="0.3">
      <c r="A63" t="s">
        <v>156</v>
      </c>
      <c r="B63" t="s">
        <v>139</v>
      </c>
      <c r="C63" t="s">
        <v>140</v>
      </c>
      <c r="D63" t="s">
        <v>141</v>
      </c>
      <c r="E63">
        <v>2890299</v>
      </c>
      <c r="F63">
        <v>1.6629000000000001E-2</v>
      </c>
      <c r="G63">
        <v>48062.782071000001</v>
      </c>
      <c r="H63">
        <v>0</v>
      </c>
      <c r="I63">
        <v>0.93</v>
      </c>
      <c r="J63">
        <v>0.05</v>
      </c>
      <c r="K63">
        <v>2.4E-2</v>
      </c>
      <c r="L63">
        <v>5.7000000000000002E-2</v>
      </c>
      <c r="M63">
        <v>3.5714285714285713E-3</v>
      </c>
      <c r="N63">
        <v>2890299</v>
      </c>
      <c r="O63">
        <v>0.99099999999999999</v>
      </c>
      <c r="P63">
        <v>0.98599999999999999</v>
      </c>
      <c r="Q63">
        <v>1.1901406E-2</v>
      </c>
      <c r="R63">
        <v>8.0959482000000004E-4</v>
      </c>
      <c r="S63">
        <v>3.4340366000000001E-4</v>
      </c>
      <c r="T63">
        <v>3.274029E-4</v>
      </c>
      <c r="U63">
        <v>7.9032715000000001E-4</v>
      </c>
      <c r="V63">
        <v>1.0808790000000001E-3</v>
      </c>
      <c r="W63">
        <v>1.15127E-3</v>
      </c>
      <c r="X63">
        <v>1.3782359000000001E-3</v>
      </c>
      <c r="Y63">
        <v>1.867023E-3</v>
      </c>
      <c r="Z63">
        <v>2.7348458999999999E-3</v>
      </c>
      <c r="AA63">
        <v>4.2585543999999996E-3</v>
      </c>
      <c r="AB63">
        <v>6.6707028999999996E-3</v>
      </c>
      <c r="AC63">
        <v>1.0353784E-2</v>
      </c>
      <c r="AD63">
        <v>1.4655764E-2</v>
      </c>
      <c r="AE63">
        <v>2.1023297E-2</v>
      </c>
      <c r="AF63">
        <v>3.2577999000000003E-2</v>
      </c>
      <c r="AG63">
        <v>5.4998089E-2</v>
      </c>
      <c r="AH63">
        <v>9.1971010000000006E-2</v>
      </c>
      <c r="AI63">
        <v>0.1500176</v>
      </c>
      <c r="AJ63">
        <v>0.22883766999999999</v>
      </c>
      <c r="AK63">
        <v>0.32691923000000001</v>
      </c>
      <c r="AL63">
        <v>0.43760282572397402</v>
      </c>
      <c r="AM63">
        <v>86.85998699999999</v>
      </c>
      <c r="AN63">
        <v>86.85998699999999</v>
      </c>
      <c r="AO63">
        <v>134.58884699999999</v>
      </c>
      <c r="AP63">
        <v>134.58884699999999</v>
      </c>
      <c r="AQ63">
        <v>134.58884699999999</v>
      </c>
      <c r="AR63">
        <v>1.514642</v>
      </c>
      <c r="AS63">
        <v>2.132142</v>
      </c>
      <c r="AT63">
        <v>1.5364360000000001</v>
      </c>
      <c r="AU63">
        <v>2.1539359999999999</v>
      </c>
      <c r="AV63">
        <v>2.7241879999999998</v>
      </c>
      <c r="AW63">
        <v>0.42559822696263466</v>
      </c>
      <c r="AX63">
        <v>0.3</v>
      </c>
      <c r="AY63">
        <v>0.875</v>
      </c>
      <c r="AZ63">
        <v>0.15</v>
      </c>
    </row>
    <row r="64" spans="1:52" x14ac:dyDescent="0.3">
      <c r="A64" t="s">
        <v>157</v>
      </c>
      <c r="B64" t="s">
        <v>139</v>
      </c>
      <c r="C64" t="s">
        <v>140</v>
      </c>
      <c r="D64" t="s">
        <v>141</v>
      </c>
      <c r="E64">
        <v>129163276</v>
      </c>
      <c r="F64">
        <v>1.8172999999999998E-2</v>
      </c>
      <c r="G64">
        <v>2347284.2147479998</v>
      </c>
      <c r="H64">
        <v>0.98</v>
      </c>
      <c r="I64">
        <v>0.93</v>
      </c>
      <c r="J64">
        <v>1E-3</v>
      </c>
      <c r="K64">
        <v>1E-3</v>
      </c>
      <c r="L64">
        <v>2E-3</v>
      </c>
      <c r="M64">
        <v>5.1020408163265311E-4</v>
      </c>
      <c r="N64">
        <v>129163276</v>
      </c>
      <c r="O64">
        <v>0.97699999999999998</v>
      </c>
      <c r="P64">
        <v>0.96900000000000008</v>
      </c>
      <c r="Q64">
        <v>1.3675331000000001E-2</v>
      </c>
      <c r="R64">
        <v>5.2116757000000001E-4</v>
      </c>
      <c r="S64">
        <v>2.5528668999999998E-4</v>
      </c>
      <c r="T64">
        <v>3.6268306999999997E-4</v>
      </c>
      <c r="U64">
        <v>7.6787160000000004E-4</v>
      </c>
      <c r="V64">
        <v>1.2519237000000001E-3</v>
      </c>
      <c r="W64">
        <v>1.5734901999999999E-3</v>
      </c>
      <c r="X64">
        <v>1.8138586E-3</v>
      </c>
      <c r="Y64">
        <v>2.1983553E-3</v>
      </c>
      <c r="Z64">
        <v>2.9210206000000001E-3</v>
      </c>
      <c r="AA64">
        <v>4.1629763000000002E-3</v>
      </c>
      <c r="AB64">
        <v>6.1664082E-3</v>
      </c>
      <c r="AC64">
        <v>9.2869411999999991E-3</v>
      </c>
      <c r="AD64">
        <v>1.4052927999999999E-2</v>
      </c>
      <c r="AE64">
        <v>2.1315153999999999E-2</v>
      </c>
      <c r="AF64">
        <v>3.2311217000000003E-2</v>
      </c>
      <c r="AG64">
        <v>4.8808923999999997E-2</v>
      </c>
      <c r="AH64">
        <v>7.3397570999999995E-2</v>
      </c>
      <c r="AI64">
        <v>0.11072121</v>
      </c>
      <c r="AJ64">
        <v>0.16984748</v>
      </c>
      <c r="AK64">
        <v>0.26417943999999999</v>
      </c>
      <c r="AL64">
        <v>0.43174158987890598</v>
      </c>
      <c r="AM64">
        <v>86.85998699999999</v>
      </c>
      <c r="AN64">
        <v>86.85998699999999</v>
      </c>
      <c r="AO64">
        <v>134.58884699999999</v>
      </c>
      <c r="AP64">
        <v>134.58884699999999</v>
      </c>
      <c r="AQ64">
        <v>134.58884699999999</v>
      </c>
      <c r="AR64">
        <v>1.514642</v>
      </c>
      <c r="AS64">
        <v>2.132142</v>
      </c>
      <c r="AT64">
        <v>1.5364360000000001</v>
      </c>
      <c r="AU64">
        <v>2.1539359999999999</v>
      </c>
      <c r="AV64">
        <v>2.7241879999999998</v>
      </c>
      <c r="AW64">
        <v>0</v>
      </c>
      <c r="AX64">
        <v>0.3</v>
      </c>
      <c r="AY64">
        <v>0.875</v>
      </c>
      <c r="AZ64">
        <v>0.15</v>
      </c>
    </row>
    <row r="65" spans="1:52" x14ac:dyDescent="0.3">
      <c r="A65" t="s">
        <v>158</v>
      </c>
      <c r="B65" t="s">
        <v>139</v>
      </c>
      <c r="C65" t="s">
        <v>140</v>
      </c>
      <c r="D65" t="s">
        <v>141</v>
      </c>
      <c r="E65">
        <v>4098587</v>
      </c>
      <c r="F65">
        <v>1.9533000000000002E-2</v>
      </c>
      <c r="G65">
        <v>80057.699871000004</v>
      </c>
      <c r="H65">
        <v>0.87</v>
      </c>
      <c r="I65">
        <v>0.81</v>
      </c>
      <c r="J65">
        <v>2.1000000000000001E-2</v>
      </c>
      <c r="K65">
        <v>1.9E-2</v>
      </c>
      <c r="L65">
        <v>2.3199999999999998E-2</v>
      </c>
      <c r="M65">
        <v>1.1224489795918352E-3</v>
      </c>
      <c r="N65">
        <v>3643222</v>
      </c>
      <c r="O65">
        <v>0.94599999999999995</v>
      </c>
      <c r="P65">
        <v>0.91200000000000003</v>
      </c>
      <c r="Q65">
        <v>1.4316863000000001E-2</v>
      </c>
      <c r="R65">
        <v>1.1168910000000001E-3</v>
      </c>
      <c r="S65">
        <v>3.0663007E-4</v>
      </c>
      <c r="T65">
        <v>3.8203605E-4</v>
      </c>
      <c r="U65">
        <v>9.7342136999999996E-4</v>
      </c>
      <c r="V65">
        <v>1.6672996999999999E-3</v>
      </c>
      <c r="W65">
        <v>1.8989256999999999E-3</v>
      </c>
      <c r="X65">
        <v>1.8455957E-3</v>
      </c>
      <c r="Y65">
        <v>1.8930301E-3</v>
      </c>
      <c r="Z65">
        <v>2.2506380000000001E-3</v>
      </c>
      <c r="AA65">
        <v>3.0129906999999999E-3</v>
      </c>
      <c r="AB65">
        <v>4.3259865999999998E-3</v>
      </c>
      <c r="AC65">
        <v>6.4119004E-3</v>
      </c>
      <c r="AD65">
        <v>9.6462936999999992E-3</v>
      </c>
      <c r="AE65">
        <v>1.4640630999999999E-2</v>
      </c>
      <c r="AF65">
        <v>2.2341037000000001E-2</v>
      </c>
      <c r="AG65">
        <v>3.4147505000000002E-2</v>
      </c>
      <c r="AH65">
        <v>5.2188312000000001E-2</v>
      </c>
      <c r="AI65">
        <v>7.9706316999999999E-2</v>
      </c>
      <c r="AJ65">
        <v>0.12119497999999999</v>
      </c>
      <c r="AK65">
        <v>0.18664743</v>
      </c>
      <c r="AL65">
        <v>0.29132941038860299</v>
      </c>
      <c r="AM65">
        <v>86.85998699999999</v>
      </c>
      <c r="AN65">
        <v>86.85998699999999</v>
      </c>
      <c r="AO65">
        <v>134.58884699999999</v>
      </c>
      <c r="AP65">
        <v>134.58884699999999</v>
      </c>
      <c r="AQ65">
        <v>134.58884699999999</v>
      </c>
      <c r="AR65">
        <v>1.514642</v>
      </c>
      <c r="AS65">
        <v>2.132142</v>
      </c>
      <c r="AT65">
        <v>1.5364360000000001</v>
      </c>
      <c r="AU65">
        <v>2.1539359999999999</v>
      </c>
      <c r="AV65">
        <v>2.7241879999999998</v>
      </c>
      <c r="AW65">
        <v>0</v>
      </c>
      <c r="AX65">
        <v>0.3</v>
      </c>
      <c r="AY65">
        <v>0.875</v>
      </c>
      <c r="AZ65">
        <v>0.15</v>
      </c>
    </row>
    <row r="66" spans="1:52" x14ac:dyDescent="0.3">
      <c r="A66" t="s">
        <v>159</v>
      </c>
      <c r="B66" t="s">
        <v>139</v>
      </c>
      <c r="C66" t="s">
        <v>140</v>
      </c>
      <c r="D66" t="s">
        <v>141</v>
      </c>
      <c r="E66">
        <v>6811297</v>
      </c>
      <c r="F66">
        <v>2.0947E-2</v>
      </c>
      <c r="G66">
        <v>142676.23825900001</v>
      </c>
      <c r="H66">
        <v>0.52</v>
      </c>
      <c r="I66">
        <v>0.91</v>
      </c>
      <c r="J66">
        <v>0</v>
      </c>
      <c r="K66">
        <v>0</v>
      </c>
      <c r="L66">
        <v>0</v>
      </c>
      <c r="M66">
        <v>0</v>
      </c>
      <c r="N66">
        <v>0</v>
      </c>
      <c r="O66">
        <v>0.95499999999999996</v>
      </c>
      <c r="P66">
        <v>0.93200000000000005</v>
      </c>
      <c r="Q66">
        <v>1.9355603999999998E-2</v>
      </c>
      <c r="R66">
        <v>6.2881761999999996E-4</v>
      </c>
      <c r="S66">
        <v>5.5234958000000001E-4</v>
      </c>
      <c r="T66">
        <v>4.4948789000000001E-4</v>
      </c>
      <c r="U66">
        <v>1.0542913000000001E-3</v>
      </c>
      <c r="V66">
        <v>1.6059035000000001E-3</v>
      </c>
      <c r="W66">
        <v>1.9587977999999998E-3</v>
      </c>
      <c r="X66">
        <v>1.9953162000000001E-3</v>
      </c>
      <c r="Y66">
        <v>2.3646519E-3</v>
      </c>
      <c r="Z66">
        <v>2.8979647000000001E-3</v>
      </c>
      <c r="AA66">
        <v>4.2436922000000004E-3</v>
      </c>
      <c r="AB66">
        <v>6.1885048999999999E-3</v>
      </c>
      <c r="AC66">
        <v>8.7090715999999999E-3</v>
      </c>
      <c r="AD66">
        <v>1.3643486E-2</v>
      </c>
      <c r="AE66">
        <v>2.0194107999999999E-2</v>
      </c>
      <c r="AF66">
        <v>2.9681827000000001E-2</v>
      </c>
      <c r="AG66">
        <v>4.2919825000000002E-2</v>
      </c>
      <c r="AH66">
        <v>8.4247589999999997E-2</v>
      </c>
      <c r="AI66">
        <v>0.134908</v>
      </c>
      <c r="AJ66">
        <v>0.20061775000000001</v>
      </c>
      <c r="AK66">
        <v>0.27725865999999999</v>
      </c>
      <c r="AL66">
        <v>0.38506899589254601</v>
      </c>
      <c r="AM66">
        <v>86.85998699999999</v>
      </c>
      <c r="AN66">
        <v>86.85998699999999</v>
      </c>
      <c r="AO66">
        <v>134.58884699999999</v>
      </c>
      <c r="AP66">
        <v>134.58884699999999</v>
      </c>
      <c r="AQ66">
        <v>134.58884699999999</v>
      </c>
      <c r="AR66">
        <v>1.514642</v>
      </c>
      <c r="AS66">
        <v>2.132142</v>
      </c>
      <c r="AT66">
        <v>1.5364360000000001</v>
      </c>
      <c r="AU66">
        <v>2.1539359999999999</v>
      </c>
      <c r="AV66">
        <v>2.7241879999999998</v>
      </c>
      <c r="AW66">
        <v>0</v>
      </c>
      <c r="AX66">
        <v>0.3</v>
      </c>
      <c r="AY66">
        <v>0.875</v>
      </c>
      <c r="AZ66">
        <v>0.15</v>
      </c>
    </row>
    <row r="67" spans="1:52" x14ac:dyDescent="0.3">
      <c r="A67" t="s">
        <v>160</v>
      </c>
      <c r="B67" t="s">
        <v>139</v>
      </c>
      <c r="C67" t="s">
        <v>140</v>
      </c>
      <c r="D67" t="s">
        <v>141</v>
      </c>
      <c r="E67">
        <v>55345</v>
      </c>
      <c r="F67">
        <v>1.32E-2</v>
      </c>
      <c r="G67">
        <v>730.55399999999997</v>
      </c>
      <c r="H67">
        <v>0.83</v>
      </c>
      <c r="I67">
        <v>0.98</v>
      </c>
      <c r="J67">
        <v>0</v>
      </c>
      <c r="K67">
        <v>0</v>
      </c>
      <c r="L67">
        <v>0</v>
      </c>
      <c r="M67">
        <v>0</v>
      </c>
      <c r="N67">
        <v>0</v>
      </c>
      <c r="O67">
        <v>0.9998999999999999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86.85998699999999</v>
      </c>
      <c r="AN67">
        <v>86.85998699999999</v>
      </c>
      <c r="AO67">
        <v>134.58884699999999</v>
      </c>
      <c r="AP67">
        <v>134.58884699999999</v>
      </c>
      <c r="AQ67">
        <v>134.58884699999999</v>
      </c>
      <c r="AR67">
        <v>1.514642</v>
      </c>
      <c r="AS67">
        <v>2.132142</v>
      </c>
      <c r="AT67">
        <v>1.5364360000000001</v>
      </c>
      <c r="AU67">
        <v>2.1539359999999999</v>
      </c>
      <c r="AV67">
        <v>2.7241879999999998</v>
      </c>
      <c r="AW67">
        <v>0</v>
      </c>
      <c r="AX67">
        <v>0.3</v>
      </c>
      <c r="AY67">
        <v>0.875</v>
      </c>
      <c r="AZ67">
        <v>0.15</v>
      </c>
    </row>
    <row r="68" spans="1:52" x14ac:dyDescent="0.3">
      <c r="A68" t="s">
        <v>161</v>
      </c>
      <c r="B68" t="s">
        <v>139</v>
      </c>
      <c r="C68" t="s">
        <v>140</v>
      </c>
      <c r="D68" t="s">
        <v>141</v>
      </c>
      <c r="E68">
        <v>178844</v>
      </c>
      <c r="F68">
        <v>1.2108000000000001E-2</v>
      </c>
      <c r="G68">
        <v>2165.4431520000003</v>
      </c>
      <c r="H68">
        <v>0</v>
      </c>
      <c r="I68">
        <v>0.8</v>
      </c>
      <c r="J68">
        <v>0</v>
      </c>
      <c r="K68">
        <v>0</v>
      </c>
      <c r="L68">
        <v>0</v>
      </c>
      <c r="M68">
        <v>0</v>
      </c>
      <c r="N68">
        <v>0</v>
      </c>
      <c r="O68">
        <v>0.98699999999999999</v>
      </c>
      <c r="P68">
        <v>0.9998999999999999</v>
      </c>
      <c r="Q68">
        <v>1.2635176E-2</v>
      </c>
      <c r="R68">
        <v>9.2521200000000002E-4</v>
      </c>
      <c r="S68">
        <v>3.3770734999999998E-4</v>
      </c>
      <c r="T68">
        <v>3.1369895E-4</v>
      </c>
      <c r="U68">
        <v>7.4183444E-4</v>
      </c>
      <c r="V68">
        <v>1.0129577999999999E-3</v>
      </c>
      <c r="W68">
        <v>1.0756056999999999E-3</v>
      </c>
      <c r="X68">
        <v>1.2922591000000001E-3</v>
      </c>
      <c r="Y68">
        <v>1.7795374E-3</v>
      </c>
      <c r="Z68">
        <v>2.6343921999999998E-3</v>
      </c>
      <c r="AA68">
        <v>4.1353350000000004E-3</v>
      </c>
      <c r="AB68">
        <v>6.5300319000000003E-3</v>
      </c>
      <c r="AC68">
        <v>1.0217173E-2</v>
      </c>
      <c r="AD68">
        <v>1.2982967E-2</v>
      </c>
      <c r="AE68">
        <v>1.6715843000000001E-2</v>
      </c>
      <c r="AF68">
        <v>2.4874704000000001E-2</v>
      </c>
      <c r="AG68">
        <v>4.3315355E-2</v>
      </c>
      <c r="AH68">
        <v>7.3372701999999998E-2</v>
      </c>
      <c r="AI68">
        <v>0.12041904</v>
      </c>
      <c r="AJ68">
        <v>0.18248128</v>
      </c>
      <c r="AK68">
        <v>0.25413714999999998</v>
      </c>
      <c r="AL68">
        <v>0.33605463656934498</v>
      </c>
      <c r="AM68">
        <v>86.85998699999999</v>
      </c>
      <c r="AN68">
        <v>86.85998699999999</v>
      </c>
      <c r="AO68">
        <v>134.58884699999999</v>
      </c>
      <c r="AP68">
        <v>134.58884699999999</v>
      </c>
      <c r="AQ68">
        <v>134.58884699999999</v>
      </c>
      <c r="AR68">
        <v>1.514642</v>
      </c>
      <c r="AS68">
        <v>2.132142</v>
      </c>
      <c r="AT68">
        <v>1.5364360000000001</v>
      </c>
      <c r="AU68">
        <v>2.1539359999999999</v>
      </c>
      <c r="AV68">
        <v>2.7241879999999998</v>
      </c>
      <c r="AW68">
        <v>0</v>
      </c>
      <c r="AX68">
        <v>0.3</v>
      </c>
      <c r="AY68">
        <v>0.875</v>
      </c>
      <c r="AZ68">
        <v>0.15</v>
      </c>
    </row>
    <row r="69" spans="1:52" x14ac:dyDescent="0.3">
      <c r="A69" t="s">
        <v>162</v>
      </c>
      <c r="B69" t="s">
        <v>139</v>
      </c>
      <c r="C69" t="s">
        <v>140</v>
      </c>
      <c r="D69" t="s">
        <v>141</v>
      </c>
      <c r="E69">
        <v>109897</v>
      </c>
      <c r="F69">
        <v>1.5507E-2</v>
      </c>
      <c r="G69">
        <v>1704.172779</v>
      </c>
      <c r="H69">
        <v>0.3</v>
      </c>
      <c r="I69">
        <v>0.99</v>
      </c>
      <c r="J69">
        <v>0</v>
      </c>
      <c r="K69">
        <v>0</v>
      </c>
      <c r="L69">
        <v>0</v>
      </c>
      <c r="M69">
        <v>0</v>
      </c>
      <c r="N69">
        <v>0</v>
      </c>
      <c r="O69">
        <v>0.99</v>
      </c>
      <c r="P69">
        <v>0</v>
      </c>
      <c r="Q69">
        <v>1.4862032000000001E-2</v>
      </c>
      <c r="R69">
        <v>3.404956E-4</v>
      </c>
      <c r="S69">
        <v>4.2683378999999999E-4</v>
      </c>
      <c r="T69">
        <v>4.1188520999999999E-4</v>
      </c>
      <c r="U69">
        <v>1.0006774999999999E-3</v>
      </c>
      <c r="V69">
        <v>1.4096149000000001E-3</v>
      </c>
      <c r="W69">
        <v>1.536681E-3</v>
      </c>
      <c r="X69">
        <v>1.8326064E-3</v>
      </c>
      <c r="Y69">
        <v>2.4444193999999999E-3</v>
      </c>
      <c r="Z69">
        <v>3.5001016E-3</v>
      </c>
      <c r="AA69">
        <v>5.2736989000000001E-3</v>
      </c>
      <c r="AB69">
        <v>7.9972917000000008E-3</v>
      </c>
      <c r="AC69">
        <v>1.2145157E-2</v>
      </c>
      <c r="AD69">
        <v>1.7280294000000002E-2</v>
      </c>
      <c r="AE69">
        <v>2.4563299E-2</v>
      </c>
      <c r="AF69">
        <v>3.7452007000000002E-2</v>
      </c>
      <c r="AG69">
        <v>6.1087258999999998E-2</v>
      </c>
      <c r="AH69">
        <v>9.9393161999999993E-2</v>
      </c>
      <c r="AI69">
        <v>0.15928957999999999</v>
      </c>
      <c r="AJ69">
        <v>0.24279701000000001</v>
      </c>
      <c r="AK69">
        <v>0.35271546999999998</v>
      </c>
      <c r="AL69">
        <v>0.48479397637666799</v>
      </c>
      <c r="AM69">
        <v>86.85998699999999</v>
      </c>
      <c r="AN69">
        <v>86.85998699999999</v>
      </c>
      <c r="AO69">
        <v>134.58884699999999</v>
      </c>
      <c r="AP69">
        <v>134.58884699999999</v>
      </c>
      <c r="AQ69">
        <v>134.58884699999999</v>
      </c>
      <c r="AR69">
        <v>1.514642</v>
      </c>
      <c r="AS69">
        <v>2.132142</v>
      </c>
      <c r="AT69">
        <v>1.5364360000000001</v>
      </c>
      <c r="AU69">
        <v>2.1539359999999999</v>
      </c>
      <c r="AV69">
        <v>2.7241879999999998</v>
      </c>
      <c r="AW69">
        <v>0</v>
      </c>
      <c r="AX69">
        <v>0.3</v>
      </c>
      <c r="AY69">
        <v>0.875</v>
      </c>
      <c r="AZ69">
        <v>0.15</v>
      </c>
    </row>
    <row r="70" spans="1:52" x14ac:dyDescent="0.3">
      <c r="A70" t="s">
        <v>163</v>
      </c>
      <c r="B70" t="s">
        <v>139</v>
      </c>
      <c r="C70" t="s">
        <v>140</v>
      </c>
      <c r="D70" t="s">
        <v>141</v>
      </c>
      <c r="E70">
        <v>563402</v>
      </c>
      <c r="F70">
        <v>1.8216E-2</v>
      </c>
      <c r="G70">
        <v>10262.930832</v>
      </c>
      <c r="H70">
        <v>0.8</v>
      </c>
      <c r="I70">
        <v>0.81</v>
      </c>
      <c r="J70">
        <v>3.9100000000000003E-2</v>
      </c>
      <c r="K70">
        <v>2.9700000000000001E-2</v>
      </c>
      <c r="L70">
        <v>5.1400000000000001E-2</v>
      </c>
      <c r="M70">
        <v>6.2755102040816316E-3</v>
      </c>
      <c r="N70">
        <v>526103</v>
      </c>
      <c r="O70">
        <v>0.8</v>
      </c>
      <c r="P70">
        <v>0.92299999999999993</v>
      </c>
      <c r="Q70">
        <v>1.7777304000000001E-2</v>
      </c>
      <c r="R70">
        <v>5.2781243000000002E-4</v>
      </c>
      <c r="S70">
        <v>5.5168294999999995E-4</v>
      </c>
      <c r="T70">
        <v>3.1566464E-4</v>
      </c>
      <c r="U70">
        <v>5.7592972999999999E-4</v>
      </c>
      <c r="V70">
        <v>1.1778171999999999E-3</v>
      </c>
      <c r="W70">
        <v>1.9046491E-3</v>
      </c>
      <c r="X70">
        <v>2.5845357E-3</v>
      </c>
      <c r="Y70">
        <v>3.2410093000000001E-3</v>
      </c>
      <c r="Z70">
        <v>3.9719279E-3</v>
      </c>
      <c r="AA70">
        <v>5.1181836999999999E-3</v>
      </c>
      <c r="AB70">
        <v>7.4558296E-3</v>
      </c>
      <c r="AC70">
        <v>1.1667092E-2</v>
      </c>
      <c r="AD70">
        <v>1.8290562999999999E-2</v>
      </c>
      <c r="AE70">
        <v>2.8251730999999999E-2</v>
      </c>
      <c r="AF70">
        <v>4.3296299000000003E-2</v>
      </c>
      <c r="AG70">
        <v>6.6042428E-2</v>
      </c>
      <c r="AH70">
        <v>0.10010595</v>
      </c>
      <c r="AI70">
        <v>0.14854708999999999</v>
      </c>
      <c r="AJ70">
        <v>0.21396841</v>
      </c>
      <c r="AK70">
        <v>0.29570102999999998</v>
      </c>
      <c r="AL70">
        <v>0.40853488197468102</v>
      </c>
      <c r="AM70">
        <v>86.85998699999999</v>
      </c>
      <c r="AN70">
        <v>86.85998699999999</v>
      </c>
      <c r="AO70">
        <v>134.58884699999999</v>
      </c>
      <c r="AP70">
        <v>134.58884699999999</v>
      </c>
      <c r="AQ70">
        <v>134.58884699999999</v>
      </c>
      <c r="AR70">
        <v>1.514642</v>
      </c>
      <c r="AS70">
        <v>2.132142</v>
      </c>
      <c r="AT70">
        <v>1.5364360000000001</v>
      </c>
      <c r="AU70">
        <v>2.1539359999999999</v>
      </c>
      <c r="AV70">
        <v>2.7241879999999998</v>
      </c>
      <c r="AW70">
        <v>0.57676644532060584</v>
      </c>
      <c r="AX70">
        <v>0.3</v>
      </c>
      <c r="AY70">
        <v>0.875</v>
      </c>
      <c r="AZ70">
        <v>0.15</v>
      </c>
    </row>
    <row r="71" spans="1:52" x14ac:dyDescent="0.3">
      <c r="A71" t="s">
        <v>164</v>
      </c>
      <c r="B71" t="s">
        <v>139</v>
      </c>
      <c r="C71" t="s">
        <v>140</v>
      </c>
      <c r="D71" t="s">
        <v>141</v>
      </c>
      <c r="E71">
        <v>1369125</v>
      </c>
      <c r="F71">
        <v>1.3608E-2</v>
      </c>
      <c r="G71">
        <v>18631.053</v>
      </c>
      <c r="H71">
        <v>0</v>
      </c>
      <c r="I71">
        <v>0.89</v>
      </c>
      <c r="J71">
        <v>0</v>
      </c>
      <c r="K71">
        <v>0</v>
      </c>
      <c r="L71">
        <v>0</v>
      </c>
      <c r="M71">
        <v>0</v>
      </c>
      <c r="N71">
        <v>0</v>
      </c>
      <c r="O71">
        <v>0.9998999999999999</v>
      </c>
      <c r="P71">
        <v>0.97900000000000009</v>
      </c>
      <c r="Q71">
        <v>2.2422760999999999E-2</v>
      </c>
      <c r="R71">
        <v>1.0076786999999999E-3</v>
      </c>
      <c r="S71">
        <v>4.7437484999999997E-4</v>
      </c>
      <c r="T71">
        <v>4.0728085000000001E-4</v>
      </c>
      <c r="U71">
        <v>8.5422959E-4</v>
      </c>
      <c r="V71">
        <v>1.1384832999999999E-3</v>
      </c>
      <c r="W71">
        <v>1.2087580999999999E-3</v>
      </c>
      <c r="X71">
        <v>1.4488840999999999E-3</v>
      </c>
      <c r="Y71">
        <v>1.9764108999999999E-3</v>
      </c>
      <c r="Z71">
        <v>2.8892074000000001E-3</v>
      </c>
      <c r="AA71">
        <v>4.4974782999999997E-3</v>
      </c>
      <c r="AB71">
        <v>7.0594359000000001E-3</v>
      </c>
      <c r="AC71">
        <v>1.1120982E-2</v>
      </c>
      <c r="AD71">
        <v>1.5268308E-2</v>
      </c>
      <c r="AE71">
        <v>2.0908439000000001E-2</v>
      </c>
      <c r="AF71">
        <v>3.1839046000000003E-2</v>
      </c>
      <c r="AG71">
        <v>5.3989796E-2</v>
      </c>
      <c r="AH71">
        <v>8.8641632999999997E-2</v>
      </c>
      <c r="AI71">
        <v>0.14111916999999999</v>
      </c>
      <c r="AJ71">
        <v>0.21149846999999999</v>
      </c>
      <c r="AK71">
        <v>0.30194914</v>
      </c>
      <c r="AL71">
        <v>0.41138789151322802</v>
      </c>
      <c r="AM71">
        <v>86.85998699999999</v>
      </c>
      <c r="AN71">
        <v>86.85998699999999</v>
      </c>
      <c r="AO71">
        <v>134.58884699999999</v>
      </c>
      <c r="AP71">
        <v>134.58884699999999</v>
      </c>
      <c r="AQ71">
        <v>134.58884699999999</v>
      </c>
      <c r="AR71">
        <v>1.514642</v>
      </c>
      <c r="AS71">
        <v>2.132142</v>
      </c>
      <c r="AT71">
        <v>1.5364360000000001</v>
      </c>
      <c r="AU71">
        <v>2.1539359999999999</v>
      </c>
      <c r="AV71">
        <v>2.7241879999999998</v>
      </c>
      <c r="AW71">
        <v>0</v>
      </c>
      <c r="AX71">
        <v>0.3</v>
      </c>
      <c r="AY71">
        <v>0.875</v>
      </c>
      <c r="AZ71">
        <v>0.15</v>
      </c>
    </row>
    <row r="72" spans="1:52" x14ac:dyDescent="0.3">
      <c r="A72" t="s">
        <v>165</v>
      </c>
      <c r="B72" t="s">
        <v>139</v>
      </c>
      <c r="C72" t="s">
        <v>140</v>
      </c>
      <c r="D72" t="s">
        <v>141</v>
      </c>
      <c r="E72">
        <v>3456750</v>
      </c>
      <c r="F72">
        <v>1.4034000000000001E-2</v>
      </c>
      <c r="G72">
        <v>48512.029500000004</v>
      </c>
      <c r="H72">
        <v>0</v>
      </c>
      <c r="I72">
        <v>0.95</v>
      </c>
      <c r="J72">
        <v>0</v>
      </c>
      <c r="K72">
        <v>0</v>
      </c>
      <c r="L72">
        <v>0</v>
      </c>
      <c r="M72">
        <v>0</v>
      </c>
      <c r="N72">
        <v>0</v>
      </c>
      <c r="O72">
        <v>0.99900000000000011</v>
      </c>
      <c r="P72">
        <v>0.995</v>
      </c>
      <c r="Q72">
        <v>8.7716728999999993E-3</v>
      </c>
      <c r="R72">
        <v>4.1619661000000003E-4</v>
      </c>
      <c r="S72">
        <v>2.0511039999999999E-4</v>
      </c>
      <c r="T72">
        <v>2.3066524999999999E-4</v>
      </c>
      <c r="U72">
        <v>6.0393458000000005E-4</v>
      </c>
      <c r="V72">
        <v>8.3242649000000004E-4</v>
      </c>
      <c r="W72">
        <v>9.9058468999999993E-4</v>
      </c>
      <c r="X72">
        <v>1.1377201999999999E-3</v>
      </c>
      <c r="Y72">
        <v>1.4291614999999999E-3</v>
      </c>
      <c r="Z72">
        <v>2.2225538000000002E-3</v>
      </c>
      <c r="AA72">
        <v>3.2744535999999999E-3</v>
      </c>
      <c r="AB72">
        <v>4.8694804E-3</v>
      </c>
      <c r="AC72">
        <v>7.6171991000000003E-3</v>
      </c>
      <c r="AD72">
        <v>1.2025032E-2</v>
      </c>
      <c r="AE72">
        <v>1.8833107000000002E-2</v>
      </c>
      <c r="AF72">
        <v>2.8683631000000001E-2</v>
      </c>
      <c r="AG72">
        <v>4.3755345000000001E-2</v>
      </c>
      <c r="AH72">
        <v>6.6130916999999997E-2</v>
      </c>
      <c r="AI72">
        <v>9.7759797999999995E-2</v>
      </c>
      <c r="AJ72">
        <v>0.14280829</v>
      </c>
      <c r="AK72">
        <v>0.20500702000000001</v>
      </c>
      <c r="AL72">
        <v>0.31089530417203798</v>
      </c>
      <c r="AM72">
        <v>86.85998699999999</v>
      </c>
      <c r="AN72">
        <v>86.85998699999999</v>
      </c>
      <c r="AO72">
        <v>134.58884699999999</v>
      </c>
      <c r="AP72">
        <v>134.58884699999999</v>
      </c>
      <c r="AQ72">
        <v>134.58884699999999</v>
      </c>
      <c r="AR72">
        <v>1.514642</v>
      </c>
      <c r="AS72">
        <v>2.132142</v>
      </c>
      <c r="AT72">
        <v>1.5364360000000001</v>
      </c>
      <c r="AU72">
        <v>2.1539359999999999</v>
      </c>
      <c r="AV72">
        <v>2.7241879999999998</v>
      </c>
      <c r="AW72">
        <v>0</v>
      </c>
      <c r="AX72">
        <v>0.3</v>
      </c>
      <c r="AY72">
        <v>0.875</v>
      </c>
      <c r="AZ72">
        <v>0.15</v>
      </c>
    </row>
    <row r="73" spans="1:52" x14ac:dyDescent="0.3">
      <c r="A73" t="s">
        <v>166</v>
      </c>
      <c r="B73" t="s">
        <v>139</v>
      </c>
      <c r="C73" t="s">
        <v>140</v>
      </c>
      <c r="D73" t="s">
        <v>141</v>
      </c>
      <c r="E73">
        <v>31977065</v>
      </c>
      <c r="F73">
        <v>1.9030000000000002E-2</v>
      </c>
      <c r="G73">
        <v>608523.54695000011</v>
      </c>
      <c r="H73">
        <v>0.56000000000000005</v>
      </c>
      <c r="I73">
        <v>0.84</v>
      </c>
      <c r="J73">
        <v>1.2E-2</v>
      </c>
      <c r="K73">
        <v>1.0999999999999999E-2</v>
      </c>
      <c r="L73">
        <v>1.7999999999999999E-2</v>
      </c>
      <c r="M73">
        <v>3.0612244897959178E-3</v>
      </c>
      <c r="N73">
        <v>31977065</v>
      </c>
      <c r="O73">
        <v>0.96200000000000008</v>
      </c>
      <c r="P73">
        <v>0.98939999999999995</v>
      </c>
      <c r="Q73">
        <v>2.6294669999999999E-2</v>
      </c>
      <c r="R73">
        <v>1.3265407E-3</v>
      </c>
      <c r="S73">
        <v>2.4088156000000001E-4</v>
      </c>
      <c r="T73">
        <v>3.4739594E-4</v>
      </c>
      <c r="U73">
        <v>1.4227375E-3</v>
      </c>
      <c r="V73">
        <v>2.2151191999999998E-3</v>
      </c>
      <c r="W73">
        <v>2.1772561999999999E-3</v>
      </c>
      <c r="X73">
        <v>2.1400044000000002E-3</v>
      </c>
      <c r="Y73">
        <v>2.1075536000000001E-3</v>
      </c>
      <c r="Z73">
        <v>2.6658009000000002E-3</v>
      </c>
      <c r="AA73">
        <v>3.9784727999999997E-3</v>
      </c>
      <c r="AB73">
        <v>6.4176331000000003E-3</v>
      </c>
      <c r="AC73">
        <v>9.7934004000000009E-3</v>
      </c>
      <c r="AD73">
        <v>1.5443426999999999E-2</v>
      </c>
      <c r="AE73">
        <v>2.6125928999999999E-2</v>
      </c>
      <c r="AF73">
        <v>3.9912073999999999E-2</v>
      </c>
      <c r="AG73">
        <v>5.9995859999999998E-2</v>
      </c>
      <c r="AH73">
        <v>7.9088839999999994E-2</v>
      </c>
      <c r="AI73">
        <v>0.12158436</v>
      </c>
      <c r="AJ73">
        <v>0.16291785</v>
      </c>
      <c r="AK73">
        <v>0.24855374999999999</v>
      </c>
      <c r="AL73">
        <v>0.37050096509943897</v>
      </c>
      <c r="AM73">
        <v>86.85998699999999</v>
      </c>
      <c r="AN73">
        <v>86.85998699999999</v>
      </c>
      <c r="AO73">
        <v>134.58884699999999</v>
      </c>
      <c r="AP73">
        <v>134.58884699999999</v>
      </c>
      <c r="AQ73">
        <v>134.58884699999999</v>
      </c>
      <c r="AR73">
        <v>1.514642</v>
      </c>
      <c r="AS73">
        <v>2.132142</v>
      </c>
      <c r="AT73">
        <v>1.5364360000000001</v>
      </c>
      <c r="AU73">
        <v>2.1539359999999999</v>
      </c>
      <c r="AV73">
        <v>2.7241879999999998</v>
      </c>
      <c r="AW73">
        <v>0</v>
      </c>
      <c r="AX73">
        <v>0.3</v>
      </c>
      <c r="AY73">
        <v>0.875</v>
      </c>
      <c r="AZ73">
        <v>0.15</v>
      </c>
    </row>
    <row r="74" spans="1:52" x14ac:dyDescent="0.3">
      <c r="A74" t="s">
        <v>167</v>
      </c>
      <c r="B74" t="s">
        <v>168</v>
      </c>
      <c r="C74" t="s">
        <v>140</v>
      </c>
      <c r="D74" t="s">
        <v>141</v>
      </c>
      <c r="E74">
        <v>11051600</v>
      </c>
      <c r="F74">
        <v>2.3251999999999998E-2</v>
      </c>
      <c r="G74">
        <v>256971.80319999999</v>
      </c>
      <c r="H74">
        <v>0</v>
      </c>
      <c r="I74">
        <v>0.83</v>
      </c>
      <c r="J74">
        <v>0</v>
      </c>
      <c r="K74">
        <v>0</v>
      </c>
      <c r="L74">
        <v>0</v>
      </c>
      <c r="M74">
        <v>0</v>
      </c>
      <c r="N74">
        <v>0</v>
      </c>
      <c r="O74">
        <v>0.89800000000000002</v>
      </c>
      <c r="P74">
        <v>0.70799999999999996</v>
      </c>
      <c r="Q74">
        <v>3.0494327000000002E-2</v>
      </c>
      <c r="R74">
        <v>4.9574212999999997E-3</v>
      </c>
      <c r="S74">
        <v>1.3715053E-3</v>
      </c>
      <c r="T74">
        <v>8.0304199000000005E-4</v>
      </c>
      <c r="U74">
        <v>1.5961051E-3</v>
      </c>
      <c r="V74">
        <v>2.2286659000000002E-3</v>
      </c>
      <c r="W74">
        <v>2.3948724999999999E-3</v>
      </c>
      <c r="X74">
        <v>2.7196274999999998E-3</v>
      </c>
      <c r="Y74">
        <v>3.4333978999999998E-3</v>
      </c>
      <c r="Z74">
        <v>4.0616999999999997E-3</v>
      </c>
      <c r="AA74">
        <v>5.5174385999999997E-3</v>
      </c>
      <c r="AB74">
        <v>7.4974181000000001E-3</v>
      </c>
      <c r="AC74">
        <v>1.0604571E-2</v>
      </c>
      <c r="AD74">
        <v>1.5851634999999999E-2</v>
      </c>
      <c r="AE74">
        <v>2.1262792999999999E-2</v>
      </c>
      <c r="AF74">
        <v>2.8003045000000001E-2</v>
      </c>
      <c r="AG74">
        <v>4.1498825000000003E-2</v>
      </c>
      <c r="AH74">
        <v>6.1500072000000003E-2</v>
      </c>
      <c r="AI74">
        <v>9.2607406000000003E-2</v>
      </c>
      <c r="AJ74">
        <v>0.13594039999999999</v>
      </c>
      <c r="AK74">
        <v>0.18903618999999999</v>
      </c>
      <c r="AL74">
        <v>0.27503186725487899</v>
      </c>
      <c r="AM74">
        <v>86.85998699999999</v>
      </c>
      <c r="AN74">
        <v>86.85998699999999</v>
      </c>
      <c r="AO74">
        <v>134.58884699999999</v>
      </c>
      <c r="AP74">
        <v>134.58884699999999</v>
      </c>
      <c r="AQ74">
        <v>134.58884699999999</v>
      </c>
      <c r="AR74">
        <v>1.514642</v>
      </c>
      <c r="AS74">
        <v>2.132142</v>
      </c>
      <c r="AT74">
        <v>1.5364360000000001</v>
      </c>
      <c r="AU74">
        <v>2.1539359999999999</v>
      </c>
      <c r="AV74">
        <v>2.7241879999999998</v>
      </c>
      <c r="AW74">
        <v>0</v>
      </c>
      <c r="AX74">
        <v>0.3</v>
      </c>
      <c r="AY74">
        <v>0.875</v>
      </c>
      <c r="AZ74">
        <v>0.15</v>
      </c>
    </row>
    <row r="75" spans="1:52" x14ac:dyDescent="0.3">
      <c r="A75" t="s">
        <v>169</v>
      </c>
      <c r="B75" t="s">
        <v>168</v>
      </c>
      <c r="C75" t="s">
        <v>140</v>
      </c>
      <c r="D75" t="s">
        <v>141</v>
      </c>
      <c r="E75">
        <v>16624858</v>
      </c>
      <c r="F75">
        <v>2.0175000000000002E-2</v>
      </c>
      <c r="G75">
        <v>335406.51015000005</v>
      </c>
      <c r="H75">
        <v>0.75</v>
      </c>
      <c r="I75">
        <v>0.84</v>
      </c>
      <c r="J75">
        <v>0.02</v>
      </c>
      <c r="K75">
        <v>1.0800000000000001E-2</v>
      </c>
      <c r="L75">
        <v>3.6799999999999999E-2</v>
      </c>
      <c r="M75">
        <v>8.5714285714285719E-3</v>
      </c>
      <c r="N75">
        <v>14934690</v>
      </c>
      <c r="O75">
        <v>0.96700000000000008</v>
      </c>
      <c r="P75">
        <v>0.93299999999999994</v>
      </c>
      <c r="Q75">
        <v>1.3775282E-2</v>
      </c>
      <c r="R75">
        <v>6.8882877999999997E-4</v>
      </c>
      <c r="S75">
        <v>3.9409112000000001E-4</v>
      </c>
      <c r="T75">
        <v>4.9583221999999997E-4</v>
      </c>
      <c r="U75">
        <v>1.0316606E-3</v>
      </c>
      <c r="V75">
        <v>1.6283602E-3</v>
      </c>
      <c r="W75">
        <v>1.9603557999999998E-3</v>
      </c>
      <c r="X75">
        <v>2.0346000000000001E-3</v>
      </c>
      <c r="Y75">
        <v>2.1799733000000001E-3</v>
      </c>
      <c r="Z75">
        <v>2.7285374000000002E-3</v>
      </c>
      <c r="AA75">
        <v>3.4792985999999998E-3</v>
      </c>
      <c r="AB75">
        <v>5.0904938999999996E-3</v>
      </c>
      <c r="AC75">
        <v>6.9715895E-3</v>
      </c>
      <c r="AD75">
        <v>1.0213406E-2</v>
      </c>
      <c r="AE75">
        <v>1.4456917E-2</v>
      </c>
      <c r="AF75">
        <v>2.4101674E-2</v>
      </c>
      <c r="AG75">
        <v>3.9995255E-2</v>
      </c>
      <c r="AH75">
        <v>6.4706444000000002E-2</v>
      </c>
      <c r="AI75">
        <v>0.10866683000000001</v>
      </c>
      <c r="AJ75">
        <v>0.15347426</v>
      </c>
      <c r="AK75">
        <v>0.23074488000000001</v>
      </c>
      <c r="AL75">
        <v>0.31541480737523098</v>
      </c>
      <c r="AM75">
        <v>86.85998699999999</v>
      </c>
      <c r="AN75">
        <v>86.85998699999999</v>
      </c>
      <c r="AO75">
        <v>134.58884699999999</v>
      </c>
      <c r="AP75">
        <v>134.58884699999999</v>
      </c>
      <c r="AQ75">
        <v>134.58884699999999</v>
      </c>
      <c r="AR75">
        <v>1.514642</v>
      </c>
      <c r="AS75">
        <v>2.132142</v>
      </c>
      <c r="AT75">
        <v>1.5364360000000001</v>
      </c>
      <c r="AU75">
        <v>2.1539359999999999</v>
      </c>
      <c r="AV75">
        <v>2.7241879999999998</v>
      </c>
      <c r="AW75">
        <v>0</v>
      </c>
      <c r="AX75">
        <v>0.3</v>
      </c>
      <c r="AY75">
        <v>0.875</v>
      </c>
      <c r="AZ75">
        <v>0.15</v>
      </c>
    </row>
    <row r="76" spans="1:52" x14ac:dyDescent="0.3">
      <c r="A76" t="s">
        <v>170</v>
      </c>
      <c r="B76" t="s">
        <v>168</v>
      </c>
      <c r="C76" t="s">
        <v>140</v>
      </c>
      <c r="D76" t="s">
        <v>141</v>
      </c>
      <c r="E76">
        <v>16913503</v>
      </c>
      <c r="F76">
        <v>2.5273E-2</v>
      </c>
      <c r="G76">
        <v>427454.96131899999</v>
      </c>
      <c r="H76">
        <v>0.45</v>
      </c>
      <c r="I76">
        <v>0.82</v>
      </c>
      <c r="J76">
        <v>6.0000000000000001E-3</v>
      </c>
      <c r="K76">
        <v>4.0000000000000001E-3</v>
      </c>
      <c r="L76">
        <v>7.0000000000000001E-3</v>
      </c>
      <c r="M76">
        <v>5.1020408163265311E-4</v>
      </c>
      <c r="N76">
        <v>16913503</v>
      </c>
      <c r="O76">
        <v>0.65500000000000003</v>
      </c>
      <c r="P76">
        <v>0.65</v>
      </c>
      <c r="Q76">
        <v>2.1100568E-2</v>
      </c>
      <c r="R76">
        <v>1.3732325E-3</v>
      </c>
      <c r="S76">
        <v>3.6281135E-4</v>
      </c>
      <c r="T76">
        <v>5.2198914000000003E-4</v>
      </c>
      <c r="U76">
        <v>1.1124119000000001E-3</v>
      </c>
      <c r="V76">
        <v>1.9088193000000001E-3</v>
      </c>
      <c r="W76">
        <v>2.538434E-3</v>
      </c>
      <c r="X76">
        <v>2.9316845000000001E-3</v>
      </c>
      <c r="Y76">
        <v>3.2341980999999998E-3</v>
      </c>
      <c r="Z76">
        <v>3.6759391000000001E-3</v>
      </c>
      <c r="AA76">
        <v>4.4906216000000004E-3</v>
      </c>
      <c r="AB76">
        <v>5.9246328999999999E-3</v>
      </c>
      <c r="AC76">
        <v>8.2837807999999995E-3</v>
      </c>
      <c r="AD76">
        <v>1.212647E-2</v>
      </c>
      <c r="AE76">
        <v>1.6524727999999999E-2</v>
      </c>
      <c r="AF76">
        <v>2.4212213E-2</v>
      </c>
      <c r="AG76">
        <v>4.2012334999999998E-2</v>
      </c>
      <c r="AH76">
        <v>7.3881663E-2</v>
      </c>
      <c r="AI76">
        <v>0.12279305</v>
      </c>
      <c r="AJ76">
        <v>0.19308275</v>
      </c>
      <c r="AK76">
        <v>0.28359353999999998</v>
      </c>
      <c r="AL76">
        <v>0.399514749385396</v>
      </c>
      <c r="AM76">
        <v>86.85998699999999</v>
      </c>
      <c r="AN76">
        <v>86.85998699999999</v>
      </c>
      <c r="AO76">
        <v>134.58884699999999</v>
      </c>
      <c r="AP76">
        <v>134.58884699999999</v>
      </c>
      <c r="AQ76">
        <v>134.58884699999999</v>
      </c>
      <c r="AR76">
        <v>1.514642</v>
      </c>
      <c r="AS76">
        <v>2.132142</v>
      </c>
      <c r="AT76">
        <v>1.5364360000000001</v>
      </c>
      <c r="AU76">
        <v>2.1539359999999999</v>
      </c>
      <c r="AV76">
        <v>2.7241879999999998</v>
      </c>
      <c r="AW76">
        <v>1.0107783587950853E-2</v>
      </c>
      <c r="AX76">
        <v>0.3</v>
      </c>
      <c r="AY76">
        <v>0.875</v>
      </c>
      <c r="AZ76">
        <v>0.15</v>
      </c>
    </row>
    <row r="77" spans="1:52" x14ac:dyDescent="0.3">
      <c r="A77" t="s">
        <v>171</v>
      </c>
      <c r="B77" t="s">
        <v>168</v>
      </c>
      <c r="C77" t="s">
        <v>140</v>
      </c>
      <c r="D77" t="s">
        <v>141</v>
      </c>
      <c r="E77">
        <v>10981229</v>
      </c>
      <c r="F77">
        <v>2.4178999999999999E-2</v>
      </c>
      <c r="G77">
        <v>265515.13599099999</v>
      </c>
      <c r="H77">
        <v>0</v>
      </c>
      <c r="I77">
        <v>0.57999999999999996</v>
      </c>
      <c r="J77">
        <v>2.9000000000000001E-2</v>
      </c>
      <c r="K77">
        <v>2.7E-2</v>
      </c>
      <c r="L77">
        <v>4.1000000000000002E-2</v>
      </c>
      <c r="M77">
        <v>6.1224489795918373E-3</v>
      </c>
      <c r="N77">
        <v>10981229</v>
      </c>
      <c r="O77">
        <v>0.41700000000000004</v>
      </c>
      <c r="P77">
        <v>0.39399999999999996</v>
      </c>
      <c r="Q77">
        <v>5.6774908999999998E-2</v>
      </c>
      <c r="R77">
        <v>7.1964120999999997E-3</v>
      </c>
      <c r="S77">
        <v>2.5306183000000002E-3</v>
      </c>
      <c r="T77">
        <v>2.0568750000000001E-3</v>
      </c>
      <c r="U77">
        <v>2.5477549E-3</v>
      </c>
      <c r="V77">
        <v>3.2243889999999998E-3</v>
      </c>
      <c r="W77">
        <v>3.8356634000000001E-3</v>
      </c>
      <c r="X77">
        <v>4.3651660000000002E-3</v>
      </c>
      <c r="Y77">
        <v>4.9048896999999998E-3</v>
      </c>
      <c r="Z77">
        <v>5.6239169000000004E-3</v>
      </c>
      <c r="AA77">
        <v>6.7778452999999999E-3</v>
      </c>
      <c r="AB77">
        <v>8.7553010999999997E-3</v>
      </c>
      <c r="AC77">
        <v>1.215079E-2</v>
      </c>
      <c r="AD77">
        <v>1.7918570000000002E-2</v>
      </c>
      <c r="AE77">
        <v>2.7544185999999998E-2</v>
      </c>
      <c r="AF77">
        <v>4.3530928000000003E-2</v>
      </c>
      <c r="AG77">
        <v>6.9595433999999998E-2</v>
      </c>
      <c r="AH77">
        <v>0.10346187</v>
      </c>
      <c r="AI77">
        <v>0.14747545000000001</v>
      </c>
      <c r="AJ77">
        <v>0.20074083000000001</v>
      </c>
      <c r="AK77">
        <v>0.26157830999999998</v>
      </c>
      <c r="AL77">
        <v>0.34493656237187797</v>
      </c>
      <c r="AM77">
        <v>86.85998699999999</v>
      </c>
      <c r="AN77">
        <v>86.85998699999999</v>
      </c>
      <c r="AO77">
        <v>134.58884699999999</v>
      </c>
      <c r="AP77">
        <v>134.58884699999999</v>
      </c>
      <c r="AQ77">
        <v>134.58884699999999</v>
      </c>
      <c r="AR77">
        <v>1.514642</v>
      </c>
      <c r="AS77">
        <v>2.132142</v>
      </c>
      <c r="AT77">
        <v>1.5364360000000001</v>
      </c>
      <c r="AU77">
        <v>2.1539359999999999</v>
      </c>
      <c r="AV77">
        <v>2.7241879999999998</v>
      </c>
      <c r="AW77">
        <v>2.9643513876982344E-2</v>
      </c>
      <c r="AX77">
        <v>0.3</v>
      </c>
      <c r="AY77">
        <v>0.875</v>
      </c>
      <c r="AZ77">
        <v>0.15</v>
      </c>
    </row>
    <row r="78" spans="1:52" x14ac:dyDescent="0.3">
      <c r="A78" t="s">
        <v>172</v>
      </c>
      <c r="B78" t="s">
        <v>168</v>
      </c>
      <c r="C78" t="s">
        <v>140</v>
      </c>
      <c r="D78" t="s">
        <v>141</v>
      </c>
      <c r="E78">
        <v>6217581</v>
      </c>
      <c r="F78">
        <v>1.9511000000000001E-2</v>
      </c>
      <c r="G78">
        <v>121311.222891</v>
      </c>
      <c r="H78">
        <v>0</v>
      </c>
      <c r="I78">
        <v>0.98</v>
      </c>
      <c r="J78">
        <v>8.0000000000000002E-3</v>
      </c>
      <c r="K78">
        <v>4.0000000000000001E-3</v>
      </c>
      <c r="L78">
        <v>8.9999999999999993E-3</v>
      </c>
      <c r="M78">
        <v>5.1020408163265267E-4</v>
      </c>
      <c r="N78">
        <v>6217581</v>
      </c>
      <c r="O78">
        <v>0.88</v>
      </c>
      <c r="P78">
        <v>0.71</v>
      </c>
      <c r="Q78">
        <v>1.7042821E-2</v>
      </c>
      <c r="R78">
        <v>8.8338659999999999E-4</v>
      </c>
      <c r="S78">
        <v>4.6150675000000002E-4</v>
      </c>
      <c r="T78">
        <v>4.6118101999999999E-4</v>
      </c>
      <c r="U78">
        <v>1.1341954999999999E-3</v>
      </c>
      <c r="V78">
        <v>1.5131984E-3</v>
      </c>
      <c r="W78">
        <v>1.7766008E-3</v>
      </c>
      <c r="X78">
        <v>2.1383892000000002E-3</v>
      </c>
      <c r="Y78">
        <v>2.7168524999999998E-3</v>
      </c>
      <c r="Z78">
        <v>3.4635730000000002E-3</v>
      </c>
      <c r="AA78">
        <v>4.5667345999999996E-3</v>
      </c>
      <c r="AB78">
        <v>6.4528666999999996E-3</v>
      </c>
      <c r="AC78">
        <v>9.2405486000000005E-3</v>
      </c>
      <c r="AD78">
        <v>1.3440168000000001E-2</v>
      </c>
      <c r="AE78">
        <v>1.9926938000000002E-2</v>
      </c>
      <c r="AF78">
        <v>2.9473168000000001E-2</v>
      </c>
      <c r="AG78">
        <v>4.4702077999999999E-2</v>
      </c>
      <c r="AH78">
        <v>7.8409147999999998E-2</v>
      </c>
      <c r="AI78">
        <v>0.12177716</v>
      </c>
      <c r="AJ78">
        <v>0.18044484</v>
      </c>
      <c r="AK78">
        <v>0.24915957999999999</v>
      </c>
      <c r="AL78">
        <v>0.35221857726870798</v>
      </c>
      <c r="AM78">
        <v>86.85998699999999</v>
      </c>
      <c r="AN78">
        <v>86.85998699999999</v>
      </c>
      <c r="AO78">
        <v>134.58884699999999</v>
      </c>
      <c r="AP78">
        <v>134.58884699999999</v>
      </c>
      <c r="AQ78">
        <v>134.58884699999999</v>
      </c>
      <c r="AR78">
        <v>1.514642</v>
      </c>
      <c r="AS78">
        <v>2.132142</v>
      </c>
      <c r="AT78">
        <v>1.5364360000000001</v>
      </c>
      <c r="AU78">
        <v>2.1539359999999999</v>
      </c>
      <c r="AV78">
        <v>2.7241879999999998</v>
      </c>
      <c r="AW78">
        <v>0</v>
      </c>
      <c r="AX78">
        <v>0.3</v>
      </c>
      <c r="AY78">
        <v>0.875</v>
      </c>
      <c r="AZ78">
        <v>0.15</v>
      </c>
    </row>
    <row r="79" spans="1:52" x14ac:dyDescent="0.3">
      <c r="A79" t="s">
        <v>173</v>
      </c>
      <c r="B79" t="s">
        <v>168</v>
      </c>
      <c r="C79" t="s">
        <v>140</v>
      </c>
      <c r="D79" t="s">
        <v>141</v>
      </c>
      <c r="E79">
        <v>32165485</v>
      </c>
      <c r="F79">
        <v>1.9281E-2</v>
      </c>
      <c r="G79">
        <v>620182.71628499997</v>
      </c>
      <c r="H79">
        <v>0.75</v>
      </c>
      <c r="I79">
        <v>0.83</v>
      </c>
      <c r="J79">
        <v>3.0000000000000001E-3</v>
      </c>
      <c r="K79">
        <v>3.0000000000000001E-3</v>
      </c>
      <c r="L79">
        <v>4.0000000000000001E-3</v>
      </c>
      <c r="M79">
        <v>5.1020408163265311E-4</v>
      </c>
      <c r="N79">
        <v>32165485</v>
      </c>
      <c r="O79">
        <v>0.92400000000000004</v>
      </c>
      <c r="P79">
        <v>0.91</v>
      </c>
      <c r="Q79">
        <v>1.2939015999999999E-2</v>
      </c>
      <c r="R79">
        <v>8.7709691999999996E-4</v>
      </c>
      <c r="S79">
        <v>4.9556572000000005E-4</v>
      </c>
      <c r="T79">
        <v>3.3616119999999998E-4</v>
      </c>
      <c r="U79">
        <v>7.9592344000000001E-4</v>
      </c>
      <c r="V79">
        <v>1.1835925E-3</v>
      </c>
      <c r="W79">
        <v>1.5371274E-3</v>
      </c>
      <c r="X79">
        <v>1.6903962999999999E-3</v>
      </c>
      <c r="Y79">
        <v>2.0229324E-3</v>
      </c>
      <c r="Z79">
        <v>2.5814811000000001E-3</v>
      </c>
      <c r="AA79">
        <v>3.4505136999999999E-3</v>
      </c>
      <c r="AB79">
        <v>4.8137229000000002E-3</v>
      </c>
      <c r="AC79">
        <v>6.9027120999999997E-3</v>
      </c>
      <c r="AD79">
        <v>1.0495192E-2</v>
      </c>
      <c r="AE79">
        <v>1.5838555000000001E-2</v>
      </c>
      <c r="AF79">
        <v>2.7426079999999999E-2</v>
      </c>
      <c r="AG79">
        <v>4.4070781000000003E-2</v>
      </c>
      <c r="AH79">
        <v>7.3844919999999994E-2</v>
      </c>
      <c r="AI79">
        <v>0.12225401</v>
      </c>
      <c r="AJ79">
        <v>0.18637312</v>
      </c>
      <c r="AK79">
        <v>0.26399128999999999</v>
      </c>
      <c r="AL79">
        <v>0.37807237681475703</v>
      </c>
      <c r="AM79">
        <v>86.85998699999999</v>
      </c>
      <c r="AN79">
        <v>86.85998699999999</v>
      </c>
      <c r="AO79">
        <v>134.58884699999999</v>
      </c>
      <c r="AP79">
        <v>134.58884699999999</v>
      </c>
      <c r="AQ79">
        <v>134.58884699999999</v>
      </c>
      <c r="AR79">
        <v>1.514642</v>
      </c>
      <c r="AS79">
        <v>2.132142</v>
      </c>
      <c r="AT79">
        <v>1.5364360000000001</v>
      </c>
      <c r="AU79">
        <v>2.1539359999999999</v>
      </c>
      <c r="AV79">
        <v>2.7241879999999998</v>
      </c>
      <c r="AW79">
        <v>0.18261387062666498</v>
      </c>
      <c r="AX79">
        <v>0.3</v>
      </c>
      <c r="AY79">
        <v>0.875</v>
      </c>
      <c r="AZ79">
        <v>0.15</v>
      </c>
    </row>
    <row r="80" spans="1:52" x14ac:dyDescent="0.3">
      <c r="A80" t="s">
        <v>174</v>
      </c>
      <c r="B80" t="s">
        <v>175</v>
      </c>
      <c r="C80" t="s">
        <v>176</v>
      </c>
      <c r="D80" t="s">
        <v>177</v>
      </c>
      <c r="E80">
        <v>1492584</v>
      </c>
      <c r="F80">
        <v>1.4762000000000001E-2</v>
      </c>
      <c r="G80">
        <v>22033.525008000001</v>
      </c>
      <c r="H80">
        <v>0.99</v>
      </c>
      <c r="I80">
        <v>0.98</v>
      </c>
      <c r="J80">
        <v>0.01</v>
      </c>
      <c r="K80">
        <v>6.0000000000000001E-3</v>
      </c>
      <c r="L80">
        <v>1.0999999999999999E-2</v>
      </c>
      <c r="M80">
        <v>5.1020408163265267E-4</v>
      </c>
      <c r="N80">
        <v>1492584</v>
      </c>
      <c r="O80">
        <v>0.997</v>
      </c>
      <c r="P80">
        <v>0.97499999999999998</v>
      </c>
      <c r="Q80">
        <v>5.9573313000000003E-3</v>
      </c>
      <c r="R80">
        <v>4.1705639999999999E-4</v>
      </c>
      <c r="S80">
        <v>1.8959477E-4</v>
      </c>
      <c r="T80">
        <v>1.7063376E-4</v>
      </c>
      <c r="U80">
        <v>4.0767456E-4</v>
      </c>
      <c r="V80">
        <v>5.1060430999999996E-4</v>
      </c>
      <c r="W80">
        <v>5.0177434000000002E-4</v>
      </c>
      <c r="X80">
        <v>5.8834423000000003E-4</v>
      </c>
      <c r="Y80">
        <v>7.0266035000000004E-4</v>
      </c>
      <c r="Z80">
        <v>1.056066E-3</v>
      </c>
      <c r="AA80">
        <v>1.6606265000000001E-3</v>
      </c>
      <c r="AB80">
        <v>2.6860878E-3</v>
      </c>
      <c r="AC80">
        <v>5.7750494999999997E-3</v>
      </c>
      <c r="AD80">
        <v>1.1337244E-2</v>
      </c>
      <c r="AE80">
        <v>2.0982132000000001E-2</v>
      </c>
      <c r="AF80">
        <v>3.6393970999999997E-2</v>
      </c>
      <c r="AG80">
        <v>6.3547267000000004E-2</v>
      </c>
      <c r="AH80">
        <v>0.10533360999999999</v>
      </c>
      <c r="AI80">
        <v>0.16577965</v>
      </c>
      <c r="AJ80">
        <v>0.24436367000000001</v>
      </c>
      <c r="AK80">
        <v>0.34512827000000001</v>
      </c>
      <c r="AL80">
        <v>0.48283742308701599</v>
      </c>
      <c r="AM80">
        <v>57.906657999999993</v>
      </c>
      <c r="AN80">
        <v>57.906657999999993</v>
      </c>
      <c r="AO80">
        <v>105.63551799999999</v>
      </c>
      <c r="AP80">
        <v>105.63551799999999</v>
      </c>
      <c r="AQ80">
        <v>105.63551799999999</v>
      </c>
      <c r="AR80">
        <v>1.5037449999999999</v>
      </c>
      <c r="AS80">
        <v>2.121245</v>
      </c>
      <c r="AT80">
        <v>1.9832129999999999</v>
      </c>
      <c r="AU80">
        <v>2.6007129999999998</v>
      </c>
      <c r="AV80">
        <v>3.1709649999999998</v>
      </c>
      <c r="AW80">
        <v>0</v>
      </c>
      <c r="AX80">
        <v>0.3</v>
      </c>
      <c r="AY80">
        <v>0.875</v>
      </c>
      <c r="AZ80">
        <v>0.15</v>
      </c>
    </row>
    <row r="81" spans="1:52" x14ac:dyDescent="0.3">
      <c r="A81" t="s">
        <v>178</v>
      </c>
      <c r="B81" t="s">
        <v>175</v>
      </c>
      <c r="C81" t="s">
        <v>176</v>
      </c>
      <c r="D81" t="s">
        <v>177</v>
      </c>
      <c r="E81">
        <v>81162788</v>
      </c>
      <c r="F81">
        <v>1.6544E-2</v>
      </c>
      <c r="G81">
        <v>1342757.1646719999</v>
      </c>
      <c r="H81">
        <v>0.95</v>
      </c>
      <c r="I81">
        <v>0.99</v>
      </c>
      <c r="J81">
        <v>1.7000000000000001E-2</v>
      </c>
      <c r="K81">
        <v>1.6E-2</v>
      </c>
      <c r="L81">
        <v>1.9E-2</v>
      </c>
      <c r="M81">
        <v>1.0204081632653053E-3</v>
      </c>
      <c r="N81">
        <v>81162788</v>
      </c>
      <c r="O81">
        <v>0.99</v>
      </c>
      <c r="P81">
        <v>0.95340000000000003</v>
      </c>
      <c r="Q81">
        <v>1.2969764999999999E-2</v>
      </c>
      <c r="R81">
        <v>5.3251361000000003E-4</v>
      </c>
      <c r="S81">
        <v>1.7599754000000001E-4</v>
      </c>
      <c r="T81">
        <v>1.9603451000000001E-4</v>
      </c>
      <c r="U81">
        <v>4.2712262000000001E-4</v>
      </c>
      <c r="V81">
        <v>7.6081673999999996E-4</v>
      </c>
      <c r="W81">
        <v>5.9267396000000001E-4</v>
      </c>
      <c r="X81">
        <v>6.4608730000000004E-4</v>
      </c>
      <c r="Y81">
        <v>7.0703029999999998E-4</v>
      </c>
      <c r="Z81">
        <v>1.0421781E-3</v>
      </c>
      <c r="AA81">
        <v>1.7465911000000001E-3</v>
      </c>
      <c r="AB81">
        <v>3.2633736000000002E-3</v>
      </c>
      <c r="AC81">
        <v>4.8517519000000004E-3</v>
      </c>
      <c r="AD81">
        <v>9.0514676999999995E-3</v>
      </c>
      <c r="AE81">
        <v>1.6774185E-2</v>
      </c>
      <c r="AF81">
        <v>3.4748749000000002E-2</v>
      </c>
      <c r="AG81">
        <v>7.5644959999999997E-2</v>
      </c>
      <c r="AH81">
        <v>0.12058642999999999</v>
      </c>
      <c r="AI81">
        <v>0.19038331</v>
      </c>
      <c r="AJ81">
        <v>0.29429443</v>
      </c>
      <c r="AK81">
        <v>0.42652795999999998</v>
      </c>
      <c r="AL81">
        <v>0.57712136250504797</v>
      </c>
      <c r="AM81">
        <v>57.906657999999993</v>
      </c>
      <c r="AN81">
        <v>57.906657999999993</v>
      </c>
      <c r="AO81">
        <v>105.63551799999999</v>
      </c>
      <c r="AP81">
        <v>105.63551799999999</v>
      </c>
      <c r="AQ81">
        <v>105.63551799999999</v>
      </c>
      <c r="AR81">
        <v>1.5037449999999999</v>
      </c>
      <c r="AS81">
        <v>2.121245</v>
      </c>
      <c r="AT81">
        <v>1.9832129999999999</v>
      </c>
      <c r="AU81">
        <v>2.6007129999999998</v>
      </c>
      <c r="AV81">
        <v>3.1709649999999998</v>
      </c>
      <c r="AW81">
        <v>0</v>
      </c>
      <c r="AX81">
        <v>0.3</v>
      </c>
      <c r="AY81">
        <v>0.875</v>
      </c>
      <c r="AZ81">
        <v>0.15</v>
      </c>
    </row>
    <row r="82" spans="1:52" x14ac:dyDescent="0.3">
      <c r="A82" t="s">
        <v>179</v>
      </c>
      <c r="B82" t="s">
        <v>175</v>
      </c>
      <c r="C82" t="s">
        <v>176</v>
      </c>
      <c r="D82" t="s">
        <v>177</v>
      </c>
      <c r="E82">
        <v>9702353</v>
      </c>
      <c r="F82">
        <v>2.6468999999999999E-2</v>
      </c>
      <c r="G82">
        <v>256811.581557</v>
      </c>
      <c r="H82">
        <v>0</v>
      </c>
      <c r="I82">
        <v>0.99</v>
      </c>
      <c r="J82">
        <v>2.4E-2</v>
      </c>
      <c r="K82">
        <v>1.3000000000000001E-2</v>
      </c>
      <c r="L82">
        <v>2.7999999999999997E-2</v>
      </c>
      <c r="M82">
        <v>2.0408163265306107E-3</v>
      </c>
      <c r="N82">
        <v>9702353</v>
      </c>
      <c r="O82">
        <v>0.996</v>
      </c>
      <c r="P82">
        <v>0.98799999999999999</v>
      </c>
      <c r="Q82">
        <v>1.4830437E-2</v>
      </c>
      <c r="R82">
        <v>6.1055954E-4</v>
      </c>
      <c r="S82">
        <v>3.2855490999999999E-4</v>
      </c>
      <c r="T82">
        <v>2.7595562E-4</v>
      </c>
      <c r="U82">
        <v>5.1262479999999999E-4</v>
      </c>
      <c r="V82">
        <v>7.1736133E-4</v>
      </c>
      <c r="W82">
        <v>7.7324589999999997E-4</v>
      </c>
      <c r="X82">
        <v>9.1262627000000005E-4</v>
      </c>
      <c r="Y82">
        <v>1.2259897000000001E-3</v>
      </c>
      <c r="Z82">
        <v>1.8592203000000001E-3</v>
      </c>
      <c r="AA82">
        <v>3.1346363000000002E-3</v>
      </c>
      <c r="AB82">
        <v>5.1328703999999996E-3</v>
      </c>
      <c r="AC82">
        <v>8.5350900000000004E-3</v>
      </c>
      <c r="AD82">
        <v>1.3821190000000001E-2</v>
      </c>
      <c r="AE82">
        <v>2.3326461E-2</v>
      </c>
      <c r="AF82">
        <v>3.9570833999999999E-2</v>
      </c>
      <c r="AG82">
        <v>6.6974896000000006E-2</v>
      </c>
      <c r="AH82">
        <v>0.11460426</v>
      </c>
      <c r="AI82">
        <v>0.18476210000000001</v>
      </c>
      <c r="AJ82">
        <v>0.28240272999999999</v>
      </c>
      <c r="AK82">
        <v>0.40063808000000001</v>
      </c>
      <c r="AL82">
        <v>0.55497890164458596</v>
      </c>
      <c r="AM82">
        <v>57.906657999999993</v>
      </c>
      <c r="AN82">
        <v>57.906657999999993</v>
      </c>
      <c r="AO82">
        <v>105.63551799999999</v>
      </c>
      <c r="AP82">
        <v>105.63551799999999</v>
      </c>
      <c r="AQ82">
        <v>105.63551799999999</v>
      </c>
      <c r="AR82">
        <v>1.5037449999999999</v>
      </c>
      <c r="AS82">
        <v>2.121245</v>
      </c>
      <c r="AT82">
        <v>1.9832129999999999</v>
      </c>
      <c r="AU82">
        <v>2.6007129999999998</v>
      </c>
      <c r="AV82">
        <v>3.1709649999999998</v>
      </c>
      <c r="AW82">
        <v>0.63661641676433733</v>
      </c>
      <c r="AX82">
        <v>0.3</v>
      </c>
      <c r="AY82">
        <v>0.875</v>
      </c>
      <c r="AZ82">
        <v>0.15</v>
      </c>
    </row>
    <row r="83" spans="1:52" x14ac:dyDescent="0.3">
      <c r="A83" t="s">
        <v>180</v>
      </c>
      <c r="B83" t="s">
        <v>175</v>
      </c>
      <c r="C83" t="s">
        <v>176</v>
      </c>
      <c r="D83" t="s">
        <v>177</v>
      </c>
      <c r="E83">
        <v>4136528</v>
      </c>
      <c r="F83">
        <v>1.6416E-2</v>
      </c>
      <c r="G83">
        <v>67905.243648000003</v>
      </c>
      <c r="H83">
        <v>0.99</v>
      </c>
      <c r="I83">
        <v>0.99</v>
      </c>
      <c r="J83">
        <v>1.7999999999999999E-2</v>
      </c>
      <c r="K83">
        <v>1.0999999999999999E-2</v>
      </c>
      <c r="L83">
        <v>2.4E-2</v>
      </c>
      <c r="M83">
        <v>3.0612244897959195E-3</v>
      </c>
      <c r="N83">
        <v>4136528</v>
      </c>
      <c r="O83">
        <v>0.99900000000000011</v>
      </c>
      <c r="P83">
        <v>0.98699999999999999</v>
      </c>
      <c r="Q83">
        <v>7.1672714000000004E-3</v>
      </c>
      <c r="R83">
        <v>2.9626590000000002E-4</v>
      </c>
      <c r="S83">
        <v>1.7207493E-4</v>
      </c>
      <c r="T83">
        <v>2.1437556000000001E-4</v>
      </c>
      <c r="U83">
        <v>5.1450683999999997E-4</v>
      </c>
      <c r="V83">
        <v>6.0125076E-4</v>
      </c>
      <c r="W83">
        <v>5.4257847999999997E-4</v>
      </c>
      <c r="X83">
        <v>4.7426097999999999E-4</v>
      </c>
      <c r="Y83">
        <v>6.6664744999999997E-4</v>
      </c>
      <c r="Z83">
        <v>9.3556881000000003E-4</v>
      </c>
      <c r="AA83">
        <v>1.5268238999999999E-3</v>
      </c>
      <c r="AB83">
        <v>2.6764398999999999E-3</v>
      </c>
      <c r="AC83">
        <v>4.2780980999999997E-3</v>
      </c>
      <c r="AD83">
        <v>1.1424971000000001E-2</v>
      </c>
      <c r="AE83">
        <v>2.5152573000000001E-2</v>
      </c>
      <c r="AF83">
        <v>4.7921651000000003E-2</v>
      </c>
      <c r="AG83">
        <v>8.8931547E-2</v>
      </c>
      <c r="AH83">
        <v>0.15683580999999999</v>
      </c>
      <c r="AI83">
        <v>0.25903672</v>
      </c>
      <c r="AJ83">
        <v>0.40478019999999998</v>
      </c>
      <c r="AK83">
        <v>0.56653547000000004</v>
      </c>
      <c r="AL83">
        <v>0.68935813037251303</v>
      </c>
      <c r="AM83">
        <v>57.906657999999993</v>
      </c>
      <c r="AN83">
        <v>57.906657999999993</v>
      </c>
      <c r="AO83">
        <v>105.63551799999999</v>
      </c>
      <c r="AP83">
        <v>105.63551799999999</v>
      </c>
      <c r="AQ83">
        <v>105.63551799999999</v>
      </c>
      <c r="AR83">
        <v>1.5037449999999999</v>
      </c>
      <c r="AS83">
        <v>2.121245</v>
      </c>
      <c r="AT83">
        <v>1.9832129999999999</v>
      </c>
      <c r="AU83">
        <v>2.6007129999999998</v>
      </c>
      <c r="AV83">
        <v>3.1709649999999998</v>
      </c>
      <c r="AW83">
        <v>0</v>
      </c>
      <c r="AX83">
        <v>0.3</v>
      </c>
      <c r="AY83">
        <v>0.875</v>
      </c>
      <c r="AZ83">
        <v>0.15</v>
      </c>
    </row>
    <row r="84" spans="1:52" x14ac:dyDescent="0.3">
      <c r="A84" t="s">
        <v>181</v>
      </c>
      <c r="B84" t="s">
        <v>175</v>
      </c>
      <c r="C84" t="s">
        <v>176</v>
      </c>
      <c r="D84" t="s">
        <v>177</v>
      </c>
      <c r="E84">
        <v>6082357</v>
      </c>
      <c r="F84">
        <v>1.5470000000000001E-2</v>
      </c>
      <c r="G84">
        <v>94094.062790000011</v>
      </c>
      <c r="H84">
        <v>0.8</v>
      </c>
      <c r="I84">
        <v>0.78</v>
      </c>
      <c r="J84">
        <v>1.2E-2</v>
      </c>
      <c r="K84">
        <v>1.0999999999999999E-2</v>
      </c>
      <c r="L84">
        <v>1.2999999999999999E-2</v>
      </c>
      <c r="M84">
        <v>5.1020408163265267E-4</v>
      </c>
      <c r="N84">
        <v>6082357</v>
      </c>
      <c r="O84">
        <v>0</v>
      </c>
      <c r="P84">
        <v>0.99900000000000011</v>
      </c>
      <c r="Q84">
        <v>9.4973889000000006E-3</v>
      </c>
      <c r="R84">
        <v>3.7689074999999999E-4</v>
      </c>
      <c r="S84">
        <v>1.8330494999999999E-4</v>
      </c>
      <c r="T84">
        <v>1.5352084000000001E-4</v>
      </c>
      <c r="U84">
        <v>2.8791188999999998E-4</v>
      </c>
      <c r="V84">
        <v>4.015038E-4</v>
      </c>
      <c r="W84">
        <v>4.2982863999999998E-4</v>
      </c>
      <c r="X84">
        <v>5.0618403000000001E-4</v>
      </c>
      <c r="Y84">
        <v>6.8165252000000002E-4</v>
      </c>
      <c r="Z84">
        <v>1.0491518E-3</v>
      </c>
      <c r="AA84">
        <v>1.8330981000000001E-3</v>
      </c>
      <c r="AB84">
        <v>3.1418199E-3</v>
      </c>
      <c r="AC84">
        <v>5.5091706999999997E-3</v>
      </c>
      <c r="AD84">
        <v>8.8176650000000006E-3</v>
      </c>
      <c r="AE84">
        <v>1.5250466000000001E-2</v>
      </c>
      <c r="AF84">
        <v>2.7110341999999999E-2</v>
      </c>
      <c r="AG84">
        <v>4.6846836000000003E-2</v>
      </c>
      <c r="AH84">
        <v>8.1742856000000003E-2</v>
      </c>
      <c r="AI84">
        <v>0.13838106</v>
      </c>
      <c r="AJ84">
        <v>0.21852083</v>
      </c>
      <c r="AK84">
        <v>0.32014574000000001</v>
      </c>
      <c r="AL84">
        <v>0.45605566214083099</v>
      </c>
      <c r="AM84">
        <v>57.906657999999993</v>
      </c>
      <c r="AN84">
        <v>57.906657999999993</v>
      </c>
      <c r="AO84">
        <v>105.63551799999999</v>
      </c>
      <c r="AP84">
        <v>105.63551799999999</v>
      </c>
      <c r="AQ84">
        <v>105.63551799999999</v>
      </c>
      <c r="AR84">
        <v>1.5037449999999999</v>
      </c>
      <c r="AS84">
        <v>2.121245</v>
      </c>
      <c r="AT84">
        <v>1.9832129999999999</v>
      </c>
      <c r="AU84">
        <v>2.6007129999999998</v>
      </c>
      <c r="AV84">
        <v>3.1709649999999998</v>
      </c>
      <c r="AW84">
        <v>0</v>
      </c>
      <c r="AX84">
        <v>0.3</v>
      </c>
      <c r="AY84">
        <v>0.875</v>
      </c>
      <c r="AZ84">
        <v>0.15</v>
      </c>
    </row>
    <row r="85" spans="1:52" x14ac:dyDescent="0.3">
      <c r="A85" t="s">
        <v>182</v>
      </c>
      <c r="B85" t="s">
        <v>175</v>
      </c>
      <c r="C85" t="s">
        <v>176</v>
      </c>
      <c r="D85" t="s">
        <v>177</v>
      </c>
      <c r="E85">
        <v>6374616</v>
      </c>
      <c r="F85">
        <v>1.9672000000000002E-2</v>
      </c>
      <c r="G85">
        <v>125401.44595200001</v>
      </c>
      <c r="H85">
        <v>0</v>
      </c>
      <c r="I85">
        <v>0.96</v>
      </c>
      <c r="J85">
        <v>1.4999999999999999E-2</v>
      </c>
      <c r="K85">
        <v>1.4E-2</v>
      </c>
      <c r="L85">
        <v>1.7999999999999999E-2</v>
      </c>
      <c r="M85">
        <v>1.5306122448979589E-3</v>
      </c>
      <c r="N85">
        <v>6374616</v>
      </c>
      <c r="O85">
        <v>0.99900000000000011</v>
      </c>
      <c r="P85">
        <v>0.99900000000000011</v>
      </c>
      <c r="Q85">
        <v>1.0633502E-2</v>
      </c>
      <c r="R85">
        <v>5.4941444E-4</v>
      </c>
      <c r="S85">
        <v>3.8662974000000001E-4</v>
      </c>
      <c r="T85">
        <v>3.9366004E-4</v>
      </c>
      <c r="U85">
        <v>9.9262403999999995E-4</v>
      </c>
      <c r="V85">
        <v>1.3446048E-3</v>
      </c>
      <c r="W85">
        <v>1.4292258E-3</v>
      </c>
      <c r="X85">
        <v>1.5755864000000001E-3</v>
      </c>
      <c r="Y85">
        <v>1.9796494000000001E-3</v>
      </c>
      <c r="Z85">
        <v>2.7943691000000001E-3</v>
      </c>
      <c r="AA85">
        <v>3.9943310999999999E-3</v>
      </c>
      <c r="AB85">
        <v>6.3095495999999996E-3</v>
      </c>
      <c r="AC85">
        <v>1.0162084E-2</v>
      </c>
      <c r="AD85">
        <v>1.6242993000000001E-2</v>
      </c>
      <c r="AE85">
        <v>2.6793818E-2</v>
      </c>
      <c r="AF85">
        <v>4.2814637000000003E-2</v>
      </c>
      <c r="AG85">
        <v>7.1553538999999999E-2</v>
      </c>
      <c r="AH85">
        <v>0.12044613999999999</v>
      </c>
      <c r="AI85">
        <v>0.19366718999999999</v>
      </c>
      <c r="AJ85">
        <v>0.29487291999999998</v>
      </c>
      <c r="AK85">
        <v>0.40946238000000001</v>
      </c>
      <c r="AL85">
        <v>0.567231994652591</v>
      </c>
      <c r="AM85">
        <v>57.906657999999993</v>
      </c>
      <c r="AN85">
        <v>57.906657999999993</v>
      </c>
      <c r="AO85">
        <v>105.63551799999999</v>
      </c>
      <c r="AP85">
        <v>105.63551799999999</v>
      </c>
      <c r="AQ85">
        <v>105.63551799999999</v>
      </c>
      <c r="AR85">
        <v>1.5037449999999999</v>
      </c>
      <c r="AS85">
        <v>2.121245</v>
      </c>
      <c r="AT85">
        <v>1.9832129999999999</v>
      </c>
      <c r="AU85">
        <v>2.6007129999999998</v>
      </c>
      <c r="AV85">
        <v>3.1709649999999998</v>
      </c>
      <c r="AW85">
        <v>0</v>
      </c>
      <c r="AX85">
        <v>0.3</v>
      </c>
      <c r="AY85">
        <v>0.875</v>
      </c>
      <c r="AZ85">
        <v>0.15</v>
      </c>
    </row>
    <row r="86" spans="1:52" x14ac:dyDescent="0.3">
      <c r="A86" t="s">
        <v>183</v>
      </c>
      <c r="B86" t="s">
        <v>175</v>
      </c>
      <c r="C86" t="s">
        <v>176</v>
      </c>
      <c r="D86" t="s">
        <v>177</v>
      </c>
      <c r="E86">
        <v>4636262</v>
      </c>
      <c r="F86">
        <v>1.8731999999999999E-2</v>
      </c>
      <c r="G86">
        <v>86846.459783999991</v>
      </c>
      <c r="H86">
        <v>0.99</v>
      </c>
      <c r="I86">
        <v>0.99</v>
      </c>
      <c r="J86">
        <v>2.5000000000000001E-2</v>
      </c>
      <c r="K86">
        <v>2.1000000000000001E-2</v>
      </c>
      <c r="L86">
        <v>2.9000000000000001E-2</v>
      </c>
      <c r="M86">
        <v>2.0408163265306124E-3</v>
      </c>
      <c r="N86">
        <v>4636262</v>
      </c>
      <c r="O86">
        <v>0.997</v>
      </c>
      <c r="P86">
        <v>0.99199999999999999</v>
      </c>
      <c r="Q86">
        <v>7.3269965999999999E-3</v>
      </c>
      <c r="R86">
        <v>2.8333212999999999E-4</v>
      </c>
      <c r="S86">
        <v>2.1572192E-4</v>
      </c>
      <c r="T86">
        <v>2.3969654999999999E-4</v>
      </c>
      <c r="U86">
        <v>4.7763377E-4</v>
      </c>
      <c r="V86">
        <v>7.6316388000000003E-4</v>
      </c>
      <c r="W86">
        <v>8.0965848000000003E-4</v>
      </c>
      <c r="X86">
        <v>8.5966996000000004E-4</v>
      </c>
      <c r="Y86">
        <v>9.5732987999999999E-4</v>
      </c>
      <c r="Z86">
        <v>1.4366042E-3</v>
      </c>
      <c r="AA86">
        <v>2.3609529999999998E-3</v>
      </c>
      <c r="AB86">
        <v>4.1048018000000002E-3</v>
      </c>
      <c r="AC86">
        <v>7.3508634999999998E-3</v>
      </c>
      <c r="AD86">
        <v>1.1928869999999999E-2</v>
      </c>
      <c r="AE86">
        <v>2.4168321E-2</v>
      </c>
      <c r="AF86">
        <v>2.9659853999999999E-2</v>
      </c>
      <c r="AG86">
        <v>5.2475174999999999E-2</v>
      </c>
      <c r="AH86">
        <v>7.9152258000000003E-2</v>
      </c>
      <c r="AI86">
        <v>0.11085808</v>
      </c>
      <c r="AJ86">
        <v>0.14624925999999999</v>
      </c>
      <c r="AK86">
        <v>0.19097700000000001</v>
      </c>
      <c r="AL86">
        <v>0.25874695370742701</v>
      </c>
      <c r="AM86">
        <v>57.906657999999993</v>
      </c>
      <c r="AN86">
        <v>57.906657999999993</v>
      </c>
      <c r="AO86">
        <v>105.63551799999999</v>
      </c>
      <c r="AP86">
        <v>105.63551799999999</v>
      </c>
      <c r="AQ86">
        <v>105.63551799999999</v>
      </c>
      <c r="AR86">
        <v>1.5037449999999999</v>
      </c>
      <c r="AS86">
        <v>2.121245</v>
      </c>
      <c r="AT86">
        <v>1.9832129999999999</v>
      </c>
      <c r="AU86">
        <v>2.6007129999999998</v>
      </c>
      <c r="AV86">
        <v>3.1709649999999998</v>
      </c>
      <c r="AW86">
        <v>0</v>
      </c>
      <c r="AX86">
        <v>0.3</v>
      </c>
      <c r="AY86">
        <v>0.875</v>
      </c>
      <c r="AZ86">
        <v>0.15</v>
      </c>
    </row>
    <row r="87" spans="1:52" x14ac:dyDescent="0.3">
      <c r="A87" t="s">
        <v>184</v>
      </c>
      <c r="B87" t="s">
        <v>175</v>
      </c>
      <c r="C87" t="s">
        <v>176</v>
      </c>
      <c r="D87" t="s">
        <v>177</v>
      </c>
      <c r="E87">
        <v>2639211</v>
      </c>
      <c r="F87">
        <v>1.0146000000000001E-2</v>
      </c>
      <c r="G87">
        <v>26777.434806000001</v>
      </c>
      <c r="H87">
        <v>0.97</v>
      </c>
      <c r="I87">
        <v>0.97</v>
      </c>
      <c r="J87">
        <v>1.2E-2</v>
      </c>
      <c r="K87">
        <v>1.0999999999999999E-2</v>
      </c>
      <c r="L87">
        <v>1.4E-2</v>
      </c>
      <c r="M87">
        <v>1.0204081632653062E-3</v>
      </c>
      <c r="N87">
        <v>2639211</v>
      </c>
      <c r="O87">
        <v>0.99900000000000011</v>
      </c>
      <c r="P87">
        <v>0.9890000000000001</v>
      </c>
      <c r="Q87">
        <v>6.3255604000000002E-3</v>
      </c>
      <c r="R87">
        <v>3.2014465999999998E-4</v>
      </c>
      <c r="S87">
        <v>1.8425658000000001E-4</v>
      </c>
      <c r="T87">
        <v>1.8342806E-4</v>
      </c>
      <c r="U87">
        <v>3.7802164999999998E-4</v>
      </c>
      <c r="V87">
        <v>4.4146757000000002E-4</v>
      </c>
      <c r="W87">
        <v>3.9062599000000002E-4</v>
      </c>
      <c r="X87">
        <v>4.1452566999999999E-4</v>
      </c>
      <c r="Y87">
        <v>4.7835339000000001E-4</v>
      </c>
      <c r="Z87">
        <v>6.4188159999999995E-4</v>
      </c>
      <c r="AA87">
        <v>1.0079031999999999E-3</v>
      </c>
      <c r="AB87">
        <v>1.5528612000000001E-3</v>
      </c>
      <c r="AC87">
        <v>2.8176884000000002E-3</v>
      </c>
      <c r="AD87">
        <v>5.1827158000000003E-3</v>
      </c>
      <c r="AE87">
        <v>2.3650461000000001E-2</v>
      </c>
      <c r="AF87">
        <v>4.2412170999999999E-2</v>
      </c>
      <c r="AG87">
        <v>5.0153741000000002E-2</v>
      </c>
      <c r="AH87">
        <v>7.1487710999999995E-2</v>
      </c>
      <c r="AI87">
        <v>8.6034737999999999E-2</v>
      </c>
      <c r="AJ87">
        <v>0.11860568</v>
      </c>
      <c r="AK87">
        <v>0.15691179</v>
      </c>
      <c r="AL87">
        <v>0.21732732507312699</v>
      </c>
      <c r="AM87">
        <v>57.906657999999993</v>
      </c>
      <c r="AN87">
        <v>57.906657999999993</v>
      </c>
      <c r="AO87">
        <v>105.63551799999999</v>
      </c>
      <c r="AP87">
        <v>105.63551799999999</v>
      </c>
      <c r="AQ87">
        <v>105.63551799999999</v>
      </c>
      <c r="AR87">
        <v>1.5037449999999999</v>
      </c>
      <c r="AS87">
        <v>2.121245</v>
      </c>
      <c r="AT87">
        <v>1.9832129999999999</v>
      </c>
      <c r="AU87">
        <v>2.6007129999999998</v>
      </c>
      <c r="AV87">
        <v>3.1709649999999998</v>
      </c>
      <c r="AW87">
        <v>0</v>
      </c>
      <c r="AX87">
        <v>0.3</v>
      </c>
      <c r="AY87">
        <v>0.875</v>
      </c>
      <c r="AZ87">
        <v>0.15</v>
      </c>
    </row>
    <row r="88" spans="1:52" x14ac:dyDescent="0.3">
      <c r="A88" t="s">
        <v>185</v>
      </c>
      <c r="B88" t="s">
        <v>175</v>
      </c>
      <c r="C88" t="s">
        <v>176</v>
      </c>
      <c r="D88" t="s">
        <v>177</v>
      </c>
      <c r="E88">
        <v>32938213</v>
      </c>
      <c r="F88">
        <v>1.9562E-2</v>
      </c>
      <c r="G88">
        <v>644337.32270599995</v>
      </c>
      <c r="H88">
        <v>0.96</v>
      </c>
      <c r="I88">
        <v>0.98</v>
      </c>
      <c r="J88">
        <v>1.6E-2</v>
      </c>
      <c r="K88">
        <v>1.0999999999999999E-2</v>
      </c>
      <c r="L88">
        <v>1.9E-2</v>
      </c>
      <c r="M88">
        <v>1.5306122448979589E-3</v>
      </c>
      <c r="N88">
        <v>32938213</v>
      </c>
      <c r="O88">
        <v>0.98</v>
      </c>
      <c r="P88">
        <v>0.91</v>
      </c>
      <c r="Q88">
        <v>6.3419968999999998E-3</v>
      </c>
      <c r="R88">
        <v>2.6451985000000003E-4</v>
      </c>
      <c r="S88">
        <v>5.4277182999999999E-4</v>
      </c>
      <c r="T88">
        <v>5.6212410000000003E-4</v>
      </c>
      <c r="U88">
        <v>8.9592507000000004E-4</v>
      </c>
      <c r="V88">
        <v>9.8567514999999993E-4</v>
      </c>
      <c r="W88">
        <v>6.0824421E-4</v>
      </c>
      <c r="X88">
        <v>5.2892651000000001E-4</v>
      </c>
      <c r="Y88">
        <v>9.4709446999999996E-4</v>
      </c>
      <c r="Z88">
        <v>1.7079094E-3</v>
      </c>
      <c r="AA88">
        <v>2.1528374E-3</v>
      </c>
      <c r="AB88">
        <v>3.9719137999999999E-3</v>
      </c>
      <c r="AC88">
        <v>6.2684940999999999E-3</v>
      </c>
      <c r="AD88">
        <v>1.6787277999999999E-2</v>
      </c>
      <c r="AE88">
        <v>2.4004711000000001E-2</v>
      </c>
      <c r="AF88">
        <v>4.9622014999999998E-2</v>
      </c>
      <c r="AG88">
        <v>6.6967876999999995E-2</v>
      </c>
      <c r="AH88">
        <v>0.11426190999999999</v>
      </c>
      <c r="AI88">
        <v>0.16728042000000001</v>
      </c>
      <c r="AJ88">
        <v>0.2357051</v>
      </c>
      <c r="AK88">
        <v>0.33073139000000001</v>
      </c>
      <c r="AL88">
        <v>0.46075220562080799</v>
      </c>
      <c r="AM88">
        <v>57.906657999999993</v>
      </c>
      <c r="AN88">
        <v>57.906657999999993</v>
      </c>
      <c r="AO88">
        <v>105.63551799999999</v>
      </c>
      <c r="AP88">
        <v>105.63551799999999</v>
      </c>
      <c r="AQ88">
        <v>105.63551799999999</v>
      </c>
      <c r="AR88">
        <v>1.5037449999999999</v>
      </c>
      <c r="AS88">
        <v>2.121245</v>
      </c>
      <c r="AT88">
        <v>1.9832129999999999</v>
      </c>
      <c r="AU88">
        <v>2.6007129999999998</v>
      </c>
      <c r="AV88">
        <v>3.1709649999999998</v>
      </c>
      <c r="AW88">
        <v>0</v>
      </c>
      <c r="AX88">
        <v>0.3</v>
      </c>
      <c r="AY88">
        <v>0.875</v>
      </c>
      <c r="AZ88">
        <v>0.15</v>
      </c>
    </row>
    <row r="89" spans="1:52" x14ac:dyDescent="0.3">
      <c r="A89" t="s">
        <v>186</v>
      </c>
      <c r="B89" t="s">
        <v>175</v>
      </c>
      <c r="C89" t="s">
        <v>176</v>
      </c>
      <c r="D89" t="s">
        <v>177</v>
      </c>
      <c r="E89">
        <v>18269868</v>
      </c>
      <c r="F89">
        <v>2.1472000000000002E-2</v>
      </c>
      <c r="G89">
        <v>392290.60569600004</v>
      </c>
      <c r="H89">
        <v>0.69</v>
      </c>
      <c r="I89">
        <v>0.52</v>
      </c>
      <c r="J89">
        <v>5.7000000000000002E-2</v>
      </c>
      <c r="K89">
        <v>3.2000000000000001E-2</v>
      </c>
      <c r="L89">
        <v>6.5000000000000002E-2</v>
      </c>
      <c r="M89">
        <v>4.0816326530612249E-3</v>
      </c>
      <c r="N89">
        <v>18269868</v>
      </c>
      <c r="O89">
        <v>0.96200000000000008</v>
      </c>
      <c r="P89">
        <v>0.78200000000000003</v>
      </c>
      <c r="Q89">
        <v>1.5766444000000001E-2</v>
      </c>
      <c r="R89">
        <v>5.6704656000000002E-4</v>
      </c>
      <c r="S89">
        <v>3.5489574000000001E-4</v>
      </c>
      <c r="T89">
        <v>3.1630391999999999E-4</v>
      </c>
      <c r="U89">
        <v>2.1570409000000001E-3</v>
      </c>
      <c r="V89">
        <v>3.1574026999999999E-3</v>
      </c>
      <c r="W89">
        <v>4.7024954999999998E-3</v>
      </c>
      <c r="X89">
        <v>4.0357984999999999E-3</v>
      </c>
      <c r="Y89">
        <v>2.7400561999999999E-3</v>
      </c>
      <c r="Z89">
        <v>2.7402773999999999E-3</v>
      </c>
      <c r="AA89">
        <v>4.1048001000000001E-3</v>
      </c>
      <c r="AB89">
        <v>6.7285174999999996E-3</v>
      </c>
      <c r="AC89">
        <v>8.2698318000000003E-3</v>
      </c>
      <c r="AD89">
        <v>1.3416941999999999E-2</v>
      </c>
      <c r="AE89">
        <v>2.2714427999999998E-2</v>
      </c>
      <c r="AF89">
        <v>3.8772622E-2</v>
      </c>
      <c r="AG89">
        <v>5.9679504000000001E-2</v>
      </c>
      <c r="AH89">
        <v>0.10429607</v>
      </c>
      <c r="AI89">
        <v>0.17082674</v>
      </c>
      <c r="AJ89">
        <v>0.26694573999999999</v>
      </c>
      <c r="AK89">
        <v>0.37423364999999997</v>
      </c>
      <c r="AL89">
        <v>0.50454392256663505</v>
      </c>
      <c r="AM89">
        <v>57.906657999999993</v>
      </c>
      <c r="AN89">
        <v>57.906657999999993</v>
      </c>
      <c r="AO89">
        <v>105.63551799999999</v>
      </c>
      <c r="AP89">
        <v>105.63551799999999</v>
      </c>
      <c r="AQ89">
        <v>105.63551799999999</v>
      </c>
      <c r="AR89">
        <v>1.5037449999999999</v>
      </c>
      <c r="AS89">
        <v>2.121245</v>
      </c>
      <c r="AT89">
        <v>1.9832129999999999</v>
      </c>
      <c r="AU89">
        <v>2.6007129999999998</v>
      </c>
      <c r="AV89">
        <v>3.1709649999999998</v>
      </c>
      <c r="AW89">
        <v>0</v>
      </c>
      <c r="AX89">
        <v>0.3</v>
      </c>
      <c r="AY89">
        <v>0.875</v>
      </c>
      <c r="AZ89">
        <v>0.15</v>
      </c>
    </row>
    <row r="90" spans="1:52" x14ac:dyDescent="0.3">
      <c r="A90" t="s">
        <v>187</v>
      </c>
      <c r="B90" t="s">
        <v>175</v>
      </c>
      <c r="C90" t="s">
        <v>176</v>
      </c>
      <c r="D90" t="s">
        <v>177</v>
      </c>
      <c r="E90">
        <v>11532127</v>
      </c>
      <c r="F90">
        <v>1.8295000000000002E-2</v>
      </c>
      <c r="G90">
        <v>210980.26346500003</v>
      </c>
      <c r="H90">
        <v>0.83</v>
      </c>
      <c r="I90">
        <v>0.98</v>
      </c>
      <c r="J90">
        <v>3.9E-2</v>
      </c>
      <c r="K90">
        <v>3.5999999999999997E-2</v>
      </c>
      <c r="L90">
        <v>4.2000000000000003E-2</v>
      </c>
      <c r="M90">
        <v>1.5306122448979606E-3</v>
      </c>
      <c r="N90">
        <v>11532127</v>
      </c>
      <c r="O90">
        <v>0.73599999999999999</v>
      </c>
      <c r="P90">
        <v>0.98499999999999999</v>
      </c>
      <c r="Q90">
        <v>1.2826726E-2</v>
      </c>
      <c r="R90">
        <v>1.9637071E-4</v>
      </c>
      <c r="S90">
        <v>1.4533880000000001E-4</v>
      </c>
      <c r="T90">
        <v>2.4581647000000001E-4</v>
      </c>
      <c r="U90">
        <v>3.6978267000000001E-4</v>
      </c>
      <c r="V90">
        <v>5.0278987999999997E-4</v>
      </c>
      <c r="W90">
        <v>5.7106479000000002E-4</v>
      </c>
      <c r="X90">
        <v>6.6980060000000001E-4</v>
      </c>
      <c r="Y90">
        <v>9.4116413999999996E-4</v>
      </c>
      <c r="Z90">
        <v>1.5008735E-3</v>
      </c>
      <c r="AA90">
        <v>2.4719069000000001E-3</v>
      </c>
      <c r="AB90">
        <v>4.2553664000000001E-3</v>
      </c>
      <c r="AC90">
        <v>7.1728655999999998E-3</v>
      </c>
      <c r="AD90">
        <v>1.1706767999999999E-2</v>
      </c>
      <c r="AE90">
        <v>1.8823829E-2</v>
      </c>
      <c r="AF90">
        <v>3.3331056999999997E-2</v>
      </c>
      <c r="AG90">
        <v>5.8882819000000003E-2</v>
      </c>
      <c r="AH90">
        <v>0.10050381</v>
      </c>
      <c r="AI90">
        <v>0.16299215</v>
      </c>
      <c r="AJ90">
        <v>0.24602652</v>
      </c>
      <c r="AK90">
        <v>0.34366651999999998</v>
      </c>
      <c r="AL90">
        <v>0.486986716609427</v>
      </c>
      <c r="AM90">
        <v>57.906657999999993</v>
      </c>
      <c r="AN90">
        <v>57.906657999999993</v>
      </c>
      <c r="AO90">
        <v>105.63551799999999</v>
      </c>
      <c r="AP90">
        <v>105.63551799999999</v>
      </c>
      <c r="AQ90">
        <v>105.63551799999999</v>
      </c>
      <c r="AR90">
        <v>1.5037449999999999</v>
      </c>
      <c r="AS90">
        <v>2.121245</v>
      </c>
      <c r="AT90">
        <v>1.9832129999999999</v>
      </c>
      <c r="AU90">
        <v>2.6007129999999998</v>
      </c>
      <c r="AV90">
        <v>3.1709649999999998</v>
      </c>
      <c r="AW90">
        <v>8.5009323388385724E-2</v>
      </c>
      <c r="AX90">
        <v>0.3</v>
      </c>
      <c r="AY90">
        <v>0.875</v>
      </c>
      <c r="AZ90">
        <v>0.15</v>
      </c>
    </row>
    <row r="91" spans="1:52" x14ac:dyDescent="0.3">
      <c r="A91" t="s">
        <v>188</v>
      </c>
      <c r="B91" t="s">
        <v>175</v>
      </c>
      <c r="C91" t="s">
        <v>176</v>
      </c>
      <c r="D91" t="s">
        <v>177</v>
      </c>
      <c r="E91">
        <v>9400145</v>
      </c>
      <c r="F91">
        <v>9.5919999999999998E-3</v>
      </c>
      <c r="G91">
        <v>90166.190839999996</v>
      </c>
      <c r="H91">
        <v>0.97</v>
      </c>
      <c r="I91">
        <v>0.98</v>
      </c>
      <c r="J91">
        <v>0.01</v>
      </c>
      <c r="K91">
        <v>5.0000000000000001E-3</v>
      </c>
      <c r="L91">
        <v>1.2E-2</v>
      </c>
      <c r="M91">
        <v>1.0204081632653062E-3</v>
      </c>
      <c r="N91">
        <v>9400145</v>
      </c>
      <c r="O91">
        <v>0.99900000000000011</v>
      </c>
      <c r="P91">
        <v>0.99900000000000011</v>
      </c>
      <c r="Q91">
        <v>5.5428537000000002E-3</v>
      </c>
      <c r="R91">
        <v>2.3038219E-4</v>
      </c>
      <c r="S91">
        <v>1.3251965999999999E-4</v>
      </c>
      <c r="T91">
        <v>1.2637386E-4</v>
      </c>
      <c r="U91">
        <v>7.2338849000000004E-4</v>
      </c>
      <c r="V91">
        <v>5.4679288E-4</v>
      </c>
      <c r="W91">
        <v>4.6108818E-4</v>
      </c>
      <c r="X91">
        <v>4.2117973E-4</v>
      </c>
      <c r="Y91">
        <v>5.4064429999999995E-4</v>
      </c>
      <c r="Z91">
        <v>8.2299936999999997E-4</v>
      </c>
      <c r="AA91">
        <v>1.6220913000000001E-3</v>
      </c>
      <c r="AB91">
        <v>2.5840185000000002E-3</v>
      </c>
      <c r="AC91">
        <v>5.3076191E-3</v>
      </c>
      <c r="AD91">
        <v>1.5079956E-2</v>
      </c>
      <c r="AE91">
        <v>2.006026E-2</v>
      </c>
      <c r="AF91">
        <v>3.2607232E-2</v>
      </c>
      <c r="AG91">
        <v>5.8246564000000001E-2</v>
      </c>
      <c r="AH91">
        <v>9.1688647999999998E-2</v>
      </c>
      <c r="AI91">
        <v>0.13973184999999999</v>
      </c>
      <c r="AJ91">
        <v>0.20060302999999999</v>
      </c>
      <c r="AK91">
        <v>0.27241254999999998</v>
      </c>
      <c r="AL91">
        <v>0.37001596359871802</v>
      </c>
      <c r="AM91">
        <v>57.906657999999993</v>
      </c>
      <c r="AN91">
        <v>57.906657999999993</v>
      </c>
      <c r="AO91">
        <v>105.63551799999999</v>
      </c>
      <c r="AP91">
        <v>105.63551799999999</v>
      </c>
      <c r="AQ91">
        <v>105.63551799999999</v>
      </c>
      <c r="AR91">
        <v>1.5037449999999999</v>
      </c>
      <c r="AS91">
        <v>2.121245</v>
      </c>
      <c r="AT91">
        <v>1.9832129999999999</v>
      </c>
      <c r="AU91">
        <v>2.6007129999999998</v>
      </c>
      <c r="AV91">
        <v>3.1709649999999998</v>
      </c>
      <c r="AW91">
        <v>0</v>
      </c>
      <c r="AX91">
        <v>0.3</v>
      </c>
      <c r="AY91">
        <v>0.875</v>
      </c>
      <c r="AZ91">
        <v>0.15</v>
      </c>
    </row>
    <row r="92" spans="1:52" x14ac:dyDescent="0.3">
      <c r="A92" t="s">
        <v>189</v>
      </c>
      <c r="B92" t="s">
        <v>190</v>
      </c>
      <c r="C92" t="s">
        <v>176</v>
      </c>
      <c r="D92" t="s">
        <v>177</v>
      </c>
      <c r="E92">
        <v>35530081</v>
      </c>
      <c r="F92">
        <v>3.3214E-2</v>
      </c>
      <c r="G92">
        <v>1180096.1103340001</v>
      </c>
      <c r="H92">
        <v>0.18</v>
      </c>
      <c r="I92">
        <v>0.65</v>
      </c>
      <c r="J92">
        <v>1.6199999999999999E-2</v>
      </c>
      <c r="K92">
        <v>1.29E-2</v>
      </c>
      <c r="L92">
        <v>2.0299999999999999E-2</v>
      </c>
      <c r="M92">
        <v>2.0918367346938775E-3</v>
      </c>
      <c r="N92">
        <v>28803167</v>
      </c>
      <c r="O92">
        <v>0.505</v>
      </c>
      <c r="P92">
        <v>0.48100000000000004</v>
      </c>
      <c r="Q92">
        <v>5.3946750000000002E-2</v>
      </c>
      <c r="R92">
        <v>4.3072895999999999E-3</v>
      </c>
      <c r="S92">
        <v>1.3272850999999999E-3</v>
      </c>
      <c r="T92">
        <v>1.043006E-3</v>
      </c>
      <c r="U92">
        <v>1.6842243999999999E-3</v>
      </c>
      <c r="V92">
        <v>2.3509482999999999E-3</v>
      </c>
      <c r="W92">
        <v>2.5620234000000002E-3</v>
      </c>
      <c r="X92">
        <v>2.9352549999999999E-3</v>
      </c>
      <c r="Y92">
        <v>3.6406275000000002E-3</v>
      </c>
      <c r="Z92">
        <v>4.8193397000000004E-3</v>
      </c>
      <c r="AA92">
        <v>6.7762048000000004E-3</v>
      </c>
      <c r="AB92">
        <v>9.9386647000000005E-3</v>
      </c>
      <c r="AC92">
        <v>1.4819776999999999E-2</v>
      </c>
      <c r="AD92">
        <v>2.2737640999999999E-2</v>
      </c>
      <c r="AE92">
        <v>3.5227205999999997E-2</v>
      </c>
      <c r="AF92">
        <v>5.6293234999999997E-2</v>
      </c>
      <c r="AG92">
        <v>9.0408010999999996E-2</v>
      </c>
      <c r="AH92">
        <v>0.14440871999999999</v>
      </c>
      <c r="AI92">
        <v>0.22282518000000001</v>
      </c>
      <c r="AJ92">
        <v>0.32327080000000002</v>
      </c>
      <c r="AK92">
        <v>0.44475852999999999</v>
      </c>
      <c r="AL92">
        <v>0.57823609541681997</v>
      </c>
      <c r="AM92">
        <v>57.906657999999993</v>
      </c>
      <c r="AN92">
        <v>57.906657999999993</v>
      </c>
      <c r="AO92">
        <v>105.63551799999999</v>
      </c>
      <c r="AP92">
        <v>105.63551799999999</v>
      </c>
      <c r="AQ92">
        <v>105.63551799999999</v>
      </c>
      <c r="AR92">
        <v>1.5037449999999999</v>
      </c>
      <c r="AS92">
        <v>2.121245</v>
      </c>
      <c r="AT92">
        <v>1.9832129999999999</v>
      </c>
      <c r="AU92">
        <v>2.6007129999999998</v>
      </c>
      <c r="AV92">
        <v>3.1709649999999998</v>
      </c>
      <c r="AW92">
        <v>9.9050011419499109E-2</v>
      </c>
      <c r="AX92">
        <v>0.3</v>
      </c>
      <c r="AY92">
        <v>0.875</v>
      </c>
      <c r="AZ92">
        <v>0.15</v>
      </c>
    </row>
    <row r="93" spans="1:52" x14ac:dyDescent="0.3">
      <c r="A93" t="s">
        <v>191</v>
      </c>
      <c r="B93" t="s">
        <v>190</v>
      </c>
      <c r="C93" t="s">
        <v>176</v>
      </c>
      <c r="D93" t="s">
        <v>177</v>
      </c>
      <c r="E93">
        <v>956985</v>
      </c>
      <c r="F93">
        <v>2.3001999999999998E-2</v>
      </c>
      <c r="G93">
        <v>22012.568969999997</v>
      </c>
      <c r="H93">
        <v>0.9</v>
      </c>
      <c r="I93">
        <v>0.68</v>
      </c>
      <c r="J93">
        <v>0</v>
      </c>
      <c r="K93">
        <v>0</v>
      </c>
      <c r="L93">
        <v>0</v>
      </c>
      <c r="M93">
        <v>0</v>
      </c>
      <c r="N93">
        <v>0</v>
      </c>
      <c r="O93">
        <v>0.87400000000000011</v>
      </c>
      <c r="P93">
        <v>0.86699999999999999</v>
      </c>
      <c r="Q93">
        <v>3.4650634999999999E-2</v>
      </c>
      <c r="R93">
        <v>4.5803867000000003E-3</v>
      </c>
      <c r="S93">
        <v>1.7849731000000001E-3</v>
      </c>
      <c r="T93">
        <v>1.2178046000000001E-3</v>
      </c>
      <c r="U93">
        <v>1.6284278000000001E-3</v>
      </c>
      <c r="V93">
        <v>2.1806332E-3</v>
      </c>
      <c r="W93">
        <v>2.6304775000000002E-3</v>
      </c>
      <c r="X93">
        <v>3.3247870000000001E-3</v>
      </c>
      <c r="Y93">
        <v>4.5153049999999998E-3</v>
      </c>
      <c r="Z93">
        <v>5.5892181000000004E-3</v>
      </c>
      <c r="AA93">
        <v>6.7270083999999997E-3</v>
      </c>
      <c r="AB93">
        <v>8.8441059999999991E-3</v>
      </c>
      <c r="AC93">
        <v>1.1641266000000001E-2</v>
      </c>
      <c r="AD93">
        <v>1.7787942000000001E-2</v>
      </c>
      <c r="AE93">
        <v>2.8073510999999999E-2</v>
      </c>
      <c r="AF93">
        <v>4.5448381000000003E-2</v>
      </c>
      <c r="AG93">
        <v>7.3774641000000002E-2</v>
      </c>
      <c r="AH93">
        <v>0.11973191</v>
      </c>
      <c r="AI93">
        <v>0.18819414000000001</v>
      </c>
      <c r="AJ93">
        <v>0.27859172999999998</v>
      </c>
      <c r="AK93">
        <v>0.39261278999999999</v>
      </c>
      <c r="AL93">
        <v>0.52799478510110698</v>
      </c>
      <c r="AM93">
        <v>57.906657999999993</v>
      </c>
      <c r="AN93">
        <v>57.906657999999993</v>
      </c>
      <c r="AO93">
        <v>105.63551799999999</v>
      </c>
      <c r="AP93">
        <v>105.63551799999999</v>
      </c>
      <c r="AQ93">
        <v>105.63551799999999</v>
      </c>
      <c r="AR93">
        <v>1.5037449999999999</v>
      </c>
      <c r="AS93">
        <v>2.121245</v>
      </c>
      <c r="AT93">
        <v>1.9832129999999999</v>
      </c>
      <c r="AU93">
        <v>2.6007129999999998</v>
      </c>
      <c r="AV93">
        <v>3.1709649999999998</v>
      </c>
      <c r="AW93">
        <v>0</v>
      </c>
      <c r="AX93">
        <v>0.3</v>
      </c>
      <c r="AY93">
        <v>0.875</v>
      </c>
      <c r="AZ93">
        <v>0.15</v>
      </c>
    </row>
    <row r="94" spans="1:52" x14ac:dyDescent="0.3">
      <c r="A94" t="s">
        <v>192</v>
      </c>
      <c r="B94" t="s">
        <v>190</v>
      </c>
      <c r="C94" t="s">
        <v>176</v>
      </c>
      <c r="D94" t="s">
        <v>177</v>
      </c>
      <c r="E94">
        <v>97553151</v>
      </c>
      <c r="F94">
        <v>2.6494E-2</v>
      </c>
      <c r="G94">
        <v>2584573.1825939999</v>
      </c>
      <c r="H94">
        <v>0.84</v>
      </c>
      <c r="I94">
        <v>0.94</v>
      </c>
      <c r="J94">
        <v>0.01</v>
      </c>
      <c r="K94">
        <v>8.9999999999999993E-3</v>
      </c>
      <c r="L94">
        <v>1.2E-2</v>
      </c>
      <c r="M94">
        <v>1.0204081632653062E-3</v>
      </c>
      <c r="N94">
        <v>97553151</v>
      </c>
      <c r="O94">
        <v>0.91500000000000004</v>
      </c>
      <c r="P94">
        <v>0.86699999999999999</v>
      </c>
      <c r="Q94">
        <v>1.5827734E-2</v>
      </c>
      <c r="R94">
        <v>1.1008951E-3</v>
      </c>
      <c r="S94">
        <v>4.0243443999999999E-4</v>
      </c>
      <c r="T94">
        <v>3.3751286000000002E-4</v>
      </c>
      <c r="U94">
        <v>4.9003871000000002E-4</v>
      </c>
      <c r="V94">
        <v>7.3588867999999997E-4</v>
      </c>
      <c r="W94">
        <v>9.0866839999999998E-4</v>
      </c>
      <c r="X94">
        <v>1.1986133E-3</v>
      </c>
      <c r="Y94">
        <v>1.4452664000000001E-3</v>
      </c>
      <c r="Z94">
        <v>2.1677839999999999E-3</v>
      </c>
      <c r="AA94">
        <v>4.5424814000000003E-3</v>
      </c>
      <c r="AB94">
        <v>8.4206946000000005E-3</v>
      </c>
      <c r="AC94">
        <v>1.1711541000000001E-2</v>
      </c>
      <c r="AD94">
        <v>1.9153180999999998E-2</v>
      </c>
      <c r="AE94">
        <v>3.0109420000000001E-2</v>
      </c>
      <c r="AF94">
        <v>4.9159503E-2</v>
      </c>
      <c r="AG94">
        <v>8.0843447999999998E-2</v>
      </c>
      <c r="AH94">
        <v>0.12560410999999999</v>
      </c>
      <c r="AI94">
        <v>0.18894306</v>
      </c>
      <c r="AJ94">
        <v>0.26514075999999998</v>
      </c>
      <c r="AK94">
        <v>0.37049583000000003</v>
      </c>
      <c r="AL94">
        <v>0.52064037099583305</v>
      </c>
      <c r="AM94">
        <v>57.906657999999993</v>
      </c>
      <c r="AN94">
        <v>57.906657999999993</v>
      </c>
      <c r="AO94">
        <v>105.63551799999999</v>
      </c>
      <c r="AP94">
        <v>105.63551799999999</v>
      </c>
      <c r="AQ94">
        <v>105.63551799999999</v>
      </c>
      <c r="AR94">
        <v>1.5037449999999999</v>
      </c>
      <c r="AS94">
        <v>2.121245</v>
      </c>
      <c r="AT94">
        <v>1.9832129999999999</v>
      </c>
      <c r="AU94">
        <v>2.6007129999999998</v>
      </c>
      <c r="AV94">
        <v>3.1709649999999998</v>
      </c>
      <c r="AW94">
        <v>0.27595962702890781</v>
      </c>
      <c r="AX94">
        <v>0.3</v>
      </c>
      <c r="AY94">
        <v>0.875</v>
      </c>
      <c r="AZ94">
        <v>0.15</v>
      </c>
    </row>
    <row r="95" spans="1:52" x14ac:dyDescent="0.3">
      <c r="A95" t="s">
        <v>193</v>
      </c>
      <c r="B95" t="s">
        <v>190</v>
      </c>
      <c r="C95" t="s">
        <v>176</v>
      </c>
      <c r="D95" t="s">
        <v>177</v>
      </c>
      <c r="E95">
        <v>38274618</v>
      </c>
      <c r="F95">
        <v>3.3207E-2</v>
      </c>
      <c r="G95">
        <v>1270985.2399260001</v>
      </c>
      <c r="H95">
        <v>0.47</v>
      </c>
      <c r="I95">
        <v>0.63</v>
      </c>
      <c r="J95">
        <v>3.5000000000000003E-2</v>
      </c>
      <c r="K95">
        <v>3.2000000000000001E-2</v>
      </c>
      <c r="L95">
        <v>3.9E-2</v>
      </c>
      <c r="M95">
        <v>2.0408163265306107E-3</v>
      </c>
      <c r="N95">
        <v>38274618</v>
      </c>
      <c r="O95">
        <v>0.70400000000000007</v>
      </c>
      <c r="P95">
        <v>0.7659999999999999</v>
      </c>
      <c r="Q95">
        <v>2.4635428000000001E-2</v>
      </c>
      <c r="R95">
        <v>1.0828681000000001E-3</v>
      </c>
      <c r="S95">
        <v>6.7936641999999999E-4</v>
      </c>
      <c r="T95">
        <v>5.6635400999999999E-4</v>
      </c>
      <c r="U95">
        <v>1.0027320999999999E-3</v>
      </c>
      <c r="V95">
        <v>1.4199783E-3</v>
      </c>
      <c r="W95">
        <v>1.5299426000000001E-3</v>
      </c>
      <c r="X95">
        <v>1.755356E-3</v>
      </c>
      <c r="Y95">
        <v>2.2153839999999999E-3</v>
      </c>
      <c r="Z95">
        <v>3.1134178000000001E-3</v>
      </c>
      <c r="AA95">
        <v>4.7443064000000004E-3</v>
      </c>
      <c r="AB95">
        <v>7.2865326000000003E-3</v>
      </c>
      <c r="AC95">
        <v>1.1370742E-2</v>
      </c>
      <c r="AD95">
        <v>1.7938559999999999E-2</v>
      </c>
      <c r="AE95">
        <v>2.9109152999999999E-2</v>
      </c>
      <c r="AF95">
        <v>4.8005051999999999E-2</v>
      </c>
      <c r="AG95">
        <v>7.8693476999999998E-2</v>
      </c>
      <c r="AH95">
        <v>0.1295413</v>
      </c>
      <c r="AI95">
        <v>0.20400732999999999</v>
      </c>
      <c r="AJ95">
        <v>0.30477734000000001</v>
      </c>
      <c r="AK95">
        <v>0.42581627999999999</v>
      </c>
      <c r="AL95">
        <v>0.51775340171751205</v>
      </c>
      <c r="AM95">
        <v>57.906657999999993</v>
      </c>
      <c r="AN95">
        <v>57.906657999999993</v>
      </c>
      <c r="AO95">
        <v>105.63551799999999</v>
      </c>
      <c r="AP95">
        <v>105.63551799999999</v>
      </c>
      <c r="AQ95">
        <v>105.63551799999999</v>
      </c>
      <c r="AR95">
        <v>1.5037449999999999</v>
      </c>
      <c r="AS95">
        <v>2.121245</v>
      </c>
      <c r="AT95">
        <v>1.9832129999999999</v>
      </c>
      <c r="AU95">
        <v>2.6007129999999998</v>
      </c>
      <c r="AV95">
        <v>3.1709649999999998</v>
      </c>
      <c r="AW95">
        <v>0.6201799551647541</v>
      </c>
      <c r="AX95">
        <v>0.3</v>
      </c>
      <c r="AY95">
        <v>0.875</v>
      </c>
      <c r="AZ95">
        <v>0.15</v>
      </c>
    </row>
    <row r="96" spans="1:52" x14ac:dyDescent="0.3">
      <c r="A96" t="s">
        <v>194</v>
      </c>
      <c r="B96" t="s">
        <v>190</v>
      </c>
      <c r="C96" t="s">
        <v>176</v>
      </c>
      <c r="D96" t="s">
        <v>177</v>
      </c>
      <c r="E96">
        <v>35739580</v>
      </c>
      <c r="F96">
        <v>1.9965E-2</v>
      </c>
      <c r="G96">
        <v>713540.71470000001</v>
      </c>
      <c r="H96">
        <v>0.33</v>
      </c>
      <c r="I96">
        <v>0.99</v>
      </c>
      <c r="J96">
        <v>1.0999999999999999E-2</v>
      </c>
      <c r="K96">
        <v>8.0000000000000002E-3</v>
      </c>
      <c r="L96">
        <v>1.2E-2</v>
      </c>
      <c r="M96">
        <v>5.1020408163265354E-4</v>
      </c>
      <c r="N96">
        <v>35739580</v>
      </c>
      <c r="O96">
        <v>0.73599999999999999</v>
      </c>
      <c r="P96">
        <v>0.72699999999999998</v>
      </c>
      <c r="Q96">
        <v>2.022871E-2</v>
      </c>
      <c r="R96">
        <v>9.0358677000000002E-4</v>
      </c>
      <c r="S96">
        <v>4.2133494999999999E-4</v>
      </c>
      <c r="T96">
        <v>2.5591436000000001E-4</v>
      </c>
      <c r="U96">
        <v>4.1535371000000001E-4</v>
      </c>
      <c r="V96">
        <v>6.0543558000000005E-4</v>
      </c>
      <c r="W96">
        <v>6.7007407000000004E-4</v>
      </c>
      <c r="X96">
        <v>7.4422688000000002E-4</v>
      </c>
      <c r="Y96">
        <v>1.0038378000000001E-3</v>
      </c>
      <c r="Z96">
        <v>1.3350065000000001E-3</v>
      </c>
      <c r="AA96">
        <v>1.9089210000000001E-3</v>
      </c>
      <c r="AB96">
        <v>2.9226598E-3</v>
      </c>
      <c r="AC96">
        <v>4.5565935E-3</v>
      </c>
      <c r="AD96">
        <v>7.9651510999999998E-3</v>
      </c>
      <c r="AE96">
        <v>1.4359490000000001E-2</v>
      </c>
      <c r="AF96">
        <v>2.96108E-2</v>
      </c>
      <c r="AG96">
        <v>5.2781624999999999E-2</v>
      </c>
      <c r="AH96">
        <v>0.11870912</v>
      </c>
      <c r="AI96">
        <v>0.22448203</v>
      </c>
      <c r="AJ96">
        <v>0.37776873</v>
      </c>
      <c r="AK96">
        <v>0.47924042</v>
      </c>
      <c r="AL96">
        <v>0.599943941238131</v>
      </c>
      <c r="AM96">
        <v>57.906657999999993</v>
      </c>
      <c r="AN96">
        <v>57.906657999999993</v>
      </c>
      <c r="AO96">
        <v>105.63551799999999</v>
      </c>
      <c r="AP96">
        <v>105.63551799999999</v>
      </c>
      <c r="AQ96">
        <v>105.63551799999999</v>
      </c>
      <c r="AR96">
        <v>1.5037449999999999</v>
      </c>
      <c r="AS96">
        <v>2.121245</v>
      </c>
      <c r="AT96">
        <v>1.9832129999999999</v>
      </c>
      <c r="AU96">
        <v>2.6007129999999998</v>
      </c>
      <c r="AV96">
        <v>3.1709649999999998</v>
      </c>
      <c r="AW96">
        <v>0</v>
      </c>
      <c r="AX96">
        <v>0.3</v>
      </c>
      <c r="AY96">
        <v>0.875</v>
      </c>
      <c r="AZ96">
        <v>0.15</v>
      </c>
    </row>
    <row r="97" spans="1:52" x14ac:dyDescent="0.3">
      <c r="A97" t="s">
        <v>195</v>
      </c>
      <c r="B97" t="s">
        <v>190</v>
      </c>
      <c r="C97" t="s">
        <v>176</v>
      </c>
      <c r="D97" t="s">
        <v>177</v>
      </c>
      <c r="E97">
        <v>197015955</v>
      </c>
      <c r="F97">
        <v>2.8233000000000001E-2</v>
      </c>
      <c r="G97">
        <v>5562351.4575150004</v>
      </c>
      <c r="H97">
        <v>0</v>
      </c>
      <c r="I97">
        <v>0.75</v>
      </c>
      <c r="J97">
        <v>2.1000000000000001E-2</v>
      </c>
      <c r="K97">
        <v>0.02</v>
      </c>
      <c r="L97">
        <v>3.3000000000000002E-2</v>
      </c>
      <c r="M97">
        <v>6.1224489795918373E-3</v>
      </c>
      <c r="N97">
        <v>197015955</v>
      </c>
      <c r="O97">
        <v>0.55000000000000004</v>
      </c>
      <c r="P97">
        <v>0.48200000000000004</v>
      </c>
      <c r="Q97">
        <v>6.4391113E-2</v>
      </c>
      <c r="R97">
        <v>3.6466287000000001E-3</v>
      </c>
      <c r="S97">
        <v>1.0647982999999999E-3</v>
      </c>
      <c r="T97">
        <v>6.8539918999999995E-4</v>
      </c>
      <c r="U97">
        <v>9.0329755000000003E-4</v>
      </c>
      <c r="V97">
        <v>1.2112449999999999E-3</v>
      </c>
      <c r="W97">
        <v>1.3521341999999999E-3</v>
      </c>
      <c r="X97">
        <v>1.7005716000000001E-3</v>
      </c>
      <c r="Y97">
        <v>2.2712367000000001E-3</v>
      </c>
      <c r="Z97">
        <v>3.2081938000000001E-3</v>
      </c>
      <c r="AA97">
        <v>4.7470332000000004E-3</v>
      </c>
      <c r="AB97">
        <v>7.2764717000000003E-3</v>
      </c>
      <c r="AC97">
        <v>1.1376625E-2</v>
      </c>
      <c r="AD97">
        <v>1.8509729999999999E-2</v>
      </c>
      <c r="AE97">
        <v>2.9574797999999999E-2</v>
      </c>
      <c r="AF97">
        <v>4.6921771000000001E-2</v>
      </c>
      <c r="AG97">
        <v>7.5738558999999997E-2</v>
      </c>
      <c r="AH97">
        <v>0.12436061</v>
      </c>
      <c r="AI97">
        <v>0.20651971999999999</v>
      </c>
      <c r="AJ97">
        <v>0.32143327999999999</v>
      </c>
      <c r="AK97">
        <v>0.45851394000000001</v>
      </c>
      <c r="AL97">
        <v>0.55588596799842305</v>
      </c>
      <c r="AM97">
        <v>57.906657999999993</v>
      </c>
      <c r="AN97">
        <v>57.906657999999993</v>
      </c>
      <c r="AO97">
        <v>105.63551799999999</v>
      </c>
      <c r="AP97">
        <v>105.63551799999999</v>
      </c>
      <c r="AQ97">
        <v>105.63551799999999</v>
      </c>
      <c r="AR97">
        <v>1.5037449999999999</v>
      </c>
      <c r="AS97">
        <v>2.121245</v>
      </c>
      <c r="AT97">
        <v>1.9832129999999999</v>
      </c>
      <c r="AU97">
        <v>2.6007129999999998</v>
      </c>
      <c r="AV97">
        <v>3.1709649999999998</v>
      </c>
      <c r="AW97">
        <v>8.7208560523676398E-2</v>
      </c>
      <c r="AX97">
        <v>0.3</v>
      </c>
      <c r="AY97">
        <v>0.875</v>
      </c>
      <c r="AZ97">
        <v>0.15</v>
      </c>
    </row>
    <row r="98" spans="1:52" x14ac:dyDescent="0.3">
      <c r="A98" t="s">
        <v>196</v>
      </c>
      <c r="B98" t="s">
        <v>190</v>
      </c>
      <c r="C98" t="s">
        <v>176</v>
      </c>
      <c r="D98" t="s">
        <v>177</v>
      </c>
      <c r="E98">
        <v>14742523</v>
      </c>
      <c r="F98">
        <v>4.3362000000000005E-2</v>
      </c>
      <c r="G98">
        <v>639265.28232600004</v>
      </c>
      <c r="H98">
        <v>0</v>
      </c>
      <c r="I98">
        <v>0.42</v>
      </c>
      <c r="J98">
        <v>0.1477</v>
      </c>
      <c r="K98">
        <v>0.13769999999999999</v>
      </c>
      <c r="L98">
        <v>0.15840000000000001</v>
      </c>
      <c r="M98">
        <v>5.459183673469396E-3</v>
      </c>
      <c r="N98">
        <v>12053223</v>
      </c>
      <c r="O98">
        <v>9.4E-2</v>
      </c>
      <c r="P98">
        <v>9.4E-2</v>
      </c>
      <c r="Q98">
        <v>7.3125238999999995E-2</v>
      </c>
      <c r="R98">
        <v>1.2694178E-2</v>
      </c>
      <c r="S98">
        <v>4.0955938999999997E-3</v>
      </c>
      <c r="T98">
        <v>2.9352803999999999E-3</v>
      </c>
      <c r="U98">
        <v>3.1212481000000001E-3</v>
      </c>
      <c r="V98">
        <v>4.1151557000000004E-3</v>
      </c>
      <c r="W98">
        <v>4.9872513000000004E-3</v>
      </c>
      <c r="X98">
        <v>5.8857952999999998E-3</v>
      </c>
      <c r="Y98">
        <v>7.2656203999999997E-3</v>
      </c>
      <c r="Z98">
        <v>8.2658595000000001E-3</v>
      </c>
      <c r="AA98">
        <v>9.5494933999999993E-3</v>
      </c>
      <c r="AB98">
        <v>1.1925677000000001E-2</v>
      </c>
      <c r="AC98">
        <v>1.6128118E-2</v>
      </c>
      <c r="AD98">
        <v>2.3677421000000001E-2</v>
      </c>
      <c r="AE98">
        <v>3.6483201999999999E-2</v>
      </c>
      <c r="AF98">
        <v>5.7470052000000001E-2</v>
      </c>
      <c r="AG98">
        <v>9.0395739000000003E-2</v>
      </c>
      <c r="AH98">
        <v>0.13973501999999999</v>
      </c>
      <c r="AI98">
        <v>0.20860641999999999</v>
      </c>
      <c r="AJ98">
        <v>0.29863645999999999</v>
      </c>
      <c r="AK98">
        <v>0.40705142999999999</v>
      </c>
      <c r="AL98">
        <v>0.51264781623052202</v>
      </c>
      <c r="AM98">
        <v>57.906657999999993</v>
      </c>
      <c r="AN98">
        <v>57.906657999999993</v>
      </c>
      <c r="AO98">
        <v>105.63551799999999</v>
      </c>
      <c r="AP98">
        <v>105.63551799999999</v>
      </c>
      <c r="AQ98">
        <v>105.63551799999999</v>
      </c>
      <c r="AR98">
        <v>1.5037449999999999</v>
      </c>
      <c r="AS98">
        <v>2.121245</v>
      </c>
      <c r="AT98">
        <v>1.9832129999999999</v>
      </c>
      <c r="AU98">
        <v>2.6007129999999998</v>
      </c>
      <c r="AV98">
        <v>3.1709649999999998</v>
      </c>
      <c r="AW98">
        <v>0</v>
      </c>
      <c r="AX98">
        <v>0.3</v>
      </c>
      <c r="AY98">
        <v>0.875</v>
      </c>
      <c r="AZ98">
        <v>0.15</v>
      </c>
    </row>
    <row r="99" spans="1:52" x14ac:dyDescent="0.3">
      <c r="A99" t="s">
        <v>197</v>
      </c>
      <c r="B99" t="s">
        <v>190</v>
      </c>
      <c r="C99" t="s">
        <v>176</v>
      </c>
      <c r="D99" t="s">
        <v>177</v>
      </c>
      <c r="E99">
        <v>40533330</v>
      </c>
      <c r="F99">
        <v>3.2926000000000004E-2</v>
      </c>
      <c r="G99">
        <v>1334600.4235800002</v>
      </c>
      <c r="H99">
        <v>0</v>
      </c>
      <c r="I99">
        <v>0.95</v>
      </c>
      <c r="J99">
        <v>5.2999999999999999E-2</v>
      </c>
      <c r="K99">
        <v>4.2000000000000003E-2</v>
      </c>
      <c r="L99">
        <v>6.2E-2</v>
      </c>
      <c r="M99">
        <v>4.591836734693878E-3</v>
      </c>
      <c r="N99">
        <v>40533330</v>
      </c>
      <c r="O99">
        <v>0.77700000000000002</v>
      </c>
      <c r="P99">
        <v>0.27699999999999997</v>
      </c>
      <c r="Q99">
        <v>4.4451098000000001E-2</v>
      </c>
      <c r="R99">
        <v>5.5883655999999999E-3</v>
      </c>
      <c r="S99">
        <v>2.1784857999999998E-3</v>
      </c>
      <c r="T99">
        <v>1.6332594999999999E-3</v>
      </c>
      <c r="U99">
        <v>1.9276326999999999E-3</v>
      </c>
      <c r="V99">
        <v>2.5882509000000001E-3</v>
      </c>
      <c r="W99">
        <v>3.0767762999999999E-3</v>
      </c>
      <c r="X99">
        <v>3.5773043E-3</v>
      </c>
      <c r="Y99">
        <v>4.5163316000000004E-3</v>
      </c>
      <c r="Z99">
        <v>5.4830182999999998E-3</v>
      </c>
      <c r="AA99">
        <v>6.7309789000000002E-3</v>
      </c>
      <c r="AB99">
        <v>9.0234352000000007E-3</v>
      </c>
      <c r="AC99">
        <v>1.227107E-2</v>
      </c>
      <c r="AD99">
        <v>1.8292995999999999E-2</v>
      </c>
      <c r="AE99">
        <v>2.9307429999999999E-2</v>
      </c>
      <c r="AF99">
        <v>4.7429720000000002E-2</v>
      </c>
      <c r="AG99">
        <v>7.5738363000000003E-2</v>
      </c>
      <c r="AH99">
        <v>0.12056936</v>
      </c>
      <c r="AI99">
        <v>0.18189026</v>
      </c>
      <c r="AJ99">
        <v>0.26016973999999998</v>
      </c>
      <c r="AK99">
        <v>0.34929746</v>
      </c>
      <c r="AL99">
        <v>0.47029742549783299</v>
      </c>
      <c r="AM99">
        <v>57.906657999999993</v>
      </c>
      <c r="AN99">
        <v>57.906657999999993</v>
      </c>
      <c r="AO99">
        <v>105.63551799999999</v>
      </c>
      <c r="AP99">
        <v>105.63551799999999</v>
      </c>
      <c r="AQ99">
        <v>105.63551799999999</v>
      </c>
      <c r="AR99">
        <v>1.5037449999999999</v>
      </c>
      <c r="AS99">
        <v>2.121245</v>
      </c>
      <c r="AT99">
        <v>1.9832129999999999</v>
      </c>
      <c r="AU99">
        <v>2.6007129999999998</v>
      </c>
      <c r="AV99">
        <v>3.1709649999999998</v>
      </c>
      <c r="AW99">
        <v>0</v>
      </c>
      <c r="AX99">
        <v>0.3</v>
      </c>
      <c r="AY99">
        <v>0.875</v>
      </c>
      <c r="AZ99">
        <v>0.15</v>
      </c>
    </row>
    <row r="100" spans="1:52" x14ac:dyDescent="0.3">
      <c r="A100" t="s">
        <v>198</v>
      </c>
      <c r="B100" t="s">
        <v>190</v>
      </c>
      <c r="C100" t="s">
        <v>176</v>
      </c>
      <c r="D100" t="s">
        <v>177</v>
      </c>
      <c r="E100">
        <v>28250420</v>
      </c>
      <c r="F100">
        <v>3.1635999999999997E-2</v>
      </c>
      <c r="G100">
        <v>893730.28711999988</v>
      </c>
      <c r="H100">
        <v>0</v>
      </c>
      <c r="I100">
        <v>0.68</v>
      </c>
      <c r="J100">
        <v>3.2000000000000001E-2</v>
      </c>
      <c r="K100">
        <v>1.4999999999999999E-2</v>
      </c>
      <c r="L100">
        <v>6.7000000000000004E-2</v>
      </c>
      <c r="M100">
        <v>1.785714285714286E-2</v>
      </c>
      <c r="N100">
        <v>28250420</v>
      </c>
      <c r="O100">
        <v>0.44700000000000001</v>
      </c>
      <c r="P100">
        <v>0.27300000000000002</v>
      </c>
      <c r="Q100">
        <v>4.4847791999999997E-2</v>
      </c>
      <c r="R100">
        <v>3.2136139E-3</v>
      </c>
      <c r="S100">
        <v>1.0784131000000001E-3</v>
      </c>
      <c r="T100">
        <v>8.3150474999999998E-4</v>
      </c>
      <c r="U100">
        <v>1.4512920999999999E-3</v>
      </c>
      <c r="V100">
        <v>1.8954835000000001E-3</v>
      </c>
      <c r="W100">
        <v>2.0289809E-3</v>
      </c>
      <c r="X100">
        <v>2.3721890999999998E-3</v>
      </c>
      <c r="Y100">
        <v>3.0765469999999998E-3</v>
      </c>
      <c r="Z100">
        <v>4.1973402E-3</v>
      </c>
      <c r="AA100">
        <v>6.0780935999999999E-3</v>
      </c>
      <c r="AB100">
        <v>9.0548625000000001E-3</v>
      </c>
      <c r="AC100">
        <v>1.3781705999999999E-2</v>
      </c>
      <c r="AD100">
        <v>2.1781543E-2</v>
      </c>
      <c r="AE100">
        <v>3.4552753999999998E-2</v>
      </c>
      <c r="AF100">
        <v>5.5939832000000002E-2</v>
      </c>
      <c r="AG100">
        <v>9.0603984999999998E-2</v>
      </c>
      <c r="AH100">
        <v>0.14229885</v>
      </c>
      <c r="AI100">
        <v>0.21806094000000001</v>
      </c>
      <c r="AJ100">
        <v>0.31373742999999998</v>
      </c>
      <c r="AK100">
        <v>0.43431003000000001</v>
      </c>
      <c r="AL100">
        <v>0.566776116802582</v>
      </c>
      <c r="AM100">
        <v>57.906657999999993</v>
      </c>
      <c r="AN100">
        <v>57.906657999999993</v>
      </c>
      <c r="AO100">
        <v>105.63551799999999</v>
      </c>
      <c r="AP100">
        <v>105.63551799999999</v>
      </c>
      <c r="AQ100">
        <v>105.63551799999999</v>
      </c>
      <c r="AR100">
        <v>1.5037449999999999</v>
      </c>
      <c r="AS100">
        <v>2.121245</v>
      </c>
      <c r="AT100">
        <v>1.9832129999999999</v>
      </c>
      <c r="AU100">
        <v>2.6007129999999998</v>
      </c>
      <c r="AV100">
        <v>3.1709649999999998</v>
      </c>
      <c r="AW100">
        <v>0</v>
      </c>
      <c r="AX100">
        <v>0.3</v>
      </c>
      <c r="AY100">
        <v>0.875</v>
      </c>
      <c r="AZ100">
        <v>0.15</v>
      </c>
    </row>
    <row r="101" spans="1:52" x14ac:dyDescent="0.3">
      <c r="A101" t="s">
        <v>199</v>
      </c>
      <c r="B101" t="s">
        <v>200</v>
      </c>
      <c r="C101" t="s">
        <v>201</v>
      </c>
      <c r="D101" t="s">
        <v>202</v>
      </c>
      <c r="E101">
        <v>2873457</v>
      </c>
      <c r="F101">
        <v>1.1816E-2</v>
      </c>
      <c r="G101">
        <v>33952.767912000003</v>
      </c>
      <c r="H101">
        <v>0.99</v>
      </c>
      <c r="I101">
        <v>0.99</v>
      </c>
      <c r="J101">
        <v>6.9000000000000006E-2</v>
      </c>
      <c r="K101">
        <v>4.7E-2</v>
      </c>
      <c r="L101">
        <v>9.2999999999999999E-2</v>
      </c>
      <c r="M101">
        <v>1.2244897959183671E-2</v>
      </c>
      <c r="N101">
        <v>2873457</v>
      </c>
      <c r="O101">
        <v>0.99299999999999999</v>
      </c>
      <c r="P101">
        <v>0.96700000000000008</v>
      </c>
      <c r="Q101">
        <v>8.0922204000000008E-3</v>
      </c>
      <c r="R101">
        <v>8.4434150000000003E-4</v>
      </c>
      <c r="S101">
        <v>2.2330367000000001E-4</v>
      </c>
      <c r="T101">
        <v>2.6816246999999998E-4</v>
      </c>
      <c r="U101">
        <v>3.7209420000000002E-4</v>
      </c>
      <c r="V101">
        <v>4.2449776999999998E-4</v>
      </c>
      <c r="W101">
        <v>4.8967379000000003E-4</v>
      </c>
      <c r="X101">
        <v>6.3084082999999996E-4</v>
      </c>
      <c r="Y101">
        <v>1.0338831E-3</v>
      </c>
      <c r="Z101">
        <v>1.4005652E-3</v>
      </c>
      <c r="AA101">
        <v>2.1814606999999999E-3</v>
      </c>
      <c r="AB101">
        <v>3.3276030000000002E-3</v>
      </c>
      <c r="AC101">
        <v>5.1205864E-3</v>
      </c>
      <c r="AD101">
        <v>8.0126368000000003E-3</v>
      </c>
      <c r="AE101">
        <v>1.3531368E-2</v>
      </c>
      <c r="AF101">
        <v>2.4342121000000001E-2</v>
      </c>
      <c r="AG101">
        <v>4.6438684000000001E-2</v>
      </c>
      <c r="AH101">
        <v>9.3340592999999999E-2</v>
      </c>
      <c r="AI101">
        <v>0.16125123999999999</v>
      </c>
      <c r="AJ101">
        <v>0.26382001999999999</v>
      </c>
      <c r="AK101">
        <v>0.40889719000000002</v>
      </c>
      <c r="AL101">
        <v>0.58592945491393</v>
      </c>
      <c r="AM101">
        <v>44.525141999999995</v>
      </c>
      <c r="AN101">
        <v>44.525141999999995</v>
      </c>
      <c r="AO101">
        <v>92.254001999999986</v>
      </c>
      <c r="AP101">
        <v>92.254001999999986</v>
      </c>
      <c r="AQ101">
        <v>92.254001999999986</v>
      </c>
      <c r="AR101">
        <v>6.4182919999999992</v>
      </c>
      <c r="AS101">
        <v>7.0357919999999998</v>
      </c>
      <c r="AT101">
        <v>10.482872999999998</v>
      </c>
      <c r="AU101">
        <v>11.100372999999999</v>
      </c>
      <c r="AV101">
        <v>11.670624999999999</v>
      </c>
      <c r="AW101">
        <v>0.77554123113209783</v>
      </c>
      <c r="AX101">
        <v>0.3</v>
      </c>
      <c r="AY101">
        <v>0.875</v>
      </c>
      <c r="AZ101">
        <v>0.15</v>
      </c>
    </row>
    <row r="102" spans="1:52" x14ac:dyDescent="0.3">
      <c r="A102" t="s">
        <v>203</v>
      </c>
      <c r="B102" t="s">
        <v>200</v>
      </c>
      <c r="C102" t="s">
        <v>201</v>
      </c>
      <c r="D102" t="s">
        <v>202</v>
      </c>
      <c r="E102">
        <v>2930450</v>
      </c>
      <c r="F102">
        <v>1.3455999999999999E-2</v>
      </c>
      <c r="G102">
        <v>39432.135199999997</v>
      </c>
      <c r="H102">
        <v>0.97</v>
      </c>
      <c r="I102">
        <v>0.94</v>
      </c>
      <c r="J102">
        <v>1.9E-2</v>
      </c>
      <c r="K102">
        <v>1.7000000000000001E-2</v>
      </c>
      <c r="L102">
        <v>2.1000000000000001E-2</v>
      </c>
      <c r="M102">
        <v>1.0204081632653071E-3</v>
      </c>
      <c r="N102">
        <v>2930450</v>
      </c>
      <c r="O102">
        <v>0.998</v>
      </c>
      <c r="P102">
        <v>0.99299999999999999</v>
      </c>
      <c r="Q102">
        <v>1.0875249E-2</v>
      </c>
      <c r="R102">
        <v>6.0602273999999998E-4</v>
      </c>
      <c r="S102">
        <v>1.9401853000000001E-4</v>
      </c>
      <c r="T102">
        <v>2.4846362E-4</v>
      </c>
      <c r="U102">
        <v>6.3081814999999995E-4</v>
      </c>
      <c r="V102">
        <v>6.1818780999999998E-4</v>
      </c>
      <c r="W102">
        <v>5.8468406000000001E-4</v>
      </c>
      <c r="X102">
        <v>7.7021220999999996E-4</v>
      </c>
      <c r="Y102">
        <v>1.1592479000000001E-3</v>
      </c>
      <c r="Z102">
        <v>2.1859376E-3</v>
      </c>
      <c r="AA102">
        <v>3.6414761999999999E-3</v>
      </c>
      <c r="AB102">
        <v>6.0217667999999999E-3</v>
      </c>
      <c r="AC102">
        <v>9.1165529999999995E-3</v>
      </c>
      <c r="AD102">
        <v>1.4371807E-2</v>
      </c>
      <c r="AE102">
        <v>2.2072959E-2</v>
      </c>
      <c r="AF102">
        <v>3.6256084000000001E-2</v>
      </c>
      <c r="AG102">
        <v>6.2951646999999999E-2</v>
      </c>
      <c r="AH102">
        <v>0.10475371</v>
      </c>
      <c r="AI102">
        <v>0.16786499999999999</v>
      </c>
      <c r="AJ102">
        <v>0.26166815999999998</v>
      </c>
      <c r="AK102">
        <v>0.36546420000000002</v>
      </c>
      <c r="AL102">
        <v>0.50571150574589396</v>
      </c>
      <c r="AM102">
        <v>44.525141999999995</v>
      </c>
      <c r="AN102">
        <v>44.525141999999995</v>
      </c>
      <c r="AO102">
        <v>92.254001999999986</v>
      </c>
      <c r="AP102">
        <v>92.254001999999986</v>
      </c>
      <c r="AQ102">
        <v>92.254001999999986</v>
      </c>
      <c r="AR102">
        <v>6.4182919999999992</v>
      </c>
      <c r="AS102">
        <v>7.0357919999999998</v>
      </c>
      <c r="AT102">
        <v>10.482872999999998</v>
      </c>
      <c r="AU102">
        <v>11.100372999999999</v>
      </c>
      <c r="AV102">
        <v>11.670624999999999</v>
      </c>
      <c r="AW102">
        <v>0.57842837152352633</v>
      </c>
      <c r="AX102">
        <v>0.3</v>
      </c>
      <c r="AY102">
        <v>0.875</v>
      </c>
      <c r="AZ102">
        <v>0.15</v>
      </c>
    </row>
    <row r="103" spans="1:52" x14ac:dyDescent="0.3">
      <c r="A103" t="s">
        <v>204</v>
      </c>
      <c r="B103" t="s">
        <v>200</v>
      </c>
      <c r="C103" t="s">
        <v>201</v>
      </c>
      <c r="D103" t="s">
        <v>202</v>
      </c>
      <c r="E103">
        <v>9862429</v>
      </c>
      <c r="F103">
        <v>1.6300000000000002E-2</v>
      </c>
      <c r="G103">
        <v>160757.59270000001</v>
      </c>
      <c r="H103">
        <v>0.99</v>
      </c>
      <c r="I103">
        <v>0.95</v>
      </c>
      <c r="J103">
        <v>1.7999999999999999E-2</v>
      </c>
      <c r="K103">
        <v>1.4999999999999999E-2</v>
      </c>
      <c r="L103">
        <v>2.1000000000000001E-2</v>
      </c>
      <c r="M103">
        <v>1.5306122448979606E-3</v>
      </c>
      <c r="N103">
        <v>9862429</v>
      </c>
      <c r="O103">
        <v>0.998</v>
      </c>
      <c r="P103">
        <v>0.93099999999999994</v>
      </c>
      <c r="Q103">
        <v>2.1199749E-2</v>
      </c>
      <c r="R103">
        <v>1.1263363E-3</v>
      </c>
      <c r="S103">
        <v>3.8352024E-4</v>
      </c>
      <c r="T103">
        <v>3.2779069000000001E-4</v>
      </c>
      <c r="U103">
        <v>6.7210206000000003E-4</v>
      </c>
      <c r="V103">
        <v>8.3594362000000003E-4</v>
      </c>
      <c r="W103">
        <v>8.4207751000000002E-4</v>
      </c>
      <c r="X103">
        <v>1.0102522E-3</v>
      </c>
      <c r="Y103">
        <v>1.4160430999999999E-3</v>
      </c>
      <c r="Z103">
        <v>2.1447404000000002E-3</v>
      </c>
      <c r="AA103">
        <v>3.4919490999999999E-3</v>
      </c>
      <c r="AB103">
        <v>5.7081539000000004E-3</v>
      </c>
      <c r="AC103">
        <v>9.3298307999999993E-3</v>
      </c>
      <c r="AD103">
        <v>1.5432393000000001E-2</v>
      </c>
      <c r="AE103">
        <v>2.5527603999999999E-2</v>
      </c>
      <c r="AF103">
        <v>4.2851643000000002E-2</v>
      </c>
      <c r="AG103">
        <v>7.2515651E-2</v>
      </c>
      <c r="AH103">
        <v>0.11925278</v>
      </c>
      <c r="AI103">
        <v>0.19011253</v>
      </c>
      <c r="AJ103">
        <v>0.28295354</v>
      </c>
      <c r="AK103">
        <v>0.38343492000000001</v>
      </c>
      <c r="AL103">
        <v>0.51834965555924595</v>
      </c>
      <c r="AM103">
        <v>44.525141999999995</v>
      </c>
      <c r="AN103">
        <v>44.525141999999995</v>
      </c>
      <c r="AO103">
        <v>92.254001999999986</v>
      </c>
      <c r="AP103">
        <v>92.254001999999986</v>
      </c>
      <c r="AQ103">
        <v>92.254001999999986</v>
      </c>
      <c r="AR103">
        <v>6.4182919999999992</v>
      </c>
      <c r="AS103">
        <v>7.0357919999999998</v>
      </c>
      <c r="AT103">
        <v>10.482872999999998</v>
      </c>
      <c r="AU103">
        <v>11.100372999999999</v>
      </c>
      <c r="AV103">
        <v>11.670624999999999</v>
      </c>
      <c r="AW103">
        <v>0.51234113609262666</v>
      </c>
      <c r="AX103">
        <v>0.3</v>
      </c>
      <c r="AY103">
        <v>0.875</v>
      </c>
      <c r="AZ103">
        <v>0.15</v>
      </c>
    </row>
    <row r="104" spans="1:52" x14ac:dyDescent="0.3">
      <c r="A104" t="s">
        <v>205</v>
      </c>
      <c r="B104" t="s">
        <v>200</v>
      </c>
      <c r="C104" t="s">
        <v>201</v>
      </c>
      <c r="D104" t="s">
        <v>202</v>
      </c>
      <c r="E104">
        <v>3507017</v>
      </c>
      <c r="F104">
        <v>9.1579999999999995E-3</v>
      </c>
      <c r="G104">
        <v>32117.261685999998</v>
      </c>
      <c r="H104">
        <v>0</v>
      </c>
      <c r="I104">
        <v>0.77</v>
      </c>
      <c r="J104">
        <v>1.11E-2</v>
      </c>
      <c r="K104">
        <v>9.1000000000000004E-3</v>
      </c>
      <c r="L104">
        <v>1.35E-2</v>
      </c>
      <c r="M104">
        <v>1.2244897959183671E-3</v>
      </c>
      <c r="N104">
        <v>3722084</v>
      </c>
      <c r="O104">
        <v>0.99900000000000011</v>
      </c>
      <c r="P104">
        <v>0.997</v>
      </c>
      <c r="Q104">
        <v>6.0402325000000002E-3</v>
      </c>
      <c r="R104">
        <v>1.939159E-4</v>
      </c>
      <c r="S104">
        <v>7.8832053999999994E-5</v>
      </c>
      <c r="T104">
        <v>1.4240849E-4</v>
      </c>
      <c r="U104">
        <v>2.3229245000000001E-4</v>
      </c>
      <c r="V104">
        <v>3.5424140000000001E-4</v>
      </c>
      <c r="W104">
        <v>4.1942398999999999E-4</v>
      </c>
      <c r="X104">
        <v>6.3370710999999995E-4</v>
      </c>
      <c r="Y104">
        <v>8.7284910000000001E-4</v>
      </c>
      <c r="Z104">
        <v>1.4318649E-3</v>
      </c>
      <c r="AA104">
        <v>2.5983379999999999E-3</v>
      </c>
      <c r="AB104">
        <v>4.6078689000000001E-3</v>
      </c>
      <c r="AC104">
        <v>7.4053047000000004E-3</v>
      </c>
      <c r="AD104">
        <v>1.2136341E-2</v>
      </c>
      <c r="AE104">
        <v>1.9539249000000002E-2</v>
      </c>
      <c r="AF104">
        <v>3.3116898999999998E-2</v>
      </c>
      <c r="AG104">
        <v>5.7350312000000001E-2</v>
      </c>
      <c r="AH104">
        <v>9.3549371000000006E-2</v>
      </c>
      <c r="AI104">
        <v>0.15065823</v>
      </c>
      <c r="AJ104">
        <v>0.23397577999999999</v>
      </c>
      <c r="AK104">
        <v>0.34715161999999999</v>
      </c>
      <c r="AL104">
        <v>0.49513735506339301</v>
      </c>
      <c r="AM104">
        <v>44.525141999999995</v>
      </c>
      <c r="AN104">
        <v>44.525141999999995</v>
      </c>
      <c r="AO104">
        <v>92.254001999999986</v>
      </c>
      <c r="AP104">
        <v>92.254001999999986</v>
      </c>
      <c r="AQ104">
        <v>92.254001999999986</v>
      </c>
      <c r="AR104">
        <v>6.4182919999999992</v>
      </c>
      <c r="AS104">
        <v>7.0357919999999998</v>
      </c>
      <c r="AT104">
        <v>10.482872999999998</v>
      </c>
      <c r="AU104">
        <v>11.100372999999999</v>
      </c>
      <c r="AV104">
        <v>11.670624999999999</v>
      </c>
      <c r="AW104">
        <v>0.66665430542164206</v>
      </c>
      <c r="AX104">
        <v>0.3</v>
      </c>
      <c r="AY104">
        <v>0.875</v>
      </c>
      <c r="AZ104">
        <v>0.15</v>
      </c>
    </row>
    <row r="105" spans="1:52" x14ac:dyDescent="0.3">
      <c r="A105" t="s">
        <v>206</v>
      </c>
      <c r="B105" t="s">
        <v>200</v>
      </c>
      <c r="C105" t="s">
        <v>201</v>
      </c>
      <c r="D105" t="s">
        <v>202</v>
      </c>
      <c r="E105">
        <v>7075991</v>
      </c>
      <c r="F105">
        <v>9.1000000000000004E-3</v>
      </c>
      <c r="G105">
        <v>64391.518100000001</v>
      </c>
      <c r="H105">
        <v>0.97</v>
      </c>
      <c r="I105">
        <v>0.92</v>
      </c>
      <c r="J105">
        <v>3.2000000000000001E-2</v>
      </c>
      <c r="K105">
        <v>1.9E-2</v>
      </c>
      <c r="L105">
        <v>5.6000000000000001E-2</v>
      </c>
      <c r="M105">
        <v>1.2244897959183675E-2</v>
      </c>
      <c r="N105">
        <v>7075991</v>
      </c>
      <c r="O105">
        <v>0.998</v>
      </c>
      <c r="P105">
        <v>0.93799999999999994</v>
      </c>
      <c r="Q105">
        <v>6.3243541000000004E-3</v>
      </c>
      <c r="R105">
        <v>2.9440324000000001E-4</v>
      </c>
      <c r="S105">
        <v>1.4204616000000001E-4</v>
      </c>
      <c r="T105">
        <v>1.6843173000000001E-4</v>
      </c>
      <c r="U105">
        <v>4.4165676000000001E-4</v>
      </c>
      <c r="V105">
        <v>5.8318457000000005E-4</v>
      </c>
      <c r="W105">
        <v>6.8126362E-4</v>
      </c>
      <c r="X105">
        <v>9.7934057000000009E-4</v>
      </c>
      <c r="Y105">
        <v>1.4567264999999999E-3</v>
      </c>
      <c r="Z105">
        <v>2.4462739E-3</v>
      </c>
      <c r="AA105">
        <v>4.3520086000000003E-3</v>
      </c>
      <c r="AB105">
        <v>7.1978516000000001E-3</v>
      </c>
      <c r="AC105">
        <v>1.1178314999999999E-2</v>
      </c>
      <c r="AD105">
        <v>1.6307233000000001E-2</v>
      </c>
      <c r="AE105">
        <v>2.3210957000000001E-2</v>
      </c>
      <c r="AF105">
        <v>3.3853842000000002E-2</v>
      </c>
      <c r="AG105">
        <v>5.4165828999999999E-2</v>
      </c>
      <c r="AH105">
        <v>9.5032077000000006E-2</v>
      </c>
      <c r="AI105">
        <v>0.19775761</v>
      </c>
      <c r="AJ105">
        <v>0.26826402999999999</v>
      </c>
      <c r="AK105">
        <v>0.40889629999999999</v>
      </c>
      <c r="AL105">
        <v>0.57599287059064497</v>
      </c>
      <c r="AM105">
        <v>44.525141999999995</v>
      </c>
      <c r="AN105">
        <v>44.525141999999995</v>
      </c>
      <c r="AO105">
        <v>92.254001999999986</v>
      </c>
      <c r="AP105">
        <v>92.254001999999986</v>
      </c>
      <c r="AQ105">
        <v>92.254001999999986</v>
      </c>
      <c r="AR105">
        <v>6.4182919999999992</v>
      </c>
      <c r="AS105">
        <v>7.0357919999999998</v>
      </c>
      <c r="AT105">
        <v>10.482872999999998</v>
      </c>
      <c r="AU105">
        <v>11.100372999999999</v>
      </c>
      <c r="AV105">
        <v>11.670624999999999</v>
      </c>
      <c r="AW105">
        <v>0</v>
      </c>
      <c r="AX105">
        <v>0.3</v>
      </c>
      <c r="AY105">
        <v>0.875</v>
      </c>
      <c r="AZ105">
        <v>0.15</v>
      </c>
    </row>
    <row r="106" spans="1:52" x14ac:dyDescent="0.3">
      <c r="A106" t="s">
        <v>207</v>
      </c>
      <c r="B106" t="s">
        <v>200</v>
      </c>
      <c r="C106" t="s">
        <v>201</v>
      </c>
      <c r="D106" t="s">
        <v>202</v>
      </c>
      <c r="E106">
        <v>3717100</v>
      </c>
      <c r="F106">
        <v>1.3499000000000001E-2</v>
      </c>
      <c r="G106">
        <v>50177.132900000004</v>
      </c>
      <c r="H106">
        <v>0.94</v>
      </c>
      <c r="I106">
        <v>0.91</v>
      </c>
      <c r="J106">
        <v>2.5000000000000001E-2</v>
      </c>
      <c r="K106">
        <v>1.9E-2</v>
      </c>
      <c r="L106">
        <v>3.5999999999999997E-2</v>
      </c>
      <c r="M106">
        <v>5.6122448979591816E-3</v>
      </c>
      <c r="N106">
        <v>3717100</v>
      </c>
      <c r="O106">
        <v>0.99900000000000011</v>
      </c>
      <c r="P106">
        <v>0.998</v>
      </c>
      <c r="Q106">
        <v>9.4546308000000006E-3</v>
      </c>
      <c r="R106">
        <v>1.9807228E-4</v>
      </c>
      <c r="S106">
        <v>2.0746067999999999E-4</v>
      </c>
      <c r="T106">
        <v>2.4017242000000001E-4</v>
      </c>
      <c r="U106">
        <v>4.5800474E-4</v>
      </c>
      <c r="V106">
        <v>7.6180599E-4</v>
      </c>
      <c r="W106">
        <v>9.4038273999999999E-4</v>
      </c>
      <c r="X106">
        <v>1.4049372000000001E-3</v>
      </c>
      <c r="Y106">
        <v>1.9982443999999999E-3</v>
      </c>
      <c r="Z106">
        <v>3.099475E-3</v>
      </c>
      <c r="AA106">
        <v>5.0938577000000001E-3</v>
      </c>
      <c r="AB106">
        <v>7.5443478999999997E-3</v>
      </c>
      <c r="AC106">
        <v>1.1202004E-2</v>
      </c>
      <c r="AD106">
        <v>1.6347832999999999E-2</v>
      </c>
      <c r="AE106">
        <v>2.3644893E-2</v>
      </c>
      <c r="AF106">
        <v>3.9309016000000002E-2</v>
      </c>
      <c r="AG106">
        <v>6.6808330999999999E-2</v>
      </c>
      <c r="AH106">
        <v>0.10964259</v>
      </c>
      <c r="AI106">
        <v>0.17324039999999999</v>
      </c>
      <c r="AJ106">
        <v>0.26773670999999999</v>
      </c>
      <c r="AK106">
        <v>0.38496724999999998</v>
      </c>
      <c r="AL106">
        <v>0.52787808634480704</v>
      </c>
      <c r="AM106">
        <v>44.525141999999995</v>
      </c>
      <c r="AN106">
        <v>44.525141999999995</v>
      </c>
      <c r="AO106">
        <v>92.254001999999986</v>
      </c>
      <c r="AP106">
        <v>92.254001999999986</v>
      </c>
      <c r="AQ106">
        <v>92.254001999999986</v>
      </c>
      <c r="AR106">
        <v>6.4182919999999992</v>
      </c>
      <c r="AS106">
        <v>7.0357919999999998</v>
      </c>
      <c r="AT106">
        <v>10.482872999999998</v>
      </c>
      <c r="AU106">
        <v>11.100372999999999</v>
      </c>
      <c r="AV106">
        <v>11.670624999999999</v>
      </c>
      <c r="AW106">
        <v>0</v>
      </c>
      <c r="AX106">
        <v>0.3</v>
      </c>
      <c r="AY106">
        <v>0.875</v>
      </c>
      <c r="AZ106">
        <v>0.15</v>
      </c>
    </row>
    <row r="107" spans="1:52" x14ac:dyDescent="0.3">
      <c r="A107" t="s">
        <v>208</v>
      </c>
      <c r="B107" t="s">
        <v>200</v>
      </c>
      <c r="C107" t="s">
        <v>201</v>
      </c>
      <c r="D107" t="s">
        <v>202</v>
      </c>
      <c r="E107">
        <v>6201500</v>
      </c>
      <c r="F107">
        <v>2.5999999999999999E-2</v>
      </c>
      <c r="G107">
        <v>161239</v>
      </c>
      <c r="H107">
        <v>0.97</v>
      </c>
      <c r="I107">
        <v>0.92</v>
      </c>
      <c r="J107">
        <v>0.1032</v>
      </c>
      <c r="K107">
        <v>8.5599999999999996E-2</v>
      </c>
      <c r="L107">
        <v>0.12379999999999999</v>
      </c>
      <c r="M107">
        <v>1.0510204081632649E-2</v>
      </c>
      <c r="N107">
        <v>5447900</v>
      </c>
      <c r="O107">
        <v>0.9840000000000001</v>
      </c>
      <c r="P107">
        <v>0.98299999999999998</v>
      </c>
      <c r="Q107">
        <v>1.5727785000000001E-2</v>
      </c>
      <c r="R107">
        <v>7.1811705999999997E-4</v>
      </c>
      <c r="S107">
        <v>3.0060545E-4</v>
      </c>
      <c r="T107">
        <v>3.6132355000000001E-4</v>
      </c>
      <c r="U107">
        <v>5.6747291999999997E-4</v>
      </c>
      <c r="V107">
        <v>7.7501877E-4</v>
      </c>
      <c r="W107">
        <v>9.959079200000001E-4</v>
      </c>
      <c r="X107">
        <v>1.6006384000000001E-3</v>
      </c>
      <c r="Y107">
        <v>2.3872924999999998E-3</v>
      </c>
      <c r="Z107">
        <v>3.6333010999999998E-3</v>
      </c>
      <c r="AA107">
        <v>5.0741264000000001E-3</v>
      </c>
      <c r="AB107">
        <v>7.3526902000000003E-3</v>
      </c>
      <c r="AC107">
        <v>1.0857634999999999E-2</v>
      </c>
      <c r="AD107">
        <v>1.7382872000000001E-2</v>
      </c>
      <c r="AE107">
        <v>2.5685850999999999E-2</v>
      </c>
      <c r="AF107">
        <v>5.4997487999999997E-2</v>
      </c>
      <c r="AG107">
        <v>0.10414904</v>
      </c>
      <c r="AH107">
        <v>0.14897086000000001</v>
      </c>
      <c r="AI107">
        <v>0.19453814999999999</v>
      </c>
      <c r="AJ107">
        <v>0.23881168</v>
      </c>
      <c r="AK107">
        <v>0.29880145000000002</v>
      </c>
      <c r="AL107">
        <v>0.43965534713889198</v>
      </c>
      <c r="AM107">
        <v>44.525141999999995</v>
      </c>
      <c r="AN107">
        <v>44.525141999999995</v>
      </c>
      <c r="AO107">
        <v>92.254001999999986</v>
      </c>
      <c r="AP107">
        <v>92.254001999999986</v>
      </c>
      <c r="AQ107">
        <v>92.254001999999986</v>
      </c>
      <c r="AR107">
        <v>6.4182919999999992</v>
      </c>
      <c r="AS107">
        <v>7.0357919999999998</v>
      </c>
      <c r="AT107">
        <v>10.482872999999998</v>
      </c>
      <c r="AU107">
        <v>11.100372999999999</v>
      </c>
      <c r="AV107">
        <v>11.670624999999999</v>
      </c>
      <c r="AW107">
        <v>0</v>
      </c>
      <c r="AX107">
        <v>0.3</v>
      </c>
      <c r="AY107">
        <v>0.875</v>
      </c>
      <c r="AZ107">
        <v>0.15</v>
      </c>
    </row>
    <row r="108" spans="1:52" x14ac:dyDescent="0.3">
      <c r="A108" t="s">
        <v>209</v>
      </c>
      <c r="B108" t="s">
        <v>200</v>
      </c>
      <c r="C108" t="s">
        <v>201</v>
      </c>
      <c r="D108" t="s">
        <v>202</v>
      </c>
      <c r="E108">
        <v>37975841</v>
      </c>
      <c r="F108">
        <v>1.01E-2</v>
      </c>
      <c r="G108">
        <v>383555.99410000001</v>
      </c>
      <c r="H108">
        <v>0.93</v>
      </c>
      <c r="I108">
        <v>0.95</v>
      </c>
      <c r="J108">
        <v>8.9999999999999993E-3</v>
      </c>
      <c r="K108">
        <v>7.0000000000000001E-3</v>
      </c>
      <c r="L108">
        <v>1.0999999999999999E-2</v>
      </c>
      <c r="M108">
        <v>1.0204081632653062E-3</v>
      </c>
      <c r="N108">
        <v>37975841</v>
      </c>
      <c r="O108">
        <v>0.998</v>
      </c>
      <c r="P108">
        <v>0.998</v>
      </c>
      <c r="Q108">
        <v>3.2868499E-3</v>
      </c>
      <c r="R108">
        <v>1.4441934000000001E-4</v>
      </c>
      <c r="S108">
        <v>8.0743470999999998E-5</v>
      </c>
      <c r="T108">
        <v>1.1545408E-4</v>
      </c>
      <c r="U108">
        <v>3.4240079999999998E-4</v>
      </c>
      <c r="V108">
        <v>5.4388965999999995E-4</v>
      </c>
      <c r="W108">
        <v>6.0641749000000004E-4</v>
      </c>
      <c r="X108">
        <v>7.9691007999999996E-4</v>
      </c>
      <c r="Y108">
        <v>1.1931641000000001E-3</v>
      </c>
      <c r="Z108">
        <v>1.9504971000000001E-3</v>
      </c>
      <c r="AA108">
        <v>3.3166645000000002E-3</v>
      </c>
      <c r="AB108">
        <v>5.5350829000000001E-3</v>
      </c>
      <c r="AC108">
        <v>8.7180399999999998E-3</v>
      </c>
      <c r="AD108">
        <v>1.2937382000000001E-2</v>
      </c>
      <c r="AE108">
        <v>1.815172E-2</v>
      </c>
      <c r="AF108">
        <v>2.5476608000000001E-2</v>
      </c>
      <c r="AG108">
        <v>3.9213273E-2</v>
      </c>
      <c r="AH108">
        <v>6.5766910999999997E-2</v>
      </c>
      <c r="AI108">
        <v>0.10937877</v>
      </c>
      <c r="AJ108">
        <v>0.17670791999999999</v>
      </c>
      <c r="AK108">
        <v>0.26991391999999997</v>
      </c>
      <c r="AL108">
        <v>0.40399169651626698</v>
      </c>
      <c r="AM108">
        <v>44.525141999999995</v>
      </c>
      <c r="AN108">
        <v>44.525141999999995</v>
      </c>
      <c r="AO108">
        <v>92.254001999999986</v>
      </c>
      <c r="AP108">
        <v>92.254001999999986</v>
      </c>
      <c r="AQ108">
        <v>92.254001999999986</v>
      </c>
      <c r="AR108">
        <v>6.4182919999999992</v>
      </c>
      <c r="AS108">
        <v>7.0357919999999998</v>
      </c>
      <c r="AT108">
        <v>10.482872999999998</v>
      </c>
      <c r="AU108">
        <v>11.100372999999999</v>
      </c>
      <c r="AV108">
        <v>11.670624999999999</v>
      </c>
      <c r="AW108">
        <v>0</v>
      </c>
      <c r="AX108">
        <v>0.3</v>
      </c>
      <c r="AY108">
        <v>0.875</v>
      </c>
      <c r="AZ108">
        <v>0.15</v>
      </c>
    </row>
    <row r="109" spans="1:52" x14ac:dyDescent="0.3">
      <c r="A109" t="s">
        <v>210</v>
      </c>
      <c r="B109" t="s">
        <v>200</v>
      </c>
      <c r="C109" t="s">
        <v>201</v>
      </c>
      <c r="D109" t="s">
        <v>202</v>
      </c>
      <c r="E109">
        <v>19586539</v>
      </c>
      <c r="F109">
        <v>9.5999999999999992E-3</v>
      </c>
      <c r="G109">
        <v>188030.77439999999</v>
      </c>
      <c r="H109">
        <v>0.93</v>
      </c>
      <c r="I109">
        <v>0.92</v>
      </c>
      <c r="J109">
        <v>3.4000000000000002E-2</v>
      </c>
      <c r="K109">
        <v>3.2000000000000001E-2</v>
      </c>
      <c r="L109">
        <v>3.6999999999999998E-2</v>
      </c>
      <c r="M109">
        <v>1.5306122448979569E-3</v>
      </c>
      <c r="N109">
        <v>19586539</v>
      </c>
      <c r="O109">
        <v>0.95200000000000007</v>
      </c>
      <c r="P109">
        <v>0.94900000000000007</v>
      </c>
      <c r="Q109">
        <v>6.7261932999999998E-3</v>
      </c>
      <c r="R109">
        <v>3.0340724999999998E-4</v>
      </c>
      <c r="S109">
        <v>1.4255436E-4</v>
      </c>
      <c r="T109">
        <v>1.9492794E-4</v>
      </c>
      <c r="U109">
        <v>3.6145421999999997E-4</v>
      </c>
      <c r="V109">
        <v>4.6977742E-4</v>
      </c>
      <c r="W109">
        <v>6.5225114000000005E-4</v>
      </c>
      <c r="X109">
        <v>7.4660329999999997E-4</v>
      </c>
      <c r="Y109">
        <v>1.2057799E-3</v>
      </c>
      <c r="Z109">
        <v>2.2559578000000001E-3</v>
      </c>
      <c r="AA109">
        <v>3.5659852999999999E-3</v>
      </c>
      <c r="AB109">
        <v>6.4333741999999996E-3</v>
      </c>
      <c r="AC109">
        <v>1.0907198E-2</v>
      </c>
      <c r="AD109">
        <v>1.5947491000000001E-2</v>
      </c>
      <c r="AE109">
        <v>2.0975173E-2</v>
      </c>
      <c r="AF109">
        <v>3.1056001E-2</v>
      </c>
      <c r="AG109">
        <v>5.1986715000000003E-2</v>
      </c>
      <c r="AH109">
        <v>8.9787669000000001E-2</v>
      </c>
      <c r="AI109">
        <v>0.15165044</v>
      </c>
      <c r="AJ109">
        <v>0.23939450000000001</v>
      </c>
      <c r="AK109">
        <v>0.34927784000000001</v>
      </c>
      <c r="AL109">
        <v>0.490322624932366</v>
      </c>
      <c r="AM109">
        <v>44.525141999999995</v>
      </c>
      <c r="AN109">
        <v>44.525141999999995</v>
      </c>
      <c r="AO109">
        <v>92.254001999999986</v>
      </c>
      <c r="AP109">
        <v>92.254001999999986</v>
      </c>
      <c r="AQ109">
        <v>92.254001999999986</v>
      </c>
      <c r="AR109">
        <v>6.4182919999999992</v>
      </c>
      <c r="AS109">
        <v>7.0357919999999998</v>
      </c>
      <c r="AT109">
        <v>10.482872999999998</v>
      </c>
      <c r="AU109">
        <v>11.100372999999999</v>
      </c>
      <c r="AV109">
        <v>11.670624999999999</v>
      </c>
      <c r="AW109">
        <v>0</v>
      </c>
      <c r="AX109">
        <v>0.3</v>
      </c>
      <c r="AY109">
        <v>0.875</v>
      </c>
      <c r="AZ109">
        <v>0.15</v>
      </c>
    </row>
    <row r="110" spans="1:52" x14ac:dyDescent="0.3">
      <c r="A110" t="s">
        <v>211</v>
      </c>
      <c r="B110" t="s">
        <v>200</v>
      </c>
      <c r="C110" t="s">
        <v>201</v>
      </c>
      <c r="D110" t="s">
        <v>202</v>
      </c>
      <c r="E110">
        <v>5439892</v>
      </c>
      <c r="F110">
        <v>1.06E-2</v>
      </c>
      <c r="G110">
        <v>57662.855199999998</v>
      </c>
      <c r="H110">
        <v>0</v>
      </c>
      <c r="I110">
        <v>0.96</v>
      </c>
      <c r="J110">
        <v>1.6E-2</v>
      </c>
      <c r="K110">
        <v>7.0000000000000001E-3</v>
      </c>
      <c r="L110">
        <v>1.7999999999999999E-2</v>
      </c>
      <c r="M110">
        <v>1.0204081632653053E-3</v>
      </c>
      <c r="N110">
        <v>5439892</v>
      </c>
      <c r="O110">
        <v>0.98499999999999999</v>
      </c>
      <c r="P110">
        <v>0</v>
      </c>
      <c r="Q110">
        <v>4.7810960999999999E-3</v>
      </c>
      <c r="R110">
        <v>2.3301611999999999E-4</v>
      </c>
      <c r="S110">
        <v>1.1320912E-4</v>
      </c>
      <c r="T110">
        <v>1.2963436E-4</v>
      </c>
      <c r="U110">
        <v>3.468419E-4</v>
      </c>
      <c r="V110">
        <v>4.9431408000000004E-4</v>
      </c>
      <c r="W110">
        <v>5.5980380000000005E-4</v>
      </c>
      <c r="X110">
        <v>7.2783338E-4</v>
      </c>
      <c r="Y110">
        <v>1.0861054999999999E-3</v>
      </c>
      <c r="Z110">
        <v>1.8135708999999999E-3</v>
      </c>
      <c r="AA110">
        <v>3.1116971000000001E-3</v>
      </c>
      <c r="AB110">
        <v>5.422362E-3</v>
      </c>
      <c r="AC110">
        <v>8.4119841000000004E-3</v>
      </c>
      <c r="AD110">
        <v>1.3451371E-2</v>
      </c>
      <c r="AE110">
        <v>1.8940954999999999E-2</v>
      </c>
      <c r="AF110">
        <v>2.8285491999999999E-2</v>
      </c>
      <c r="AG110">
        <v>4.5669538000000003E-2</v>
      </c>
      <c r="AH110">
        <v>8.2348149999999995E-2</v>
      </c>
      <c r="AI110">
        <v>0.14435397</v>
      </c>
      <c r="AJ110">
        <v>0.25274701999999999</v>
      </c>
      <c r="AK110">
        <v>0.39711840999999998</v>
      </c>
      <c r="AL110">
        <v>0.53873023223690597</v>
      </c>
      <c r="AM110">
        <v>44.525141999999995</v>
      </c>
      <c r="AN110">
        <v>44.525141999999995</v>
      </c>
      <c r="AO110">
        <v>92.254001999999986</v>
      </c>
      <c r="AP110">
        <v>92.254001999999986</v>
      </c>
      <c r="AQ110">
        <v>92.254001999999986</v>
      </c>
      <c r="AR110">
        <v>6.4182919999999992</v>
      </c>
      <c r="AS110">
        <v>7.0357919999999998</v>
      </c>
      <c r="AT110">
        <v>10.482872999999998</v>
      </c>
      <c r="AU110">
        <v>11.100372999999999</v>
      </c>
      <c r="AV110">
        <v>11.670624999999999</v>
      </c>
      <c r="AW110">
        <v>0</v>
      </c>
      <c r="AX110">
        <v>0.3</v>
      </c>
      <c r="AY110">
        <v>0.875</v>
      </c>
      <c r="AZ110">
        <v>0.15</v>
      </c>
    </row>
    <row r="111" spans="1:52" x14ac:dyDescent="0.3">
      <c r="A111" t="s">
        <v>212</v>
      </c>
      <c r="B111" t="s">
        <v>200</v>
      </c>
      <c r="C111" t="s">
        <v>201</v>
      </c>
      <c r="D111" t="s">
        <v>202</v>
      </c>
      <c r="E111">
        <v>8921343</v>
      </c>
      <c r="F111">
        <v>2.8842E-2</v>
      </c>
      <c r="G111">
        <v>257309.37480600001</v>
      </c>
      <c r="H111">
        <v>0.99</v>
      </c>
      <c r="I111">
        <v>0.96</v>
      </c>
      <c r="J111">
        <v>6.7000000000000004E-2</v>
      </c>
      <c r="K111">
        <v>5.6000000000000001E-2</v>
      </c>
      <c r="L111">
        <v>8.5999999999999993E-2</v>
      </c>
      <c r="M111">
        <v>9.693877551020403E-3</v>
      </c>
      <c r="N111">
        <v>8921343</v>
      </c>
      <c r="O111">
        <v>0.90300000000000002</v>
      </c>
      <c r="P111">
        <v>0.76500000000000001</v>
      </c>
      <c r="Q111">
        <v>3.0038674000000001E-2</v>
      </c>
      <c r="R111">
        <v>7.7731125999999998E-4</v>
      </c>
      <c r="S111">
        <v>1.9162699E-4</v>
      </c>
      <c r="T111">
        <v>2.0042804999999999E-4</v>
      </c>
      <c r="U111">
        <v>3.3223292000000002E-4</v>
      </c>
      <c r="V111">
        <v>5.1142513000000005E-4</v>
      </c>
      <c r="W111">
        <v>8.5731543E-4</v>
      </c>
      <c r="X111">
        <v>1.3192203E-3</v>
      </c>
      <c r="Y111">
        <v>2.0217367999999999E-3</v>
      </c>
      <c r="Z111">
        <v>2.5677905000000001E-3</v>
      </c>
      <c r="AA111">
        <v>3.6706819000000002E-3</v>
      </c>
      <c r="AB111">
        <v>6.0686122999999998E-3</v>
      </c>
      <c r="AC111">
        <v>1.0921818999999999E-2</v>
      </c>
      <c r="AD111">
        <v>1.9224537E-2</v>
      </c>
      <c r="AE111">
        <v>3.0931002999999999E-2</v>
      </c>
      <c r="AF111">
        <v>5.3721215000000003E-2</v>
      </c>
      <c r="AG111">
        <v>9.0489539999999993E-2</v>
      </c>
      <c r="AH111">
        <v>0.14604988999999999</v>
      </c>
      <c r="AI111">
        <v>0.2217179</v>
      </c>
      <c r="AJ111">
        <v>0.32571319999999998</v>
      </c>
      <c r="AK111">
        <v>0.45069177999999999</v>
      </c>
      <c r="AL111">
        <v>0.58963303657299104</v>
      </c>
      <c r="AM111">
        <v>44.525141999999995</v>
      </c>
      <c r="AN111">
        <v>44.525141999999995</v>
      </c>
      <c r="AO111">
        <v>92.254001999999986</v>
      </c>
      <c r="AP111">
        <v>92.254001999999986</v>
      </c>
      <c r="AQ111">
        <v>92.254001999999986</v>
      </c>
      <c r="AR111">
        <v>6.4182919999999992</v>
      </c>
      <c r="AS111">
        <v>7.0357919999999998</v>
      </c>
      <c r="AT111">
        <v>10.482872999999998</v>
      </c>
      <c r="AU111">
        <v>11.100372999999999</v>
      </c>
      <c r="AV111">
        <v>11.670624999999999</v>
      </c>
      <c r="AW111">
        <v>0.49143471089085361</v>
      </c>
      <c r="AX111">
        <v>0.3</v>
      </c>
      <c r="AY111">
        <v>0.875</v>
      </c>
      <c r="AZ111">
        <v>0.15</v>
      </c>
    </row>
    <row r="112" spans="1:52" x14ac:dyDescent="0.3">
      <c r="A112" t="s">
        <v>213</v>
      </c>
      <c r="B112" t="s">
        <v>200</v>
      </c>
      <c r="C112" t="s">
        <v>201</v>
      </c>
      <c r="D112" t="s">
        <v>202</v>
      </c>
      <c r="E112">
        <v>2083160</v>
      </c>
      <c r="F112">
        <v>1.1276999999999999E-2</v>
      </c>
      <c r="G112">
        <v>23491.795319999997</v>
      </c>
      <c r="H112">
        <v>0.98</v>
      </c>
      <c r="I112">
        <v>0.91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0.99900000000000011</v>
      </c>
      <c r="P112">
        <v>0.99918000000000007</v>
      </c>
      <c r="Q112">
        <v>1.079575E-2</v>
      </c>
      <c r="R112">
        <v>2.8490589999999999E-4</v>
      </c>
      <c r="S112">
        <v>1.3952435000000001E-4</v>
      </c>
      <c r="T112">
        <v>1.8527794999999999E-4</v>
      </c>
      <c r="U112">
        <v>2.9174696000000002E-4</v>
      </c>
      <c r="V112">
        <v>3.1394585000000001E-4</v>
      </c>
      <c r="W112">
        <v>4.6821371999999998E-4</v>
      </c>
      <c r="X112">
        <v>5.5946596000000005E-4</v>
      </c>
      <c r="Y112">
        <v>8.928861E-4</v>
      </c>
      <c r="Z112">
        <v>1.6335216E-3</v>
      </c>
      <c r="AA112">
        <v>2.5281460000000002E-3</v>
      </c>
      <c r="AB112">
        <v>4.7393223000000003E-3</v>
      </c>
      <c r="AC112">
        <v>8.1192898000000003E-3</v>
      </c>
      <c r="AD112">
        <v>1.3586753E-2</v>
      </c>
      <c r="AE112">
        <v>2.1408777E-2</v>
      </c>
      <c r="AF112">
        <v>3.4609589000000003E-2</v>
      </c>
      <c r="AG112">
        <v>6.5700938E-2</v>
      </c>
      <c r="AH112">
        <v>0.11891127</v>
      </c>
      <c r="AI112">
        <v>0.19994326000000001</v>
      </c>
      <c r="AJ112">
        <v>0.33394143999999998</v>
      </c>
      <c r="AK112">
        <v>0.49029510999999998</v>
      </c>
      <c r="AL112">
        <v>0.65437685851207505</v>
      </c>
      <c r="AM112">
        <v>44.525141999999995</v>
      </c>
      <c r="AN112">
        <v>44.525141999999995</v>
      </c>
      <c r="AO112">
        <v>92.254001999999986</v>
      </c>
      <c r="AP112">
        <v>92.254001999999986</v>
      </c>
      <c r="AQ112">
        <v>92.254001999999986</v>
      </c>
      <c r="AR112">
        <v>6.4182919999999992</v>
      </c>
      <c r="AS112">
        <v>7.0357919999999998</v>
      </c>
      <c r="AT112">
        <v>10.482872999999998</v>
      </c>
      <c r="AU112">
        <v>11.100372999999999</v>
      </c>
      <c r="AV112">
        <v>11.670624999999999</v>
      </c>
      <c r="AW112">
        <v>0</v>
      </c>
      <c r="AX112">
        <v>0.3</v>
      </c>
      <c r="AY112">
        <v>0.875</v>
      </c>
      <c r="AZ112">
        <v>0.15</v>
      </c>
    </row>
    <row r="113" spans="1:52" x14ac:dyDescent="0.3">
      <c r="A113" t="s">
        <v>214</v>
      </c>
      <c r="B113" t="s">
        <v>200</v>
      </c>
      <c r="C113" t="s">
        <v>201</v>
      </c>
      <c r="D113" t="s">
        <v>202</v>
      </c>
      <c r="E113">
        <v>80745020</v>
      </c>
      <c r="F113">
        <v>1.6240999999999998E-2</v>
      </c>
      <c r="G113">
        <v>1311379.8698199999</v>
      </c>
      <c r="H113">
        <v>0.99</v>
      </c>
      <c r="I113">
        <v>0.96</v>
      </c>
      <c r="J113">
        <v>2.5999999999999999E-2</v>
      </c>
      <c r="K113">
        <v>1.9E-2</v>
      </c>
      <c r="L113">
        <v>3.5000000000000003E-2</v>
      </c>
      <c r="M113">
        <v>4.5918367346938797E-3</v>
      </c>
      <c r="N113">
        <v>80745020</v>
      </c>
      <c r="O113">
        <v>0.97400000000000009</v>
      </c>
      <c r="P113">
        <v>0.97199999999999998</v>
      </c>
      <c r="Q113">
        <v>8.9758821000000006E-3</v>
      </c>
      <c r="R113">
        <v>1.0998576999999999E-3</v>
      </c>
      <c r="S113">
        <v>6.8350275000000004E-4</v>
      </c>
      <c r="T113">
        <v>5.8378824000000003E-4</v>
      </c>
      <c r="U113">
        <v>6.9276107000000001E-4</v>
      </c>
      <c r="V113">
        <v>9.6323236000000003E-4</v>
      </c>
      <c r="W113">
        <v>1.1777116999999999E-3</v>
      </c>
      <c r="X113">
        <v>1.3820001E-3</v>
      </c>
      <c r="Y113">
        <v>1.6388512E-3</v>
      </c>
      <c r="Z113">
        <v>2.0133665000000001E-3</v>
      </c>
      <c r="AA113">
        <v>2.6066143999999999E-3</v>
      </c>
      <c r="AB113">
        <v>3.5633887E-3</v>
      </c>
      <c r="AC113">
        <v>5.2989691000000002E-3</v>
      </c>
      <c r="AD113">
        <v>8.2979382000000004E-3</v>
      </c>
      <c r="AE113">
        <v>1.3670112E-2</v>
      </c>
      <c r="AF113">
        <v>2.5049207E-2</v>
      </c>
      <c r="AG113">
        <v>4.6487158000000001E-2</v>
      </c>
      <c r="AH113">
        <v>8.3415056000000001E-2</v>
      </c>
      <c r="AI113">
        <v>0.14180856999999999</v>
      </c>
      <c r="AJ113">
        <v>0.22865009</v>
      </c>
      <c r="AK113">
        <v>0.34751042999999998</v>
      </c>
      <c r="AL113">
        <v>0.47483590502085299</v>
      </c>
      <c r="AM113">
        <v>44.525141999999995</v>
      </c>
      <c r="AN113">
        <v>44.525141999999995</v>
      </c>
      <c r="AO113">
        <v>92.254001999999986</v>
      </c>
      <c r="AP113">
        <v>92.254001999999986</v>
      </c>
      <c r="AQ113">
        <v>92.254001999999986</v>
      </c>
      <c r="AR113">
        <v>6.4182919999999992</v>
      </c>
      <c r="AS113">
        <v>7.0357919999999998</v>
      </c>
      <c r="AT113">
        <v>10.482872999999998</v>
      </c>
      <c r="AU113">
        <v>11.100372999999999</v>
      </c>
      <c r="AV113">
        <v>11.670624999999999</v>
      </c>
      <c r="AW113">
        <v>0</v>
      </c>
      <c r="AX113">
        <v>0.3</v>
      </c>
      <c r="AY113">
        <v>0.875</v>
      </c>
      <c r="AZ113">
        <v>0.15</v>
      </c>
    </row>
    <row r="114" spans="1:52" x14ac:dyDescent="0.3">
      <c r="A114" t="s">
        <v>215</v>
      </c>
      <c r="B114" t="s">
        <v>200</v>
      </c>
      <c r="C114" t="s">
        <v>201</v>
      </c>
      <c r="D114" t="s">
        <v>202</v>
      </c>
      <c r="E114">
        <v>5758075</v>
      </c>
      <c r="F114">
        <v>2.5373E-2</v>
      </c>
      <c r="G114">
        <v>146099.636975</v>
      </c>
      <c r="H114">
        <v>0.99</v>
      </c>
      <c r="I114">
        <v>0.99</v>
      </c>
      <c r="J114">
        <v>9.5000000000000001E-2</v>
      </c>
      <c r="K114">
        <v>8.6999999999999994E-2</v>
      </c>
      <c r="L114">
        <v>0.114</v>
      </c>
      <c r="M114">
        <v>9.6938775510204099E-3</v>
      </c>
      <c r="N114">
        <v>5758075</v>
      </c>
      <c r="O114">
        <v>0.9998999999999999</v>
      </c>
      <c r="P114">
        <v>0.995</v>
      </c>
      <c r="Q114">
        <v>4.4921488000000002E-2</v>
      </c>
      <c r="R114">
        <v>2.1412040999999999E-3</v>
      </c>
      <c r="S114">
        <v>3.8652032999999999E-4</v>
      </c>
      <c r="T114">
        <v>3.7888500999999999E-4</v>
      </c>
      <c r="U114">
        <v>8.7431423999999997E-4</v>
      </c>
      <c r="V114">
        <v>1.1724845000000001E-3</v>
      </c>
      <c r="W114">
        <v>1.5136035E-3</v>
      </c>
      <c r="X114">
        <v>2.0689542000000001E-3</v>
      </c>
      <c r="Y114">
        <v>2.9294181000000001E-3</v>
      </c>
      <c r="Z114">
        <v>4.1454880000000001E-3</v>
      </c>
      <c r="AA114">
        <v>5.7744653E-3</v>
      </c>
      <c r="AB114">
        <v>9.1371339000000003E-3</v>
      </c>
      <c r="AC114">
        <v>1.3560139000000001E-2</v>
      </c>
      <c r="AD114">
        <v>2.2809203E-2</v>
      </c>
      <c r="AE114">
        <v>2.9850709999999999E-2</v>
      </c>
      <c r="AF114">
        <v>5.7313920999999997E-2</v>
      </c>
      <c r="AG114">
        <v>6.3375656000000002E-2</v>
      </c>
      <c r="AH114">
        <v>0.11624036</v>
      </c>
      <c r="AI114">
        <v>0.17533162999999999</v>
      </c>
      <c r="AJ114">
        <v>0.25575086000000002</v>
      </c>
      <c r="AK114">
        <v>0.35418404999999997</v>
      </c>
      <c r="AL114">
        <v>0.46928567493275802</v>
      </c>
      <c r="AM114">
        <v>44.525141999999995</v>
      </c>
      <c r="AN114">
        <v>44.525141999999995</v>
      </c>
      <c r="AO114">
        <v>92.254001999999986</v>
      </c>
      <c r="AP114">
        <v>92.254001999999986</v>
      </c>
      <c r="AQ114">
        <v>92.254001999999986</v>
      </c>
      <c r="AR114">
        <v>6.4182919999999992</v>
      </c>
      <c r="AS114">
        <v>7.0357919999999998</v>
      </c>
      <c r="AT114">
        <v>10.482872999999998</v>
      </c>
      <c r="AU114">
        <v>11.100372999999999</v>
      </c>
      <c r="AV114">
        <v>11.670624999999999</v>
      </c>
      <c r="AW114">
        <v>0</v>
      </c>
      <c r="AX114">
        <v>0.3</v>
      </c>
      <c r="AY114">
        <v>0.875</v>
      </c>
      <c r="AZ114">
        <v>0.15</v>
      </c>
    </row>
    <row r="115" spans="1:52" x14ac:dyDescent="0.3">
      <c r="A115" t="s">
        <v>216</v>
      </c>
      <c r="B115" t="s">
        <v>200</v>
      </c>
      <c r="C115" t="s">
        <v>201</v>
      </c>
      <c r="D115" t="s">
        <v>202</v>
      </c>
      <c r="E115">
        <v>32387200</v>
      </c>
      <c r="F115">
        <v>2.2800000000000001E-2</v>
      </c>
      <c r="G115">
        <v>738428.16</v>
      </c>
      <c r="H115">
        <v>0.99</v>
      </c>
      <c r="I115">
        <v>0.99</v>
      </c>
      <c r="J115">
        <v>0.08</v>
      </c>
      <c r="K115">
        <v>4.1000000000000002E-2</v>
      </c>
      <c r="L115">
        <v>0.11700000000000001</v>
      </c>
      <c r="M115">
        <v>1.8877551020408168E-2</v>
      </c>
      <c r="N115">
        <v>32387200</v>
      </c>
      <c r="O115">
        <v>0.9998999999999999</v>
      </c>
      <c r="P115">
        <v>0.995</v>
      </c>
      <c r="Q115">
        <v>2.1230355999999999E-2</v>
      </c>
      <c r="R115">
        <v>1.225877E-3</v>
      </c>
      <c r="S115">
        <v>2.8780549000000002E-4</v>
      </c>
      <c r="T115">
        <v>3.0668539999999998E-4</v>
      </c>
      <c r="U115">
        <v>5.0506537999999996E-4</v>
      </c>
      <c r="V115">
        <v>7.2571156999999998E-4</v>
      </c>
      <c r="W115">
        <v>9.7574669000000005E-4</v>
      </c>
      <c r="X115">
        <v>1.3240076999999999E-3</v>
      </c>
      <c r="Y115">
        <v>1.8484399E-3</v>
      </c>
      <c r="Z115">
        <v>2.5851782000000001E-3</v>
      </c>
      <c r="AA115">
        <v>3.9321835999999999E-3</v>
      </c>
      <c r="AB115">
        <v>6.3526088000000003E-3</v>
      </c>
      <c r="AC115">
        <v>1.0857489999999999E-2</v>
      </c>
      <c r="AD115">
        <v>1.8961295999999999E-2</v>
      </c>
      <c r="AE115">
        <v>3.0691217999999999E-2</v>
      </c>
      <c r="AF115">
        <v>4.9566286000000001E-2</v>
      </c>
      <c r="AG115">
        <v>8.0209772999999998E-2</v>
      </c>
      <c r="AH115">
        <v>0.12648421000000001</v>
      </c>
      <c r="AI115">
        <v>0.19134798</v>
      </c>
      <c r="AJ115">
        <v>0.2794681</v>
      </c>
      <c r="AK115">
        <v>0.38955024999999999</v>
      </c>
      <c r="AL115">
        <v>0.50008726522778202</v>
      </c>
      <c r="AM115">
        <v>44.525141999999995</v>
      </c>
      <c r="AN115">
        <v>44.525141999999995</v>
      </c>
      <c r="AO115">
        <v>92.254001999999986</v>
      </c>
      <c r="AP115">
        <v>92.254001999999986</v>
      </c>
      <c r="AQ115">
        <v>92.254001999999986</v>
      </c>
      <c r="AR115">
        <v>6.4182919999999992</v>
      </c>
      <c r="AS115">
        <v>7.0357919999999998</v>
      </c>
      <c r="AT115">
        <v>10.482872999999998</v>
      </c>
      <c r="AU115">
        <v>11.100372999999999</v>
      </c>
      <c r="AV115">
        <v>11.670624999999999</v>
      </c>
      <c r="AW115">
        <v>0</v>
      </c>
      <c r="AX115">
        <v>0.3</v>
      </c>
      <c r="AY115">
        <v>0.875</v>
      </c>
      <c r="AZ115">
        <v>0.15</v>
      </c>
    </row>
    <row r="116" spans="1:52" x14ac:dyDescent="0.3">
      <c r="A116" t="s">
        <v>217</v>
      </c>
      <c r="B116" t="s">
        <v>218</v>
      </c>
      <c r="C116" t="s">
        <v>201</v>
      </c>
      <c r="D116" t="s">
        <v>202</v>
      </c>
      <c r="E116">
        <v>9507875</v>
      </c>
      <c r="F116">
        <v>1.24E-2</v>
      </c>
      <c r="G116">
        <v>117897.65</v>
      </c>
      <c r="H116">
        <v>0.98</v>
      </c>
      <c r="I116">
        <v>0.98</v>
      </c>
      <c r="J116">
        <v>4.2999999999999997E-2</v>
      </c>
      <c r="K116">
        <v>3.9E-2</v>
      </c>
      <c r="L116">
        <v>4.8000000000000001E-2</v>
      </c>
      <c r="M116">
        <v>2.5510204081632677E-3</v>
      </c>
      <c r="N116">
        <v>9507875</v>
      </c>
      <c r="O116">
        <v>0.998</v>
      </c>
      <c r="P116">
        <v>0.99900000000000011</v>
      </c>
      <c r="Q116">
        <v>2.9742570000000001E-3</v>
      </c>
      <c r="R116">
        <v>2.1824527999999999E-4</v>
      </c>
      <c r="S116">
        <v>1.3874520999999999E-4</v>
      </c>
      <c r="T116">
        <v>1.3172581000000001E-4</v>
      </c>
      <c r="U116">
        <v>3.5196734000000001E-4</v>
      </c>
      <c r="V116">
        <v>5.9955608000000001E-4</v>
      </c>
      <c r="W116">
        <v>8.7638316999999997E-4</v>
      </c>
      <c r="X116">
        <v>1.4378284000000001E-3</v>
      </c>
      <c r="Y116">
        <v>2.3068186000000002E-3</v>
      </c>
      <c r="Z116">
        <v>3.3415919E-3</v>
      </c>
      <c r="AA116">
        <v>5.0345516999999998E-3</v>
      </c>
      <c r="AB116">
        <v>7.4313358000000001E-3</v>
      </c>
      <c r="AC116">
        <v>1.1150152E-2</v>
      </c>
      <c r="AD116">
        <v>1.7102638E-2</v>
      </c>
      <c r="AE116">
        <v>2.4527950999999999E-2</v>
      </c>
      <c r="AF116">
        <v>3.6169323000000003E-2</v>
      </c>
      <c r="AG116">
        <v>5.7294831999999997E-2</v>
      </c>
      <c r="AH116">
        <v>9.5849866000000006E-2</v>
      </c>
      <c r="AI116">
        <v>0.15385720999999999</v>
      </c>
      <c r="AJ116">
        <v>0.24604038</v>
      </c>
      <c r="AK116">
        <v>0.36641779000000002</v>
      </c>
      <c r="AL116">
        <v>0.51844115941692404</v>
      </c>
      <c r="AM116">
        <v>44.525141999999995</v>
      </c>
      <c r="AN116">
        <v>44.525141999999995</v>
      </c>
      <c r="AO116">
        <v>92.254001999999986</v>
      </c>
      <c r="AP116">
        <v>92.254001999999986</v>
      </c>
      <c r="AQ116">
        <v>92.254001999999986</v>
      </c>
      <c r="AR116">
        <v>6.4182919999999992</v>
      </c>
      <c r="AS116">
        <v>7.0357919999999998</v>
      </c>
      <c r="AT116">
        <v>10.482872999999998</v>
      </c>
      <c r="AU116">
        <v>11.100372999999999</v>
      </c>
      <c r="AV116">
        <v>11.670624999999999</v>
      </c>
      <c r="AW116">
        <v>0.5387849484969518</v>
      </c>
      <c r="AX116">
        <v>0.3</v>
      </c>
      <c r="AY116">
        <v>0.875</v>
      </c>
      <c r="AZ116">
        <v>0.15</v>
      </c>
    </row>
    <row r="117" spans="1:52" x14ac:dyDescent="0.3">
      <c r="A117" t="s">
        <v>219</v>
      </c>
      <c r="B117" t="s">
        <v>218</v>
      </c>
      <c r="C117" t="s">
        <v>201</v>
      </c>
      <c r="D117" t="s">
        <v>202</v>
      </c>
      <c r="E117">
        <v>1315480</v>
      </c>
      <c r="F117">
        <v>1.0699999999999999E-2</v>
      </c>
      <c r="G117">
        <v>14075.635999999999</v>
      </c>
      <c r="H117">
        <v>0</v>
      </c>
      <c r="I117">
        <v>0.92</v>
      </c>
      <c r="J117">
        <v>5.0000000000000001E-3</v>
      </c>
      <c r="K117">
        <v>5.0000000000000001E-3</v>
      </c>
      <c r="L117">
        <v>6.0000000000000001E-3</v>
      </c>
      <c r="M117">
        <v>5.1020408163265311E-4</v>
      </c>
      <c r="N117">
        <v>1315480</v>
      </c>
      <c r="O117">
        <v>0.99400000000000011</v>
      </c>
      <c r="P117">
        <v>0.99400000000000011</v>
      </c>
      <c r="Q117">
        <v>2.0025673999999999E-3</v>
      </c>
      <c r="R117">
        <v>1.6395107999999999E-4</v>
      </c>
      <c r="S117">
        <v>8.8189093999999996E-5</v>
      </c>
      <c r="T117">
        <v>1.4860848E-4</v>
      </c>
      <c r="U117">
        <v>3.9838900999999998E-4</v>
      </c>
      <c r="V117">
        <v>5.72611E-4</v>
      </c>
      <c r="W117">
        <v>7.7138637999999999E-4</v>
      </c>
      <c r="X117">
        <v>1.1905933999999999E-3</v>
      </c>
      <c r="Y117">
        <v>1.4488302E-3</v>
      </c>
      <c r="Z117">
        <v>2.0857893999999999E-3</v>
      </c>
      <c r="AA117">
        <v>3.0265295999999998E-3</v>
      </c>
      <c r="AB117">
        <v>4.9620679000000004E-3</v>
      </c>
      <c r="AC117">
        <v>7.7502541000000003E-3</v>
      </c>
      <c r="AD117">
        <v>1.2560707000000001E-2</v>
      </c>
      <c r="AE117">
        <v>1.7728991999999999E-2</v>
      </c>
      <c r="AF117">
        <v>2.5737333000000001E-2</v>
      </c>
      <c r="AG117">
        <v>3.8329344000000001E-2</v>
      </c>
      <c r="AH117">
        <v>6.5757226000000002E-2</v>
      </c>
      <c r="AI117">
        <v>0.11531692</v>
      </c>
      <c r="AJ117">
        <v>0.19823071</v>
      </c>
      <c r="AK117">
        <v>0.32972270999999997</v>
      </c>
      <c r="AL117">
        <v>0.50337928582157698</v>
      </c>
      <c r="AM117">
        <v>44.525141999999995</v>
      </c>
      <c r="AN117">
        <v>44.525141999999995</v>
      </c>
      <c r="AO117">
        <v>92.254001999999986</v>
      </c>
      <c r="AP117">
        <v>92.254001999999986</v>
      </c>
      <c r="AQ117">
        <v>92.254001999999986</v>
      </c>
      <c r="AR117">
        <v>6.4182919999999992</v>
      </c>
      <c r="AS117">
        <v>7.0357919999999998</v>
      </c>
      <c r="AT117">
        <v>10.482872999999998</v>
      </c>
      <c r="AU117">
        <v>11.100372999999999</v>
      </c>
      <c r="AV117">
        <v>11.670624999999999</v>
      </c>
      <c r="AW117">
        <v>0</v>
      </c>
      <c r="AX117">
        <v>0.3</v>
      </c>
      <c r="AY117">
        <v>0.875</v>
      </c>
      <c r="AZ117">
        <v>0.15</v>
      </c>
    </row>
    <row r="118" spans="1:52" x14ac:dyDescent="0.3">
      <c r="A118" t="s">
        <v>220</v>
      </c>
      <c r="B118" t="s">
        <v>218</v>
      </c>
      <c r="C118" t="s">
        <v>201</v>
      </c>
      <c r="D118" t="s">
        <v>202</v>
      </c>
      <c r="E118">
        <v>9781127</v>
      </c>
      <c r="F118">
        <v>9.6999999999999986E-3</v>
      </c>
      <c r="G118">
        <v>94876.931899999981</v>
      </c>
      <c r="H118">
        <v>0</v>
      </c>
      <c r="I118">
        <v>0</v>
      </c>
      <c r="J118">
        <v>4.0000000000000001E-3</v>
      </c>
      <c r="K118">
        <v>4.0000000000000001E-3</v>
      </c>
      <c r="L118">
        <v>5.0000000000000001E-3</v>
      </c>
      <c r="M118">
        <v>5.1020408163265311E-4</v>
      </c>
      <c r="N118">
        <v>9781127</v>
      </c>
      <c r="O118">
        <v>0.99199999999999999</v>
      </c>
      <c r="P118">
        <v>0</v>
      </c>
      <c r="Q118">
        <v>4.0685549999999997E-3</v>
      </c>
      <c r="R118">
        <v>1.4737438E-4</v>
      </c>
      <c r="S118">
        <v>6.9005845000000006E-5</v>
      </c>
      <c r="T118">
        <v>1.152681E-4</v>
      </c>
      <c r="U118">
        <v>2.4485403000000001E-4</v>
      </c>
      <c r="V118">
        <v>3.5455455000000001E-4</v>
      </c>
      <c r="W118">
        <v>4.3526430999999999E-4</v>
      </c>
      <c r="X118">
        <v>5.3511688000000004E-4</v>
      </c>
      <c r="Y118">
        <v>8.4618949000000001E-4</v>
      </c>
      <c r="Z118">
        <v>1.5839580999999999E-3</v>
      </c>
      <c r="AA118">
        <v>3.538523E-3</v>
      </c>
      <c r="AB118">
        <v>7.1646317000000001E-3</v>
      </c>
      <c r="AC118">
        <v>1.1512700000000001E-2</v>
      </c>
      <c r="AD118">
        <v>1.6488642000000001E-2</v>
      </c>
      <c r="AE118">
        <v>2.1142310000000001E-2</v>
      </c>
      <c r="AF118">
        <v>3.0187375999999998E-2</v>
      </c>
      <c r="AG118">
        <v>4.7527641000000002E-2</v>
      </c>
      <c r="AH118">
        <v>8.1036774000000006E-2</v>
      </c>
      <c r="AI118">
        <v>0.14021042</v>
      </c>
      <c r="AJ118">
        <v>0.21306493000000001</v>
      </c>
      <c r="AK118">
        <v>0.33246849000000001</v>
      </c>
      <c r="AL118">
        <v>0.47954535264206699</v>
      </c>
      <c r="AM118">
        <v>44.525141999999995</v>
      </c>
      <c r="AN118">
        <v>44.525141999999995</v>
      </c>
      <c r="AO118">
        <v>92.254001999999986</v>
      </c>
      <c r="AP118">
        <v>92.254001999999986</v>
      </c>
      <c r="AQ118">
        <v>92.254001999999986</v>
      </c>
      <c r="AR118">
        <v>6.4182919999999992</v>
      </c>
      <c r="AS118">
        <v>7.0357919999999998</v>
      </c>
      <c r="AT118">
        <v>10.482872999999998</v>
      </c>
      <c r="AU118">
        <v>11.100372999999999</v>
      </c>
      <c r="AV118">
        <v>11.670624999999999</v>
      </c>
      <c r="AW118">
        <v>0</v>
      </c>
      <c r="AX118">
        <v>0.3</v>
      </c>
      <c r="AY118">
        <v>0.875</v>
      </c>
      <c r="AZ118">
        <v>0.15</v>
      </c>
    </row>
    <row r="119" spans="1:52" x14ac:dyDescent="0.3">
      <c r="A119" t="s">
        <v>221</v>
      </c>
      <c r="B119" t="s">
        <v>218</v>
      </c>
      <c r="C119" t="s">
        <v>201</v>
      </c>
      <c r="D119" t="s">
        <v>202</v>
      </c>
      <c r="E119">
        <v>18037646</v>
      </c>
      <c r="F119">
        <v>2.2519999999999998E-2</v>
      </c>
      <c r="G119">
        <v>406207.78791999997</v>
      </c>
      <c r="H119">
        <v>0.9</v>
      </c>
      <c r="I119">
        <v>0.99</v>
      </c>
      <c r="J119">
        <v>2.7E-2</v>
      </c>
      <c r="K119">
        <v>1.9E-2</v>
      </c>
      <c r="L119">
        <v>3.5999999999999997E-2</v>
      </c>
      <c r="M119">
        <v>4.5918367346938762E-3</v>
      </c>
      <c r="N119">
        <v>18037646</v>
      </c>
      <c r="O119">
        <v>0.99400000000000011</v>
      </c>
      <c r="P119">
        <v>0.99299999999999999</v>
      </c>
      <c r="Q119">
        <v>7.7288879999999997E-3</v>
      </c>
      <c r="R119">
        <v>5.5953120999999997E-4</v>
      </c>
      <c r="S119">
        <v>2.7372688999999998E-4</v>
      </c>
      <c r="T119">
        <v>2.9309212999999997E-4</v>
      </c>
      <c r="U119">
        <v>5.9136889000000002E-4</v>
      </c>
      <c r="V119">
        <v>8.6980911000000003E-4</v>
      </c>
      <c r="W119">
        <v>1.1352812E-3</v>
      </c>
      <c r="X119">
        <v>1.7432176E-3</v>
      </c>
      <c r="Y119">
        <v>2.7831562999999998E-3</v>
      </c>
      <c r="Z119">
        <v>3.8465075E-3</v>
      </c>
      <c r="AA119">
        <v>5.1737381000000002E-3</v>
      </c>
      <c r="AB119">
        <v>7.2727210999999998E-3</v>
      </c>
      <c r="AC119">
        <v>1.1002101E-2</v>
      </c>
      <c r="AD119">
        <v>1.7208781999999999E-2</v>
      </c>
      <c r="AE119">
        <v>2.6282600999999999E-2</v>
      </c>
      <c r="AF119">
        <v>3.7711517E-2</v>
      </c>
      <c r="AG119">
        <v>6.2512025999999998E-2</v>
      </c>
      <c r="AH119">
        <v>9.9659063000000006E-2</v>
      </c>
      <c r="AI119">
        <v>0.15727260000000001</v>
      </c>
      <c r="AJ119">
        <v>0.24327615999999999</v>
      </c>
      <c r="AK119">
        <v>0.35379930999999998</v>
      </c>
      <c r="AL119">
        <v>0.49623223271505301</v>
      </c>
      <c r="AM119">
        <v>44.525141999999995</v>
      </c>
      <c r="AN119">
        <v>44.525141999999995</v>
      </c>
      <c r="AO119">
        <v>92.254001999999986</v>
      </c>
      <c r="AP119">
        <v>92.254001999999986</v>
      </c>
      <c r="AQ119">
        <v>92.254001999999986</v>
      </c>
      <c r="AR119">
        <v>6.4182919999999992</v>
      </c>
      <c r="AS119">
        <v>7.0357919999999998</v>
      </c>
      <c r="AT119">
        <v>10.482872999999998</v>
      </c>
      <c r="AU119">
        <v>11.100372999999999</v>
      </c>
      <c r="AV119">
        <v>11.670624999999999</v>
      </c>
      <c r="AW119">
        <v>0.6192701779615315</v>
      </c>
      <c r="AX119">
        <v>0.3</v>
      </c>
      <c r="AY119">
        <v>0.875</v>
      </c>
      <c r="AZ119">
        <v>0.15</v>
      </c>
    </row>
    <row r="120" spans="1:52" x14ac:dyDescent="0.3">
      <c r="A120" t="s">
        <v>222</v>
      </c>
      <c r="B120" t="s">
        <v>218</v>
      </c>
      <c r="C120" t="s">
        <v>201</v>
      </c>
      <c r="D120" t="s">
        <v>202</v>
      </c>
      <c r="E120">
        <v>1940740</v>
      </c>
      <c r="F120">
        <v>1.12E-2</v>
      </c>
      <c r="G120">
        <v>21736.288</v>
      </c>
      <c r="H120">
        <v>0</v>
      </c>
      <c r="I120">
        <v>0.98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0.99900000000000011</v>
      </c>
      <c r="P120">
        <v>0.98099999999999998</v>
      </c>
      <c r="Q120">
        <v>3.3542595999999998E-3</v>
      </c>
      <c r="R120">
        <v>5.3342728000000002E-4</v>
      </c>
      <c r="S120">
        <v>1.4805062000000001E-4</v>
      </c>
      <c r="T120">
        <v>1.7660127E-4</v>
      </c>
      <c r="U120">
        <v>4.4356541999999999E-4</v>
      </c>
      <c r="V120">
        <v>8.0231539000000002E-4</v>
      </c>
      <c r="W120">
        <v>1.2384698999999999E-3</v>
      </c>
      <c r="X120">
        <v>1.6938649000000001E-3</v>
      </c>
      <c r="Y120">
        <v>2.5519619E-3</v>
      </c>
      <c r="Z120">
        <v>3.7293782999999999E-3</v>
      </c>
      <c r="AA120">
        <v>5.1716760000000001E-3</v>
      </c>
      <c r="AB120">
        <v>7.5171780999999998E-3</v>
      </c>
      <c r="AC120">
        <v>1.1427886E-2</v>
      </c>
      <c r="AD120">
        <v>1.6585707000000002E-2</v>
      </c>
      <c r="AE120">
        <v>2.3548299000000002E-2</v>
      </c>
      <c r="AF120">
        <v>3.3958969999999998E-2</v>
      </c>
      <c r="AG120">
        <v>4.9441624000000003E-2</v>
      </c>
      <c r="AH120">
        <v>8.0133614000000006E-2</v>
      </c>
      <c r="AI120">
        <v>0.10509319</v>
      </c>
      <c r="AJ120">
        <v>0.15307171</v>
      </c>
      <c r="AK120">
        <v>0.22464514999999999</v>
      </c>
      <c r="AL120">
        <v>0.33510088999780502</v>
      </c>
      <c r="AM120">
        <v>44.525141999999995</v>
      </c>
      <c r="AN120">
        <v>44.525141999999995</v>
      </c>
      <c r="AO120">
        <v>92.254001999999986</v>
      </c>
      <c r="AP120">
        <v>92.254001999999986</v>
      </c>
      <c r="AQ120">
        <v>92.254001999999986</v>
      </c>
      <c r="AR120">
        <v>6.4182919999999992</v>
      </c>
      <c r="AS120">
        <v>7.0357919999999998</v>
      </c>
      <c r="AT120">
        <v>10.482872999999998</v>
      </c>
      <c r="AU120">
        <v>11.100372999999999</v>
      </c>
      <c r="AV120">
        <v>11.670624999999999</v>
      </c>
      <c r="AW120">
        <v>0</v>
      </c>
      <c r="AX120">
        <v>0.3</v>
      </c>
      <c r="AY120">
        <v>0.875</v>
      </c>
      <c r="AZ120">
        <v>0.15</v>
      </c>
    </row>
    <row r="121" spans="1:52" x14ac:dyDescent="0.3">
      <c r="A121" t="s">
        <v>223</v>
      </c>
      <c r="B121" t="s">
        <v>218</v>
      </c>
      <c r="C121" t="s">
        <v>201</v>
      </c>
      <c r="D121" t="s">
        <v>202</v>
      </c>
      <c r="E121">
        <v>2827721</v>
      </c>
      <c r="F121">
        <v>1.0699999999999999E-2</v>
      </c>
      <c r="G121">
        <v>30256.614699999998</v>
      </c>
      <c r="H121">
        <v>0.97</v>
      </c>
      <c r="I121">
        <v>0.94</v>
      </c>
      <c r="J121">
        <v>1.7000000000000001E-2</v>
      </c>
      <c r="K121">
        <v>1.55E-2</v>
      </c>
      <c r="L121">
        <v>1.8599999999999998E-2</v>
      </c>
      <c r="M121">
        <v>8.1632653061224352E-4</v>
      </c>
      <c r="N121">
        <v>3097282</v>
      </c>
      <c r="O121">
        <v>0.9998999999999999</v>
      </c>
      <c r="P121">
        <v>0</v>
      </c>
      <c r="Q121">
        <v>4.0572268999999996E-3</v>
      </c>
      <c r="R121">
        <v>2.0967292E-4</v>
      </c>
      <c r="S121">
        <v>9.2799150999999997E-5</v>
      </c>
      <c r="T121">
        <v>1.9663063E-4</v>
      </c>
      <c r="U121">
        <v>4.2034412000000002E-4</v>
      </c>
      <c r="V121">
        <v>6.6710281000000005E-4</v>
      </c>
      <c r="W121">
        <v>1.1256278E-3</v>
      </c>
      <c r="X121">
        <v>1.8405520000000001E-3</v>
      </c>
      <c r="Y121">
        <v>2.6708560000000001E-3</v>
      </c>
      <c r="Z121">
        <v>3.7974453000000001E-3</v>
      </c>
      <c r="AA121">
        <v>5.5226620999999998E-3</v>
      </c>
      <c r="AB121">
        <v>7.6645621999999998E-3</v>
      </c>
      <c r="AC121">
        <v>1.1045266999999999E-2</v>
      </c>
      <c r="AD121">
        <v>1.6510876000000001E-2</v>
      </c>
      <c r="AE121">
        <v>2.2540457E-2</v>
      </c>
      <c r="AF121">
        <v>3.106018E-2</v>
      </c>
      <c r="AG121">
        <v>4.4658710999999997E-2</v>
      </c>
      <c r="AH121">
        <v>7.5285900000000003E-2</v>
      </c>
      <c r="AI121">
        <v>9.5332129000000002E-2</v>
      </c>
      <c r="AJ121">
        <v>0.13974270999999999</v>
      </c>
      <c r="AK121">
        <v>0.20336660000000001</v>
      </c>
      <c r="AL121">
        <v>0.30661519210821597</v>
      </c>
      <c r="AM121">
        <v>44.525141999999995</v>
      </c>
      <c r="AN121">
        <v>44.525141999999995</v>
      </c>
      <c r="AO121">
        <v>92.254001999999986</v>
      </c>
      <c r="AP121">
        <v>92.254001999999986</v>
      </c>
      <c r="AQ121">
        <v>92.254001999999986</v>
      </c>
      <c r="AR121">
        <v>6.4182919999999992</v>
      </c>
      <c r="AS121">
        <v>7.0357919999999998</v>
      </c>
      <c r="AT121">
        <v>10.482872999999998</v>
      </c>
      <c r="AU121">
        <v>11.100372999999999</v>
      </c>
      <c r="AV121">
        <v>11.670624999999999</v>
      </c>
      <c r="AW121">
        <v>0</v>
      </c>
      <c r="AX121">
        <v>0.3</v>
      </c>
      <c r="AY121">
        <v>0.875</v>
      </c>
      <c r="AZ121">
        <v>0.15</v>
      </c>
    </row>
    <row r="122" spans="1:52" x14ac:dyDescent="0.3">
      <c r="A122" t="s">
        <v>224</v>
      </c>
      <c r="B122" t="s">
        <v>218</v>
      </c>
      <c r="C122" t="s">
        <v>201</v>
      </c>
      <c r="D122" t="s">
        <v>202</v>
      </c>
      <c r="E122">
        <v>3549750</v>
      </c>
      <c r="F122">
        <v>1.0323000000000001E-2</v>
      </c>
      <c r="G122">
        <v>36644.06925</v>
      </c>
      <c r="H122">
        <v>0.96</v>
      </c>
      <c r="I122">
        <v>0.89</v>
      </c>
      <c r="J122">
        <v>7.3800000000000004E-2</v>
      </c>
      <c r="K122">
        <v>6.6799999999999998E-2</v>
      </c>
      <c r="L122">
        <v>8.14E-2</v>
      </c>
      <c r="M122">
        <v>3.8775510204081612E-3</v>
      </c>
      <c r="N122">
        <v>3562045</v>
      </c>
      <c r="O122">
        <v>0.997</v>
      </c>
      <c r="P122">
        <v>0.99400000000000011</v>
      </c>
      <c r="Q122">
        <v>1.2497780999999999E-2</v>
      </c>
      <c r="R122">
        <v>5.1718494999999996E-4</v>
      </c>
      <c r="S122">
        <v>2.2586022E-4</v>
      </c>
      <c r="T122">
        <v>1.7657189000000001E-4</v>
      </c>
      <c r="U122">
        <v>4.1260755000000003E-4</v>
      </c>
      <c r="V122">
        <v>5.5911975999999996E-4</v>
      </c>
      <c r="W122">
        <v>8.4142677999999996E-4</v>
      </c>
      <c r="X122">
        <v>1.2949722E-3</v>
      </c>
      <c r="Y122">
        <v>2.3213779000000002E-3</v>
      </c>
      <c r="Z122">
        <v>3.2717982999999999E-3</v>
      </c>
      <c r="AA122">
        <v>5.8364449000000004E-3</v>
      </c>
      <c r="AB122">
        <v>8.7272137E-3</v>
      </c>
      <c r="AC122">
        <v>1.3217298000000001E-2</v>
      </c>
      <c r="AD122">
        <v>2.2206703000000001E-2</v>
      </c>
      <c r="AE122">
        <v>2.9300192999999999E-2</v>
      </c>
      <c r="AF122">
        <v>4.7245299999999997E-2</v>
      </c>
      <c r="AG122">
        <v>7.5620133000000006E-2</v>
      </c>
      <c r="AH122">
        <v>0.12060365000000001</v>
      </c>
      <c r="AI122">
        <v>0.18658807999999999</v>
      </c>
      <c r="AJ122">
        <v>0.26555773999999999</v>
      </c>
      <c r="AK122">
        <v>0.37921319999999997</v>
      </c>
      <c r="AL122">
        <v>0.53613418409250202</v>
      </c>
      <c r="AM122">
        <v>44.525141999999995</v>
      </c>
      <c r="AN122">
        <v>44.525141999999995</v>
      </c>
      <c r="AO122">
        <v>92.254001999999986</v>
      </c>
      <c r="AP122">
        <v>92.254001999999986</v>
      </c>
      <c r="AQ122">
        <v>92.254001999999986</v>
      </c>
      <c r="AR122">
        <v>6.4182919999999992</v>
      </c>
      <c r="AS122">
        <v>7.0357919999999998</v>
      </c>
      <c r="AT122">
        <v>10.482872999999998</v>
      </c>
      <c r="AU122">
        <v>11.100372999999999</v>
      </c>
      <c r="AV122">
        <v>11.670624999999999</v>
      </c>
      <c r="AW122">
        <v>0.27259694394908907</v>
      </c>
      <c r="AX122">
        <v>0.3</v>
      </c>
      <c r="AY122">
        <v>0.875</v>
      </c>
      <c r="AZ122">
        <v>0.15</v>
      </c>
    </row>
    <row r="123" spans="1:52" x14ac:dyDescent="0.3">
      <c r="A123" t="s">
        <v>225</v>
      </c>
      <c r="B123" t="s">
        <v>218</v>
      </c>
      <c r="C123" t="s">
        <v>201</v>
      </c>
      <c r="D123" t="s">
        <v>202</v>
      </c>
      <c r="E123">
        <v>144495044</v>
      </c>
      <c r="F123">
        <v>1.29E-2</v>
      </c>
      <c r="G123">
        <v>1863986.0676</v>
      </c>
      <c r="H123">
        <v>0</v>
      </c>
      <c r="I123">
        <v>0.97</v>
      </c>
      <c r="J123">
        <v>1.4E-2</v>
      </c>
      <c r="K123">
        <v>6.0000000000000001E-3</v>
      </c>
      <c r="L123">
        <v>1.7000000000000001E-2</v>
      </c>
      <c r="M123">
        <v>1.5306122448979598E-3</v>
      </c>
      <c r="N123">
        <v>144495044</v>
      </c>
      <c r="O123">
        <v>0.997</v>
      </c>
      <c r="P123">
        <v>0.98699999999999999</v>
      </c>
      <c r="Q123">
        <v>5.7897723E-3</v>
      </c>
      <c r="R123">
        <v>3.4099009999999998E-4</v>
      </c>
      <c r="S123">
        <v>1.9724649000000001E-4</v>
      </c>
      <c r="T123">
        <v>2.6013388000000002E-4</v>
      </c>
      <c r="U123">
        <v>6.2719060000000001E-4</v>
      </c>
      <c r="V123">
        <v>1.113476E-3</v>
      </c>
      <c r="W123">
        <v>1.7910211999999999E-3</v>
      </c>
      <c r="X123">
        <v>3.0143118999999999E-3</v>
      </c>
      <c r="Y123">
        <v>4.4363613000000003E-3</v>
      </c>
      <c r="Z123">
        <v>5.3360504999999999E-3</v>
      </c>
      <c r="AA123">
        <v>6.5753735000000004E-3</v>
      </c>
      <c r="AB123">
        <v>9.0223766999999993E-3</v>
      </c>
      <c r="AC123">
        <v>1.2703552E-2</v>
      </c>
      <c r="AD123">
        <v>1.8522239999999999E-2</v>
      </c>
      <c r="AE123">
        <v>2.5452905000000001E-2</v>
      </c>
      <c r="AF123">
        <v>3.5942321999999999E-2</v>
      </c>
      <c r="AG123">
        <v>5.6476540999999998E-2</v>
      </c>
      <c r="AH123">
        <v>9.1954353000000003E-2</v>
      </c>
      <c r="AI123">
        <v>0.13639747999999999</v>
      </c>
      <c r="AJ123">
        <v>0.20671281</v>
      </c>
      <c r="AK123">
        <v>0.29838428</v>
      </c>
      <c r="AL123">
        <v>0.42473476906427299</v>
      </c>
      <c r="AM123">
        <v>44.525141999999995</v>
      </c>
      <c r="AN123">
        <v>44.525141999999995</v>
      </c>
      <c r="AO123">
        <v>92.254001999999986</v>
      </c>
      <c r="AP123">
        <v>92.254001999999986</v>
      </c>
      <c r="AQ123">
        <v>92.254001999999986</v>
      </c>
      <c r="AR123">
        <v>6.4182919999999992</v>
      </c>
      <c r="AS123">
        <v>7.0357919999999998</v>
      </c>
      <c r="AT123">
        <v>10.482872999999998</v>
      </c>
      <c r="AU123">
        <v>11.100372999999999</v>
      </c>
      <c r="AV123">
        <v>11.670624999999999</v>
      </c>
      <c r="AW123">
        <v>0</v>
      </c>
      <c r="AX123">
        <v>0.3</v>
      </c>
      <c r="AY123">
        <v>0.875</v>
      </c>
      <c r="AZ123">
        <v>0.15</v>
      </c>
    </row>
    <row r="124" spans="1:52" x14ac:dyDescent="0.3">
      <c r="A124" t="s">
        <v>226</v>
      </c>
      <c r="B124" t="s">
        <v>218</v>
      </c>
      <c r="C124" t="s">
        <v>201</v>
      </c>
      <c r="D124" t="s">
        <v>202</v>
      </c>
      <c r="E124">
        <v>44831159</v>
      </c>
      <c r="F124">
        <v>1.03E-2</v>
      </c>
      <c r="G124">
        <v>461760.93770000001</v>
      </c>
      <c r="H124">
        <v>0.49</v>
      </c>
      <c r="I124">
        <v>0.52</v>
      </c>
      <c r="J124">
        <v>1.4500000000000001E-2</v>
      </c>
      <c r="K124">
        <v>1.0999999999999999E-2</v>
      </c>
      <c r="L124">
        <v>1.89E-2</v>
      </c>
      <c r="M124">
        <v>2.2448979591836731E-3</v>
      </c>
      <c r="N124">
        <v>45870700</v>
      </c>
      <c r="O124">
        <v>0.99900000000000011</v>
      </c>
      <c r="P124">
        <v>0.9890000000000001</v>
      </c>
      <c r="Q124">
        <v>7.2474868999999999E-3</v>
      </c>
      <c r="R124">
        <v>3.4634837E-4</v>
      </c>
      <c r="S124">
        <v>2.0397771E-4</v>
      </c>
      <c r="T124">
        <v>2.5009385000000002E-4</v>
      </c>
      <c r="U124">
        <v>4.9477750999999998E-4</v>
      </c>
      <c r="V124">
        <v>9.1571304999999998E-4</v>
      </c>
      <c r="W124">
        <v>1.4887469999999999E-3</v>
      </c>
      <c r="X124">
        <v>2.5526039E-3</v>
      </c>
      <c r="Y124">
        <v>3.5527089000000002E-3</v>
      </c>
      <c r="Z124">
        <v>4.5882971000000003E-3</v>
      </c>
      <c r="AA124">
        <v>6.2734215999999997E-3</v>
      </c>
      <c r="AB124">
        <v>8.9201692999999992E-3</v>
      </c>
      <c r="AC124">
        <v>1.3012741E-2</v>
      </c>
      <c r="AD124">
        <v>1.9219182000000001E-2</v>
      </c>
      <c r="AE124">
        <v>2.6676328999999999E-2</v>
      </c>
      <c r="AF124">
        <v>4.2517319999999997E-2</v>
      </c>
      <c r="AG124">
        <v>6.8181050000000007E-2</v>
      </c>
      <c r="AH124">
        <v>0.10845373</v>
      </c>
      <c r="AI124">
        <v>0.17003718000000001</v>
      </c>
      <c r="AJ124">
        <v>0.26192100000000001</v>
      </c>
      <c r="AK124">
        <v>0.37891111</v>
      </c>
      <c r="AL124">
        <v>0.521476188536796</v>
      </c>
      <c r="AM124">
        <v>44.525141999999995</v>
      </c>
      <c r="AN124">
        <v>44.525141999999995</v>
      </c>
      <c r="AO124">
        <v>92.254001999999986</v>
      </c>
      <c r="AP124">
        <v>92.254001999999986</v>
      </c>
      <c r="AQ124">
        <v>92.254001999999986</v>
      </c>
      <c r="AR124">
        <v>6.4182919999999992</v>
      </c>
      <c r="AS124">
        <v>7.0357919999999998</v>
      </c>
      <c r="AT124">
        <v>10.482872999999998</v>
      </c>
      <c r="AU124">
        <v>11.100372999999999</v>
      </c>
      <c r="AV124">
        <v>11.670624999999999</v>
      </c>
      <c r="AW124">
        <v>0.1465915874444256</v>
      </c>
      <c r="AX124">
        <v>0.3</v>
      </c>
      <c r="AY124">
        <v>0.875</v>
      </c>
      <c r="AZ124">
        <v>0.15</v>
      </c>
    </row>
    <row r="125" spans="1:52" x14ac:dyDescent="0.3">
      <c r="A125" t="s">
        <v>227</v>
      </c>
      <c r="B125" t="s">
        <v>228</v>
      </c>
      <c r="C125" t="s">
        <v>229</v>
      </c>
      <c r="D125" t="s">
        <v>230</v>
      </c>
      <c r="E125">
        <v>263991379</v>
      </c>
      <c r="F125">
        <v>1.8985999999999999E-2</v>
      </c>
      <c r="G125">
        <v>5012140.3216939997</v>
      </c>
      <c r="H125">
        <v>0.32</v>
      </c>
      <c r="I125">
        <v>0.79</v>
      </c>
      <c r="J125">
        <v>6.8000000000000005E-2</v>
      </c>
      <c r="K125">
        <v>6.3E-2</v>
      </c>
      <c r="L125">
        <v>8.2000000000000003E-2</v>
      </c>
      <c r="M125">
        <v>7.1428571428571426E-3</v>
      </c>
      <c r="N125">
        <v>263991379</v>
      </c>
      <c r="O125">
        <v>0.92599999999999993</v>
      </c>
      <c r="P125">
        <v>0.79700000000000004</v>
      </c>
      <c r="Q125">
        <v>1.9250153999999998E-2</v>
      </c>
      <c r="R125">
        <v>1.527931E-3</v>
      </c>
      <c r="S125">
        <v>5.0708619999999998E-4</v>
      </c>
      <c r="T125">
        <v>4.4802216000000003E-4</v>
      </c>
      <c r="U125">
        <v>9.4035660000000004E-4</v>
      </c>
      <c r="V125">
        <v>1.2366110000000001E-3</v>
      </c>
      <c r="W125">
        <v>1.3107454E-3</v>
      </c>
      <c r="X125">
        <v>1.5600405999999999E-3</v>
      </c>
      <c r="Y125">
        <v>2.1014083E-3</v>
      </c>
      <c r="Z125">
        <v>3.0209855000000001E-3</v>
      </c>
      <c r="AA125">
        <v>4.6459068999999999E-3</v>
      </c>
      <c r="AB125">
        <v>7.2270846999999997E-3</v>
      </c>
      <c r="AC125">
        <v>1.1329814000000001E-2</v>
      </c>
      <c r="AD125">
        <v>1.7717789000000001E-2</v>
      </c>
      <c r="AE125">
        <v>2.7471451000000001E-2</v>
      </c>
      <c r="AF125">
        <v>4.3598999999999999E-2</v>
      </c>
      <c r="AG125">
        <v>7.1703180000000005E-2</v>
      </c>
      <c r="AH125">
        <v>0.11576444</v>
      </c>
      <c r="AI125">
        <v>0.18385713000000001</v>
      </c>
      <c r="AJ125">
        <v>0.27377820000000003</v>
      </c>
      <c r="AK125">
        <v>0.38935618999999999</v>
      </c>
      <c r="AL125">
        <v>0.52602760940072402</v>
      </c>
      <c r="AM125">
        <v>73.064384999999987</v>
      </c>
      <c r="AN125">
        <v>73.064384999999987</v>
      </c>
      <c r="AO125">
        <v>120.79324499999998</v>
      </c>
      <c r="AP125">
        <v>120.79324499999998</v>
      </c>
      <c r="AQ125">
        <v>120.79324499999998</v>
      </c>
      <c r="AR125">
        <v>1.34029</v>
      </c>
      <c r="AS125">
        <v>1.9577900000000001</v>
      </c>
      <c r="AT125">
        <v>1.9723159999999997</v>
      </c>
      <c r="AU125">
        <v>2.5898159999999999</v>
      </c>
      <c r="AV125">
        <v>3.1600679999999999</v>
      </c>
      <c r="AW125">
        <v>0.55791576682649657</v>
      </c>
      <c r="AX125">
        <v>0.3</v>
      </c>
      <c r="AY125">
        <v>0.875</v>
      </c>
      <c r="AZ125">
        <v>0.15</v>
      </c>
    </row>
    <row r="126" spans="1:52" x14ac:dyDescent="0.3">
      <c r="A126" t="s">
        <v>231</v>
      </c>
      <c r="B126" t="s">
        <v>228</v>
      </c>
      <c r="C126" t="s">
        <v>229</v>
      </c>
      <c r="D126" t="s">
        <v>230</v>
      </c>
      <c r="E126">
        <v>21444000</v>
      </c>
      <c r="F126">
        <v>1.5292E-2</v>
      </c>
      <c r="G126">
        <v>327921.64799999999</v>
      </c>
      <c r="H126">
        <v>0</v>
      </c>
      <c r="I126">
        <v>0.99</v>
      </c>
      <c r="J126">
        <v>2.5100000000000001E-2</v>
      </c>
      <c r="K126">
        <v>1.9E-2</v>
      </c>
      <c r="L126">
        <v>3.3099999999999997E-2</v>
      </c>
      <c r="M126">
        <v>4.0816326530612231E-3</v>
      </c>
      <c r="N126">
        <v>20198353</v>
      </c>
      <c r="O126">
        <v>0.98599999999999999</v>
      </c>
      <c r="P126">
        <v>0.997</v>
      </c>
      <c r="Q126">
        <v>7.6270091000000002E-3</v>
      </c>
      <c r="R126">
        <v>2.5716748000000002E-4</v>
      </c>
      <c r="S126">
        <v>2.9727486999999998E-4</v>
      </c>
      <c r="T126">
        <v>2.9060316000000002E-4</v>
      </c>
      <c r="U126">
        <v>5.5561759999999999E-4</v>
      </c>
      <c r="V126">
        <v>7.9042489999999995E-4</v>
      </c>
      <c r="W126">
        <v>8.6472074999999996E-4</v>
      </c>
      <c r="X126">
        <v>9.899798899999999E-4</v>
      </c>
      <c r="Y126">
        <v>1.4254521E-3</v>
      </c>
      <c r="Z126">
        <v>2.0901359000000002E-3</v>
      </c>
      <c r="AA126">
        <v>3.2315922000000002E-3</v>
      </c>
      <c r="AB126">
        <v>4.9696093000000004E-3</v>
      </c>
      <c r="AC126">
        <v>7.092793E-3</v>
      </c>
      <c r="AD126">
        <v>1.0232006E-2</v>
      </c>
      <c r="AE126">
        <v>1.8234389E-2</v>
      </c>
      <c r="AF126">
        <v>3.3990567999999999E-2</v>
      </c>
      <c r="AG126">
        <v>4.8132476E-2</v>
      </c>
      <c r="AH126">
        <v>8.4353692999999993E-2</v>
      </c>
      <c r="AI126">
        <v>0.14723432</v>
      </c>
      <c r="AJ126">
        <v>0.24261126</v>
      </c>
      <c r="AK126">
        <v>0.36747946999999997</v>
      </c>
      <c r="AL126">
        <v>0.51173343355120904</v>
      </c>
      <c r="AM126">
        <v>73.064384999999987</v>
      </c>
      <c r="AN126">
        <v>73.064384999999987</v>
      </c>
      <c r="AO126">
        <v>120.79324499999998</v>
      </c>
      <c r="AP126">
        <v>120.79324499999998</v>
      </c>
      <c r="AQ126">
        <v>120.79324499999998</v>
      </c>
      <c r="AR126">
        <v>1.34029</v>
      </c>
      <c r="AS126">
        <v>1.9577900000000001</v>
      </c>
      <c r="AT126">
        <v>1.9723159999999997</v>
      </c>
      <c r="AU126">
        <v>2.5898159999999999</v>
      </c>
      <c r="AV126">
        <v>3.1600679999999999</v>
      </c>
      <c r="AW126">
        <v>0</v>
      </c>
      <c r="AX126">
        <v>0.3</v>
      </c>
      <c r="AY126">
        <v>0.875</v>
      </c>
      <c r="AZ126">
        <v>0.15</v>
      </c>
    </row>
    <row r="127" spans="1:52" x14ac:dyDescent="0.3">
      <c r="A127" t="s">
        <v>232</v>
      </c>
      <c r="B127" t="s">
        <v>228</v>
      </c>
      <c r="C127" t="s">
        <v>229</v>
      </c>
      <c r="D127" t="s">
        <v>230</v>
      </c>
      <c r="E127">
        <v>69037513</v>
      </c>
      <c r="F127">
        <v>1.0333E-2</v>
      </c>
      <c r="G127">
        <v>713364.62182900007</v>
      </c>
      <c r="H127">
        <v>0.96</v>
      </c>
      <c r="I127">
        <v>0.99</v>
      </c>
      <c r="J127">
        <v>3.5000000000000003E-2</v>
      </c>
      <c r="K127">
        <v>1.6E-2</v>
      </c>
      <c r="L127">
        <v>0.04</v>
      </c>
      <c r="M127">
        <v>2.5510204081632642E-3</v>
      </c>
      <c r="N127">
        <v>69037513</v>
      </c>
      <c r="O127">
        <v>0.99099999999999999</v>
      </c>
      <c r="P127">
        <v>0.98599999999999999</v>
      </c>
      <c r="Q127">
        <v>7.8106065999999997E-3</v>
      </c>
      <c r="R127">
        <v>3.1400014000000003E-4</v>
      </c>
      <c r="S127">
        <v>2.6529278000000001E-4</v>
      </c>
      <c r="T127">
        <v>4.1306327999999999E-4</v>
      </c>
      <c r="U127">
        <v>1.0782654E-3</v>
      </c>
      <c r="V127">
        <v>1.033314E-3</v>
      </c>
      <c r="W127">
        <v>1.1340281000000001E-3</v>
      </c>
      <c r="X127">
        <v>1.6153369999999999E-3</v>
      </c>
      <c r="Y127">
        <v>2.4587149000000002E-3</v>
      </c>
      <c r="Z127">
        <v>3.3723054000000001E-3</v>
      </c>
      <c r="AA127">
        <v>4.408085E-3</v>
      </c>
      <c r="AB127">
        <v>5.8369557000000002E-3</v>
      </c>
      <c r="AC127">
        <v>7.8417061999999996E-3</v>
      </c>
      <c r="AD127">
        <v>1.1456905E-2</v>
      </c>
      <c r="AE127">
        <v>1.6105812000000001E-2</v>
      </c>
      <c r="AF127">
        <v>2.5596432999999998E-2</v>
      </c>
      <c r="AG127">
        <v>4.2077122000000002E-2</v>
      </c>
      <c r="AH127">
        <v>6.7761364000000004E-2</v>
      </c>
      <c r="AI127">
        <v>0.1075188</v>
      </c>
      <c r="AJ127">
        <v>0.16294026</v>
      </c>
      <c r="AK127">
        <v>0.23373473</v>
      </c>
      <c r="AL127">
        <v>0.33548900676332399</v>
      </c>
      <c r="AM127">
        <v>73.064384999999987</v>
      </c>
      <c r="AN127">
        <v>73.064384999999987</v>
      </c>
      <c r="AO127">
        <v>120.79324499999998</v>
      </c>
      <c r="AP127">
        <v>120.79324499999998</v>
      </c>
      <c r="AQ127">
        <v>120.79324499999998</v>
      </c>
      <c r="AR127">
        <v>1.34029</v>
      </c>
      <c r="AS127">
        <v>1.9577900000000001</v>
      </c>
      <c r="AT127">
        <v>1.9723159999999997</v>
      </c>
      <c r="AU127">
        <v>2.5898159999999999</v>
      </c>
      <c r="AV127">
        <v>3.1600679999999999</v>
      </c>
      <c r="AW127">
        <v>0</v>
      </c>
      <c r="AX127">
        <v>0.3</v>
      </c>
      <c r="AY127">
        <v>0.875</v>
      </c>
      <c r="AZ127">
        <v>0.15</v>
      </c>
    </row>
    <row r="128" spans="1:52" x14ac:dyDescent="0.3">
      <c r="A128" t="s">
        <v>233</v>
      </c>
      <c r="B128" t="s">
        <v>234</v>
      </c>
      <c r="C128" t="s">
        <v>229</v>
      </c>
      <c r="D128" t="s">
        <v>235</v>
      </c>
      <c r="E128">
        <v>164669751</v>
      </c>
      <c r="F128">
        <v>1.8949999999999998E-2</v>
      </c>
      <c r="G128">
        <v>3120491.7814499997</v>
      </c>
      <c r="H128">
        <v>0</v>
      </c>
      <c r="I128">
        <v>0.97</v>
      </c>
      <c r="J128">
        <v>4.8000000000000001E-2</v>
      </c>
      <c r="K128">
        <v>3.3000000000000002E-2</v>
      </c>
      <c r="L128">
        <v>6.2E-2</v>
      </c>
      <c r="M128">
        <v>7.1428571428571426E-3</v>
      </c>
      <c r="N128">
        <v>164669751</v>
      </c>
      <c r="O128">
        <v>0.498</v>
      </c>
      <c r="P128">
        <v>0.374</v>
      </c>
      <c r="Q128">
        <v>2.7496488999999999E-2</v>
      </c>
      <c r="R128">
        <v>1.4323857E-3</v>
      </c>
      <c r="S128">
        <v>7.4961978999999997E-4</v>
      </c>
      <c r="T128">
        <v>6.3698292999999999E-4</v>
      </c>
      <c r="U128">
        <v>1.0150504999999999E-3</v>
      </c>
      <c r="V128">
        <v>1.0420929E-3</v>
      </c>
      <c r="W128">
        <v>9.9861869000000001E-4</v>
      </c>
      <c r="X128">
        <v>1.2499077E-3</v>
      </c>
      <c r="Y128">
        <v>1.7017181999999999E-3</v>
      </c>
      <c r="Z128">
        <v>2.5044161999999998E-3</v>
      </c>
      <c r="AA128">
        <v>3.9139939E-3</v>
      </c>
      <c r="AB128">
        <v>6.4627964E-3</v>
      </c>
      <c r="AC128">
        <v>1.0261556999999999E-2</v>
      </c>
      <c r="AD128">
        <v>1.7326417E-2</v>
      </c>
      <c r="AE128">
        <v>2.5594777999999999E-2</v>
      </c>
      <c r="AF128">
        <v>4.3215523999999998E-2</v>
      </c>
      <c r="AG128">
        <v>6.0913914E-2</v>
      </c>
      <c r="AH128">
        <v>9.4367913999999997E-2</v>
      </c>
      <c r="AI128">
        <v>0.1370556</v>
      </c>
      <c r="AJ128">
        <v>0.19052445000000001</v>
      </c>
      <c r="AK128">
        <v>0.23876800000000001</v>
      </c>
      <c r="AL128">
        <v>0.30788080653194999</v>
      </c>
      <c r="AM128">
        <v>57.361807999999996</v>
      </c>
      <c r="AN128">
        <v>57.361807999999996</v>
      </c>
      <c r="AO128">
        <v>105.09066799999999</v>
      </c>
      <c r="AP128">
        <v>105.09066799999999</v>
      </c>
      <c r="AQ128">
        <v>105.09066799999999</v>
      </c>
      <c r="AR128">
        <v>0.95889500000000005</v>
      </c>
      <c r="AS128">
        <v>1.5763950000000002</v>
      </c>
      <c r="AT128">
        <v>33.028765999999997</v>
      </c>
      <c r="AU128">
        <v>33.646265999999997</v>
      </c>
      <c r="AV128">
        <v>34.216518000000001</v>
      </c>
      <c r="AW128">
        <v>4.4423247066124202E-2</v>
      </c>
      <c r="AX128">
        <v>0.3</v>
      </c>
      <c r="AY128">
        <v>0.875</v>
      </c>
      <c r="AZ128">
        <v>0.15</v>
      </c>
    </row>
    <row r="129" spans="1:52" x14ac:dyDescent="0.3">
      <c r="A129" t="s">
        <v>236</v>
      </c>
      <c r="B129" t="s">
        <v>234</v>
      </c>
      <c r="C129" t="s">
        <v>229</v>
      </c>
      <c r="D129" t="s">
        <v>235</v>
      </c>
      <c r="E129">
        <v>807610</v>
      </c>
      <c r="F129">
        <v>1.8165000000000001E-2</v>
      </c>
      <c r="G129">
        <v>14670.235650000001</v>
      </c>
      <c r="H129">
        <v>0.82</v>
      </c>
      <c r="I129">
        <v>0.98</v>
      </c>
      <c r="J129">
        <v>5.8400000000000001E-2</v>
      </c>
      <c r="K129">
        <v>4.9200000000000001E-2</v>
      </c>
      <c r="L129">
        <v>6.93E-2</v>
      </c>
      <c r="M129">
        <v>5.5612244897959183E-3</v>
      </c>
      <c r="N129">
        <v>727641</v>
      </c>
      <c r="O129">
        <v>0.89</v>
      </c>
      <c r="P129">
        <v>0.73799999999999999</v>
      </c>
      <c r="Q129">
        <v>2.4592960000000001E-2</v>
      </c>
      <c r="R129">
        <v>1.4221768999999999E-3</v>
      </c>
      <c r="S129">
        <v>7.7513961000000005E-4</v>
      </c>
      <c r="T129">
        <v>6.2795587999999998E-4</v>
      </c>
      <c r="U129">
        <v>8.5001065000000001E-4</v>
      </c>
      <c r="V129">
        <v>1.3859578E-3</v>
      </c>
      <c r="W129">
        <v>2.0088519000000002E-3</v>
      </c>
      <c r="X129">
        <v>2.9179764999999998E-3</v>
      </c>
      <c r="Y129">
        <v>3.9776804999999997E-3</v>
      </c>
      <c r="Z129">
        <v>5.2167923999999997E-3</v>
      </c>
      <c r="AA129">
        <v>6.7983495000000001E-3</v>
      </c>
      <c r="AB129">
        <v>8.9858491000000002E-3</v>
      </c>
      <c r="AC129">
        <v>1.2264648E-2</v>
      </c>
      <c r="AD129">
        <v>1.6624712E-2</v>
      </c>
      <c r="AE129">
        <v>2.3639731000000001E-2</v>
      </c>
      <c r="AF129">
        <v>3.4283037000000002E-2</v>
      </c>
      <c r="AG129">
        <v>5.0834553999999997E-2</v>
      </c>
      <c r="AH129">
        <v>7.5994737000000007E-2</v>
      </c>
      <c r="AI129">
        <v>0.10746435999999999</v>
      </c>
      <c r="AJ129">
        <v>0.15106344999999999</v>
      </c>
      <c r="AK129">
        <v>0.2052021</v>
      </c>
      <c r="AL129">
        <v>0.28146805858251001</v>
      </c>
      <c r="AM129">
        <v>57.361807999999996</v>
      </c>
      <c r="AN129">
        <v>57.361807999999996</v>
      </c>
      <c r="AO129">
        <v>105.09066799999999</v>
      </c>
      <c r="AP129">
        <v>105.09066799999999</v>
      </c>
      <c r="AQ129">
        <v>105.09066799999999</v>
      </c>
      <c r="AR129">
        <v>0.95889500000000005</v>
      </c>
      <c r="AS129">
        <v>1.5763950000000002</v>
      </c>
      <c r="AT129">
        <v>33.028765999999997</v>
      </c>
      <c r="AU129">
        <v>33.646265999999997</v>
      </c>
      <c r="AV129">
        <v>34.216518000000001</v>
      </c>
      <c r="AW129">
        <v>5.9915364219662551E-2</v>
      </c>
      <c r="AX129">
        <v>0.3</v>
      </c>
      <c r="AY129">
        <v>0.875</v>
      </c>
      <c r="AZ129">
        <v>0.15</v>
      </c>
    </row>
    <row r="130" spans="1:52" x14ac:dyDescent="0.3">
      <c r="A130" t="s">
        <v>237</v>
      </c>
      <c r="B130" t="s">
        <v>234</v>
      </c>
      <c r="C130" t="s">
        <v>229</v>
      </c>
      <c r="D130" t="s">
        <v>235</v>
      </c>
      <c r="E130">
        <v>25490965</v>
      </c>
      <c r="F130">
        <v>1.3833999999999999E-2</v>
      </c>
      <c r="G130">
        <v>352642.00980999996</v>
      </c>
      <c r="H130">
        <v>0.98</v>
      </c>
      <c r="I130">
        <v>0.97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0.9998999999999999</v>
      </c>
      <c r="P130">
        <v>0.94700000000000006</v>
      </c>
      <c r="Q130">
        <v>1.4077131E-2</v>
      </c>
      <c r="R130">
        <v>1.1558249E-3</v>
      </c>
      <c r="S130">
        <v>6.4578214999999996E-4</v>
      </c>
      <c r="T130">
        <v>5.9978897E-4</v>
      </c>
      <c r="U130">
        <v>8.6667321000000002E-4</v>
      </c>
      <c r="V130">
        <v>1.2440407999999999E-3</v>
      </c>
      <c r="W130">
        <v>1.5454567E-3</v>
      </c>
      <c r="X130">
        <v>1.7561924000000001E-3</v>
      </c>
      <c r="Y130">
        <v>2.0263629000000002E-3</v>
      </c>
      <c r="Z130">
        <v>2.4639854999999999E-3</v>
      </c>
      <c r="AA130">
        <v>3.3698216E-3</v>
      </c>
      <c r="AB130">
        <v>4.8507804E-3</v>
      </c>
      <c r="AC130">
        <v>9.8938485E-3</v>
      </c>
      <c r="AD130">
        <v>2.0747373E-2</v>
      </c>
      <c r="AE130">
        <v>3.1019004999999999E-2</v>
      </c>
      <c r="AF130">
        <v>4.4843174E-2</v>
      </c>
      <c r="AG130">
        <v>7.4614017000000005E-2</v>
      </c>
      <c r="AH130">
        <v>0.11366689000000001</v>
      </c>
      <c r="AI130">
        <v>0.17434906999999999</v>
      </c>
      <c r="AJ130">
        <v>0.25984231000000002</v>
      </c>
      <c r="AK130">
        <v>0.35983158999999998</v>
      </c>
      <c r="AL130">
        <v>0.50544587604687996</v>
      </c>
      <c r="AM130">
        <v>57.361807999999996</v>
      </c>
      <c r="AN130">
        <v>57.361807999999996</v>
      </c>
      <c r="AO130">
        <v>105.09066799999999</v>
      </c>
      <c r="AP130">
        <v>105.09066799999999</v>
      </c>
      <c r="AQ130">
        <v>105.09066799999999</v>
      </c>
      <c r="AR130">
        <v>0.95889500000000005</v>
      </c>
      <c r="AS130">
        <v>1.5763950000000002</v>
      </c>
      <c r="AT130">
        <v>33.028765999999997</v>
      </c>
      <c r="AU130">
        <v>33.646265999999997</v>
      </c>
      <c r="AV130">
        <v>34.216518000000001</v>
      </c>
      <c r="AW130">
        <v>0</v>
      </c>
      <c r="AX130">
        <v>0.3</v>
      </c>
      <c r="AY130">
        <v>0.875</v>
      </c>
      <c r="AZ130">
        <v>0.15</v>
      </c>
    </row>
    <row r="131" spans="1:52" x14ac:dyDescent="0.3">
      <c r="A131" t="s">
        <v>238</v>
      </c>
      <c r="B131" t="s">
        <v>234</v>
      </c>
      <c r="C131" t="s">
        <v>229</v>
      </c>
      <c r="D131" t="s">
        <v>235</v>
      </c>
      <c r="E131">
        <v>1339180127</v>
      </c>
      <c r="F131">
        <v>1.9013000000000002E-2</v>
      </c>
      <c r="G131">
        <v>25461831.754651003</v>
      </c>
      <c r="H131">
        <v>0.53</v>
      </c>
      <c r="I131">
        <v>0.88</v>
      </c>
      <c r="J131">
        <v>2.5000000000000001E-2</v>
      </c>
      <c r="K131">
        <v>2.1999999999999999E-2</v>
      </c>
      <c r="L131">
        <v>2.7E-2</v>
      </c>
      <c r="M131">
        <v>1.0204081632653053E-3</v>
      </c>
      <c r="N131">
        <v>1339180127</v>
      </c>
      <c r="O131">
        <v>0.85699999999999998</v>
      </c>
      <c r="P131">
        <v>0.78900000000000003</v>
      </c>
      <c r="Q131">
        <v>3.2905592999999997E-2</v>
      </c>
      <c r="R131">
        <v>1.9216846000000001E-3</v>
      </c>
      <c r="S131">
        <v>7.1663227000000004E-4</v>
      </c>
      <c r="T131">
        <v>6.0249078000000004E-4</v>
      </c>
      <c r="U131">
        <v>9.4851435000000003E-4</v>
      </c>
      <c r="V131">
        <v>1.377755E-3</v>
      </c>
      <c r="W131">
        <v>1.5585326E-3</v>
      </c>
      <c r="X131">
        <v>1.9909837999999998E-3</v>
      </c>
      <c r="Y131">
        <v>2.7617183999999999E-3</v>
      </c>
      <c r="Z131">
        <v>3.7217993000000001E-3</v>
      </c>
      <c r="AA131">
        <v>5.3647935999999998E-3</v>
      </c>
      <c r="AB131">
        <v>8.6497681E-3</v>
      </c>
      <c r="AC131">
        <v>1.2982907E-2</v>
      </c>
      <c r="AD131">
        <v>1.9453697999999998E-2</v>
      </c>
      <c r="AE131">
        <v>2.9876994E-2</v>
      </c>
      <c r="AF131">
        <v>4.7802754000000003E-2</v>
      </c>
      <c r="AG131">
        <v>7.1392497999999999E-2</v>
      </c>
      <c r="AH131">
        <v>0.11121219</v>
      </c>
      <c r="AI131">
        <v>0.16845549000000001</v>
      </c>
      <c r="AJ131">
        <v>0.24760963</v>
      </c>
      <c r="AK131">
        <v>0.2313066</v>
      </c>
      <c r="AL131">
        <v>0.32729534516632602</v>
      </c>
      <c r="AM131">
        <v>57.361807999999996</v>
      </c>
      <c r="AN131">
        <v>57.361807999999996</v>
      </c>
      <c r="AO131">
        <v>105.09066799999999</v>
      </c>
      <c r="AP131">
        <v>105.09066799999999</v>
      </c>
      <c r="AQ131">
        <v>105.09066799999999</v>
      </c>
      <c r="AR131">
        <v>0.95889500000000005</v>
      </c>
      <c r="AS131">
        <v>1.5763950000000002</v>
      </c>
      <c r="AT131">
        <v>33.028765999999997</v>
      </c>
      <c r="AU131">
        <v>33.646265999999997</v>
      </c>
      <c r="AV131">
        <v>34.216518000000001</v>
      </c>
      <c r="AW131">
        <v>0.14134516548394116</v>
      </c>
      <c r="AX131">
        <v>0.3</v>
      </c>
      <c r="AY131">
        <v>0.875</v>
      </c>
      <c r="AZ131">
        <v>0.15</v>
      </c>
    </row>
    <row r="132" spans="1:52" x14ac:dyDescent="0.3">
      <c r="A132" t="s">
        <v>239</v>
      </c>
      <c r="B132" t="s">
        <v>234</v>
      </c>
      <c r="C132" t="s">
        <v>229</v>
      </c>
      <c r="D132" t="s">
        <v>235</v>
      </c>
      <c r="E132">
        <v>436330</v>
      </c>
      <c r="F132">
        <v>1.8269999999999998E-2</v>
      </c>
      <c r="G132">
        <v>7971.7490999999991</v>
      </c>
      <c r="H132">
        <v>0.99</v>
      </c>
      <c r="I132">
        <v>0.99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0.95599999999999996</v>
      </c>
      <c r="P132">
        <v>0.95099999999999996</v>
      </c>
      <c r="Q132">
        <v>6.8079344999999996E-3</v>
      </c>
      <c r="R132">
        <v>2.914374E-4</v>
      </c>
      <c r="S132">
        <v>2.5276326999999998E-4</v>
      </c>
      <c r="T132">
        <v>3.3945421000000002E-4</v>
      </c>
      <c r="U132">
        <v>3.4664420000000002E-4</v>
      </c>
      <c r="V132">
        <v>5.0744178E-4</v>
      </c>
      <c r="W132">
        <v>4.7114983000000002E-4</v>
      </c>
      <c r="X132">
        <v>5.2682086999999999E-4</v>
      </c>
      <c r="Y132">
        <v>5.8680513000000005E-4</v>
      </c>
      <c r="Z132">
        <v>9.3597839000000003E-4</v>
      </c>
      <c r="AA132">
        <v>1.651418E-3</v>
      </c>
      <c r="AB132">
        <v>2.4051560999999999E-3</v>
      </c>
      <c r="AC132">
        <v>4.6543225000000004E-3</v>
      </c>
      <c r="AD132">
        <v>8.7700704999999993E-3</v>
      </c>
      <c r="AE132">
        <v>1.6718212999999999E-2</v>
      </c>
      <c r="AF132">
        <v>3.1887067999999998E-2</v>
      </c>
      <c r="AG132">
        <v>6.1026348000000001E-2</v>
      </c>
      <c r="AH132">
        <v>8.8699718999999996E-2</v>
      </c>
      <c r="AI132">
        <v>0.13225489000000001</v>
      </c>
      <c r="AJ132">
        <v>0.18909703</v>
      </c>
      <c r="AK132">
        <v>0.25758950000000003</v>
      </c>
      <c r="AL132">
        <v>0.36025341377936199</v>
      </c>
      <c r="AM132">
        <v>57.361807999999996</v>
      </c>
      <c r="AN132">
        <v>57.361807999999996</v>
      </c>
      <c r="AO132">
        <v>105.09066799999999</v>
      </c>
      <c r="AP132">
        <v>105.09066799999999</v>
      </c>
      <c r="AQ132">
        <v>105.09066799999999</v>
      </c>
      <c r="AR132">
        <v>0.95889500000000005</v>
      </c>
      <c r="AS132">
        <v>1.5763950000000002</v>
      </c>
      <c r="AT132">
        <v>33.028765999999997</v>
      </c>
      <c r="AU132">
        <v>33.646265999999997</v>
      </c>
      <c r="AV132">
        <v>34.216518000000001</v>
      </c>
      <c r="AW132">
        <v>0.39605167958656334</v>
      </c>
      <c r="AX132">
        <v>0.3</v>
      </c>
      <c r="AY132">
        <v>0.875</v>
      </c>
      <c r="AZ132">
        <v>0.15</v>
      </c>
    </row>
    <row r="133" spans="1:52" x14ac:dyDescent="0.3">
      <c r="A133" t="s">
        <v>240</v>
      </c>
      <c r="B133" t="s">
        <v>234</v>
      </c>
      <c r="C133" t="s">
        <v>229</v>
      </c>
      <c r="D133" t="s">
        <v>235</v>
      </c>
      <c r="E133">
        <v>53370609</v>
      </c>
      <c r="F133">
        <v>1.7794000000000001E-2</v>
      </c>
      <c r="G133">
        <v>949676.616546</v>
      </c>
      <c r="H133">
        <v>0.01</v>
      </c>
      <c r="I133">
        <v>0.89</v>
      </c>
      <c r="J133">
        <v>8.3000000000000004E-2</v>
      </c>
      <c r="K133">
        <v>4.5999999999999999E-2</v>
      </c>
      <c r="L133">
        <v>9.4E-2</v>
      </c>
      <c r="M133">
        <v>5.6122448979591816E-3</v>
      </c>
      <c r="N133">
        <v>53370609</v>
      </c>
      <c r="O133">
        <v>0.60199999999999998</v>
      </c>
      <c r="P133">
        <v>0.371</v>
      </c>
      <c r="Q133">
        <v>3.9703889999999999E-2</v>
      </c>
      <c r="R133">
        <v>2.5280085000000002E-3</v>
      </c>
      <c r="S133">
        <v>1.0758286E-3</v>
      </c>
      <c r="T133">
        <v>8.7298252999999995E-4</v>
      </c>
      <c r="U133">
        <v>1.4165717E-3</v>
      </c>
      <c r="V133">
        <v>2.0049069000000002E-3</v>
      </c>
      <c r="W133">
        <v>2.1732853000000002E-3</v>
      </c>
      <c r="X133">
        <v>2.5033976999999999E-3</v>
      </c>
      <c r="Y133">
        <v>3.169411E-3</v>
      </c>
      <c r="Z133">
        <v>4.2891203999999997E-3</v>
      </c>
      <c r="AA133">
        <v>6.1574480000000003E-3</v>
      </c>
      <c r="AB133">
        <v>9.0870881999999993E-3</v>
      </c>
      <c r="AC133">
        <v>1.3602105E-2</v>
      </c>
      <c r="AD133">
        <v>2.0891752E-2</v>
      </c>
      <c r="AE133">
        <v>3.2898747999999998E-2</v>
      </c>
      <c r="AF133">
        <v>5.3234761999999998E-2</v>
      </c>
      <c r="AG133">
        <v>8.6057529999999993E-2</v>
      </c>
      <c r="AH133">
        <v>0.13902987</v>
      </c>
      <c r="AI133">
        <v>0.21647015</v>
      </c>
      <c r="AJ133">
        <v>0.31694612999999999</v>
      </c>
      <c r="AK133">
        <v>0.43120182000000001</v>
      </c>
      <c r="AL133">
        <v>0.58714013960666001</v>
      </c>
      <c r="AM133">
        <v>57.361807999999996</v>
      </c>
      <c r="AN133">
        <v>57.361807999999996</v>
      </c>
      <c r="AO133">
        <v>105.09066799999999</v>
      </c>
      <c r="AP133">
        <v>105.09066799999999</v>
      </c>
      <c r="AQ133">
        <v>105.09066799999999</v>
      </c>
      <c r="AR133">
        <v>0.95889500000000005</v>
      </c>
      <c r="AS133">
        <v>1.5763950000000002</v>
      </c>
      <c r="AT133">
        <v>33.028765999999997</v>
      </c>
      <c r="AU133">
        <v>33.646265999999997</v>
      </c>
      <c r="AV133">
        <v>34.216518000000001</v>
      </c>
      <c r="AW133">
        <v>0</v>
      </c>
      <c r="AX133">
        <v>0.3</v>
      </c>
      <c r="AY133">
        <v>0.875</v>
      </c>
      <c r="AZ133">
        <v>0.15</v>
      </c>
    </row>
    <row r="134" spans="1:52" x14ac:dyDescent="0.3">
      <c r="A134" t="s">
        <v>241</v>
      </c>
      <c r="B134" t="s">
        <v>234</v>
      </c>
      <c r="C134" t="s">
        <v>229</v>
      </c>
      <c r="D134" t="s">
        <v>235</v>
      </c>
      <c r="E134">
        <v>29304998</v>
      </c>
      <c r="F134">
        <v>1.9710000000000002E-2</v>
      </c>
      <c r="G134">
        <v>577601.51058</v>
      </c>
      <c r="H134">
        <v>0</v>
      </c>
      <c r="I134">
        <v>0.9</v>
      </c>
      <c r="J134">
        <v>8.2000000000000007E-3</v>
      </c>
      <c r="K134">
        <v>8.0000000000000002E-3</v>
      </c>
      <c r="L134">
        <v>8.3999999999999995E-3</v>
      </c>
      <c r="M134">
        <v>1.0204081632652999E-4</v>
      </c>
      <c r="N134">
        <v>27023137</v>
      </c>
      <c r="O134">
        <v>0.57999999999999996</v>
      </c>
      <c r="P134">
        <v>0.57399999999999995</v>
      </c>
      <c r="Q134">
        <v>2.8640247000000001E-2</v>
      </c>
      <c r="R134">
        <v>1.4695314E-3</v>
      </c>
      <c r="S134">
        <v>5.9831827000000003E-4</v>
      </c>
      <c r="T134">
        <v>4.9007130000000001E-4</v>
      </c>
      <c r="U134">
        <v>8.6118459E-4</v>
      </c>
      <c r="V134">
        <v>1.1906973E-3</v>
      </c>
      <c r="W134">
        <v>1.2941898999999999E-3</v>
      </c>
      <c r="X134">
        <v>1.5244251999999999E-3</v>
      </c>
      <c r="Y134">
        <v>1.9933232E-3</v>
      </c>
      <c r="Z134">
        <v>2.8693618999999998E-3</v>
      </c>
      <c r="AA134">
        <v>4.5009300000000002E-3</v>
      </c>
      <c r="AB134">
        <v>7.0663938000000001E-3</v>
      </c>
      <c r="AC134">
        <v>1.1238351000000001E-2</v>
      </c>
      <c r="AD134">
        <v>1.7900197999999999E-2</v>
      </c>
      <c r="AE134">
        <v>2.9130886000000002E-2</v>
      </c>
      <c r="AF134">
        <v>4.8186037000000001E-2</v>
      </c>
      <c r="AG134">
        <v>7.9872377999999994E-2</v>
      </c>
      <c r="AH134">
        <v>0.13220203999999999</v>
      </c>
      <c r="AI134">
        <v>0.21001893999999999</v>
      </c>
      <c r="AJ134">
        <v>0.31161787000000002</v>
      </c>
      <c r="AK134">
        <v>0.43556268999999997</v>
      </c>
      <c r="AL134">
        <v>0.57605773849755304</v>
      </c>
      <c r="AM134">
        <v>57.361807999999996</v>
      </c>
      <c r="AN134">
        <v>57.361807999999996</v>
      </c>
      <c r="AO134">
        <v>105.09066799999999</v>
      </c>
      <c r="AP134">
        <v>105.09066799999999</v>
      </c>
      <c r="AQ134">
        <v>105.09066799999999</v>
      </c>
      <c r="AR134">
        <v>0.95889500000000005</v>
      </c>
      <c r="AS134">
        <v>1.5763950000000002</v>
      </c>
      <c r="AT134">
        <v>33.028765999999997</v>
      </c>
      <c r="AU134">
        <v>33.646265999999997</v>
      </c>
      <c r="AV134">
        <v>34.216518000000001</v>
      </c>
      <c r="AW134">
        <v>2.5056743866398622E-2</v>
      </c>
      <c r="AX134">
        <v>0.3</v>
      </c>
      <c r="AY134">
        <v>0.875</v>
      </c>
      <c r="AZ134">
        <v>0.15</v>
      </c>
    </row>
    <row r="135" spans="1:52" x14ac:dyDescent="0.3">
      <c r="A135" t="s">
        <v>242</v>
      </c>
      <c r="B135" t="s">
        <v>234</v>
      </c>
      <c r="C135" t="s">
        <v>229</v>
      </c>
      <c r="D135" t="s">
        <v>235</v>
      </c>
      <c r="E135">
        <v>1296311</v>
      </c>
      <c r="F135">
        <v>3.5048000000000003E-2</v>
      </c>
      <c r="G135">
        <v>45433.107928000005</v>
      </c>
      <c r="H135">
        <v>0.47</v>
      </c>
      <c r="I135">
        <v>0.76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0.56700000000000006</v>
      </c>
      <c r="P135">
        <v>0.214</v>
      </c>
      <c r="Q135">
        <v>3.8573064999999997E-2</v>
      </c>
      <c r="R135">
        <v>2.4567775E-3</v>
      </c>
      <c r="S135">
        <v>7.5187216000000001E-4</v>
      </c>
      <c r="T135">
        <v>5.8071214999999999E-4</v>
      </c>
      <c r="U135">
        <v>1.0019797999999999E-3</v>
      </c>
      <c r="V135">
        <v>1.2650265E-3</v>
      </c>
      <c r="W135">
        <v>1.2078862000000001E-3</v>
      </c>
      <c r="X135">
        <v>1.3437455999999999E-3</v>
      </c>
      <c r="Y135">
        <v>1.7568312E-3</v>
      </c>
      <c r="Z135">
        <v>2.5315860000000002E-3</v>
      </c>
      <c r="AA135">
        <v>4.0458372999999997E-3</v>
      </c>
      <c r="AB135">
        <v>6.6775638000000003E-3</v>
      </c>
      <c r="AC135">
        <v>1.1577947E-2</v>
      </c>
      <c r="AD135">
        <v>1.8896541999999999E-2</v>
      </c>
      <c r="AE135">
        <v>3.0858143000000001E-2</v>
      </c>
      <c r="AF135">
        <v>5.1215610000000002E-2</v>
      </c>
      <c r="AG135">
        <v>8.4754219000000006E-2</v>
      </c>
      <c r="AH135">
        <v>0.1351996</v>
      </c>
      <c r="AI135">
        <v>0.20971617000000001</v>
      </c>
      <c r="AJ135">
        <v>0.30359151000000001</v>
      </c>
      <c r="AK135">
        <v>0.42129264999999999</v>
      </c>
      <c r="AL135">
        <v>0.56669829220936097</v>
      </c>
      <c r="AM135">
        <v>57.361807999999996</v>
      </c>
      <c r="AN135">
        <v>57.361807999999996</v>
      </c>
      <c r="AO135">
        <v>105.09066799999999</v>
      </c>
      <c r="AP135">
        <v>105.09066799999999</v>
      </c>
      <c r="AQ135">
        <v>105.09066799999999</v>
      </c>
      <c r="AR135">
        <v>0.95889500000000005</v>
      </c>
      <c r="AS135">
        <v>1.5763950000000002</v>
      </c>
      <c r="AT135">
        <v>33.028765999999997</v>
      </c>
      <c r="AU135">
        <v>33.646265999999997</v>
      </c>
      <c r="AV135">
        <v>34.216518000000001</v>
      </c>
      <c r="AW135">
        <v>0.10743200582361112</v>
      </c>
      <c r="AX135">
        <v>0.3</v>
      </c>
      <c r="AY135">
        <v>0.875</v>
      </c>
      <c r="AZ135">
        <v>0.15</v>
      </c>
    </row>
    <row r="136" spans="1:52" x14ac:dyDescent="0.3">
      <c r="A136" t="s">
        <v>243</v>
      </c>
      <c r="B136" t="s">
        <v>244</v>
      </c>
      <c r="C136" t="s">
        <v>245</v>
      </c>
      <c r="D136" t="s">
        <v>230</v>
      </c>
      <c r="E136">
        <v>16005373</v>
      </c>
      <c r="F136">
        <v>2.3296000000000001E-2</v>
      </c>
      <c r="G136">
        <v>372861.16940800002</v>
      </c>
      <c r="H136">
        <v>0.79</v>
      </c>
      <c r="I136">
        <v>0.93</v>
      </c>
      <c r="J136">
        <v>0.03</v>
      </c>
      <c r="K136">
        <v>2.9000000000000001E-2</v>
      </c>
      <c r="L136">
        <v>5.0999999999999997E-2</v>
      </c>
      <c r="M136">
        <v>1.0714285714285713E-2</v>
      </c>
      <c r="N136">
        <v>16005373</v>
      </c>
      <c r="O136">
        <v>0.89</v>
      </c>
      <c r="P136">
        <v>0.83200000000000007</v>
      </c>
      <c r="Q136">
        <v>2.4319762000000002E-2</v>
      </c>
      <c r="R136">
        <v>9.7637856999999997E-4</v>
      </c>
      <c r="S136">
        <v>1.6780438E-3</v>
      </c>
      <c r="T136">
        <v>1.1981278000000001E-3</v>
      </c>
      <c r="U136">
        <v>1.1123853999999999E-3</v>
      </c>
      <c r="V136">
        <v>1.3413406000000001E-3</v>
      </c>
      <c r="W136">
        <v>1.8355927000000001E-3</v>
      </c>
      <c r="X136">
        <v>2.4157819E-3</v>
      </c>
      <c r="Y136">
        <v>3.1896906E-3</v>
      </c>
      <c r="Z136">
        <v>4.1072347000000002E-3</v>
      </c>
      <c r="AA136">
        <v>5.1784513000000003E-3</v>
      </c>
      <c r="AB136">
        <v>6.7657211999999998E-3</v>
      </c>
      <c r="AC136">
        <v>1.0511642E-2</v>
      </c>
      <c r="AD136">
        <v>1.8682247999999999E-2</v>
      </c>
      <c r="AE136">
        <v>2.9901993000000002E-2</v>
      </c>
      <c r="AF136">
        <v>4.9674155999999997E-2</v>
      </c>
      <c r="AG136">
        <v>8.1369705000000001E-2</v>
      </c>
      <c r="AH136">
        <v>0.12744142</v>
      </c>
      <c r="AI136">
        <v>0.19472696</v>
      </c>
      <c r="AJ136">
        <v>0.27745112999999999</v>
      </c>
      <c r="AK136">
        <v>0.39649795999999998</v>
      </c>
      <c r="AL136">
        <v>0.55717427062823499</v>
      </c>
      <c r="AM136">
        <v>73.064384999999987</v>
      </c>
      <c r="AN136">
        <v>73.064384999999987</v>
      </c>
      <c r="AO136">
        <v>120.79324499999998</v>
      </c>
      <c r="AP136">
        <v>120.79324499999998</v>
      </c>
      <c r="AQ136">
        <v>120.79324499999998</v>
      </c>
      <c r="AR136">
        <v>1.34029</v>
      </c>
      <c r="AS136">
        <v>1.9577900000000001</v>
      </c>
      <c r="AT136">
        <v>1.9723159999999997</v>
      </c>
      <c r="AU136">
        <v>2.5898159999999999</v>
      </c>
      <c r="AV136">
        <v>3.1600679999999999</v>
      </c>
      <c r="AW136">
        <v>0.37568755768057466</v>
      </c>
      <c r="AX136">
        <v>0.3</v>
      </c>
      <c r="AY136">
        <v>0.875</v>
      </c>
      <c r="AZ136">
        <v>0.15</v>
      </c>
    </row>
    <row r="137" spans="1:52" x14ac:dyDescent="0.3">
      <c r="A137" t="s">
        <v>246</v>
      </c>
      <c r="B137" t="s">
        <v>244</v>
      </c>
      <c r="C137" t="s">
        <v>245</v>
      </c>
      <c r="D137" t="s">
        <v>230</v>
      </c>
      <c r="E137">
        <v>1386395000</v>
      </c>
      <c r="F137">
        <v>1.2E-2</v>
      </c>
      <c r="G137">
        <v>16636740</v>
      </c>
      <c r="H137">
        <v>0.96</v>
      </c>
      <c r="I137">
        <v>0.99</v>
      </c>
      <c r="J137">
        <v>6.0999999999999999E-2</v>
      </c>
      <c r="K137">
        <v>5.5E-2</v>
      </c>
      <c r="L137">
        <v>6.9000000000000006E-2</v>
      </c>
      <c r="M137">
        <v>4.0816326530612283E-3</v>
      </c>
      <c r="N137">
        <v>1386395000</v>
      </c>
      <c r="O137">
        <v>0.99900000000000011</v>
      </c>
      <c r="P137">
        <v>0.997</v>
      </c>
      <c r="Q137">
        <v>9.9850605000000002E-3</v>
      </c>
      <c r="R137">
        <v>4.1390468999999999E-4</v>
      </c>
      <c r="S137">
        <v>3.1216753000000002E-4</v>
      </c>
      <c r="T137">
        <v>2.3295459000000001E-4</v>
      </c>
      <c r="U137">
        <v>3.3865475000000001E-4</v>
      </c>
      <c r="V137">
        <v>4.7566581999999998E-4</v>
      </c>
      <c r="W137">
        <v>6.3656341000000003E-4</v>
      </c>
      <c r="X137">
        <v>8.0538109000000005E-4</v>
      </c>
      <c r="Y137">
        <v>1.0207529000000001E-3</v>
      </c>
      <c r="Z137">
        <v>1.4465109999999999E-3</v>
      </c>
      <c r="AA137">
        <v>2.1278301999999999E-3</v>
      </c>
      <c r="AB137">
        <v>3.5410851999999999E-3</v>
      </c>
      <c r="AC137">
        <v>5.9628336999999997E-3</v>
      </c>
      <c r="AD137">
        <v>1.1234760999999999E-2</v>
      </c>
      <c r="AE137">
        <v>2.0345727000000001E-2</v>
      </c>
      <c r="AF137">
        <v>3.7246385999999999E-2</v>
      </c>
      <c r="AG137">
        <v>6.2741248999999999E-2</v>
      </c>
      <c r="AH137">
        <v>9.6177229000000003E-2</v>
      </c>
      <c r="AI137">
        <v>0.14942684000000001</v>
      </c>
      <c r="AJ137">
        <v>0.21278585</v>
      </c>
      <c r="AK137">
        <v>0.28747664000000001</v>
      </c>
      <c r="AL137">
        <v>0.34920817395763298</v>
      </c>
      <c r="AM137">
        <v>73.064384999999987</v>
      </c>
      <c r="AN137">
        <v>73.064384999999987</v>
      </c>
      <c r="AO137">
        <v>120.79324499999998</v>
      </c>
      <c r="AP137">
        <v>120.79324499999998</v>
      </c>
      <c r="AQ137">
        <v>120.79324499999998</v>
      </c>
      <c r="AR137">
        <v>1.34029</v>
      </c>
      <c r="AS137">
        <v>1.9577900000000001</v>
      </c>
      <c r="AT137">
        <v>1.9723159999999997</v>
      </c>
      <c r="AU137">
        <v>2.5898159999999999</v>
      </c>
      <c r="AV137">
        <v>3.1600679999999999</v>
      </c>
      <c r="AW137">
        <v>0</v>
      </c>
      <c r="AX137">
        <v>0.3</v>
      </c>
      <c r="AY137">
        <v>0.875</v>
      </c>
      <c r="AZ137">
        <v>0.15</v>
      </c>
    </row>
    <row r="138" spans="1:52" x14ac:dyDescent="0.3">
      <c r="A138" t="s">
        <v>247</v>
      </c>
      <c r="B138" t="s">
        <v>244</v>
      </c>
      <c r="C138" t="s">
        <v>245</v>
      </c>
      <c r="D138" t="s">
        <v>230</v>
      </c>
      <c r="E138">
        <v>17424</v>
      </c>
      <c r="F138">
        <v>1.4E-2</v>
      </c>
      <c r="G138">
        <v>243.93600000000001</v>
      </c>
      <c r="H138">
        <v>0.99</v>
      </c>
      <c r="I138">
        <v>0.99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0.9998999999999999</v>
      </c>
      <c r="P138">
        <v>0.996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73.064384999999987</v>
      </c>
      <c r="AN138">
        <v>73.064384999999987</v>
      </c>
      <c r="AO138">
        <v>120.79324499999998</v>
      </c>
      <c r="AP138">
        <v>120.79324499999998</v>
      </c>
      <c r="AQ138">
        <v>120.79324499999998</v>
      </c>
      <c r="AR138">
        <v>1.34029</v>
      </c>
      <c r="AS138">
        <v>1.9577900000000001</v>
      </c>
      <c r="AT138">
        <v>1.9723159999999997</v>
      </c>
      <c r="AU138">
        <v>2.5898159999999999</v>
      </c>
      <c r="AV138">
        <v>3.1600679999999999</v>
      </c>
      <c r="AW138">
        <v>0</v>
      </c>
      <c r="AX138">
        <v>0.3</v>
      </c>
      <c r="AY138">
        <v>0.875</v>
      </c>
      <c r="AZ138">
        <v>0.15</v>
      </c>
    </row>
    <row r="139" spans="1:52" x14ac:dyDescent="0.3">
      <c r="A139" t="s">
        <v>248</v>
      </c>
      <c r="B139" t="s">
        <v>244</v>
      </c>
      <c r="C139" t="s">
        <v>245</v>
      </c>
      <c r="D139" t="s">
        <v>230</v>
      </c>
      <c r="E139">
        <v>905502</v>
      </c>
      <c r="F139">
        <v>1.9387000000000001E-2</v>
      </c>
      <c r="G139">
        <v>17554.967274000002</v>
      </c>
      <c r="H139">
        <v>0.9</v>
      </c>
      <c r="I139">
        <v>0.99</v>
      </c>
      <c r="J139">
        <v>0.02</v>
      </c>
      <c r="K139">
        <v>1.7999999999999999E-2</v>
      </c>
      <c r="L139">
        <v>2.3E-2</v>
      </c>
      <c r="M139">
        <v>1.5306122448979589E-3</v>
      </c>
      <c r="N139">
        <v>905502</v>
      </c>
      <c r="O139">
        <v>0.99900000000000011</v>
      </c>
      <c r="P139">
        <v>0.98699999999999999</v>
      </c>
      <c r="Q139">
        <v>2.0703859000000002E-2</v>
      </c>
      <c r="R139">
        <v>1.0995463E-3</v>
      </c>
      <c r="S139">
        <v>7.2957983999999995E-4</v>
      </c>
      <c r="T139">
        <v>6.7984078000000005E-4</v>
      </c>
      <c r="U139">
        <v>1.5237788E-3</v>
      </c>
      <c r="V139">
        <v>2.1675984999999999E-3</v>
      </c>
      <c r="W139">
        <v>2.4056235000000001E-3</v>
      </c>
      <c r="X139">
        <v>2.8231564E-3</v>
      </c>
      <c r="Y139">
        <v>3.6225836000000002E-3</v>
      </c>
      <c r="Z139">
        <v>4.8950621999999996E-3</v>
      </c>
      <c r="AA139">
        <v>6.9798292E-3</v>
      </c>
      <c r="AB139">
        <v>1.0152255000000001E-2</v>
      </c>
      <c r="AC139">
        <v>1.4905674000000001E-2</v>
      </c>
      <c r="AD139">
        <v>2.3626244000000001E-2</v>
      </c>
      <c r="AE139">
        <v>3.7879847000000001E-2</v>
      </c>
      <c r="AF139">
        <v>5.9864582E-2</v>
      </c>
      <c r="AG139">
        <v>9.4230981000000005E-2</v>
      </c>
      <c r="AH139">
        <v>0.14965116000000001</v>
      </c>
      <c r="AI139">
        <v>0.23385951999999999</v>
      </c>
      <c r="AJ139">
        <v>0.34345299000000001</v>
      </c>
      <c r="AK139">
        <v>0.48201548</v>
      </c>
      <c r="AL139">
        <v>0.62447274985139101</v>
      </c>
      <c r="AM139">
        <v>73.064384999999987</v>
      </c>
      <c r="AN139">
        <v>73.064384999999987</v>
      </c>
      <c r="AO139">
        <v>120.79324499999998</v>
      </c>
      <c r="AP139">
        <v>120.79324499999998</v>
      </c>
      <c r="AQ139">
        <v>120.79324499999998</v>
      </c>
      <c r="AR139">
        <v>1.34029</v>
      </c>
      <c r="AS139">
        <v>1.9577900000000001</v>
      </c>
      <c r="AT139">
        <v>1.9723159999999997</v>
      </c>
      <c r="AU139">
        <v>2.5898159999999999</v>
      </c>
      <c r="AV139">
        <v>3.1600679999999999</v>
      </c>
      <c r="AW139">
        <v>0</v>
      </c>
      <c r="AX139">
        <v>0.3</v>
      </c>
      <c r="AY139">
        <v>0.875</v>
      </c>
      <c r="AZ139">
        <v>0.15</v>
      </c>
    </row>
    <row r="140" spans="1:52" x14ac:dyDescent="0.3">
      <c r="A140" t="s">
        <v>249</v>
      </c>
      <c r="B140" t="s">
        <v>244</v>
      </c>
      <c r="C140" t="s">
        <v>245</v>
      </c>
      <c r="D140" t="s">
        <v>230</v>
      </c>
      <c r="E140">
        <v>116398</v>
      </c>
      <c r="F140">
        <v>2.8223999999999999E-2</v>
      </c>
      <c r="G140">
        <v>3285.2171519999997</v>
      </c>
      <c r="H140">
        <v>0.89</v>
      </c>
      <c r="I140">
        <v>0.9</v>
      </c>
      <c r="J140">
        <v>9.0999999999999998E-2</v>
      </c>
      <c r="K140">
        <v>6.2E-2</v>
      </c>
      <c r="L140">
        <v>0.105</v>
      </c>
      <c r="M140">
        <v>7.1428571428571426E-3</v>
      </c>
      <c r="N140">
        <v>116398</v>
      </c>
      <c r="O140">
        <v>0.98299999999999998</v>
      </c>
      <c r="P140">
        <v>0.65900000000000003</v>
      </c>
      <c r="Q140">
        <v>4.4384838000000003E-2</v>
      </c>
      <c r="R140">
        <v>2.9958557999999998E-3</v>
      </c>
      <c r="S140">
        <v>1.0128241999999999E-3</v>
      </c>
      <c r="T140">
        <v>7.7173243000000003E-4</v>
      </c>
      <c r="U140">
        <v>1.3654617999999999E-3</v>
      </c>
      <c r="V140">
        <v>1.8167158000000001E-3</v>
      </c>
      <c r="W140">
        <v>1.9412619E-3</v>
      </c>
      <c r="X140">
        <v>2.2772661E-3</v>
      </c>
      <c r="Y140">
        <v>2.9875346999999998E-3</v>
      </c>
      <c r="Z140">
        <v>4.1302138E-3</v>
      </c>
      <c r="AA140">
        <v>6.0296665999999997E-3</v>
      </c>
      <c r="AB140">
        <v>9.0777190999999993E-3</v>
      </c>
      <c r="AC140">
        <v>1.3780414E-2</v>
      </c>
      <c r="AD140">
        <v>1.9522999999999999E-2</v>
      </c>
      <c r="AE140">
        <v>2.7496525000000001E-2</v>
      </c>
      <c r="AF140">
        <v>4.0930187E-2</v>
      </c>
      <c r="AG140">
        <v>6.5207473000000002E-2</v>
      </c>
      <c r="AH140">
        <v>0.10302943000000001</v>
      </c>
      <c r="AI140">
        <v>0.15319373</v>
      </c>
      <c r="AJ140">
        <v>0.20799517000000001</v>
      </c>
      <c r="AK140">
        <v>0.28025011999999999</v>
      </c>
      <c r="AL140">
        <v>0.36926090546540502</v>
      </c>
      <c r="AM140">
        <v>73.064384999999987</v>
      </c>
      <c r="AN140">
        <v>73.064384999999987</v>
      </c>
      <c r="AO140">
        <v>120.79324499999998</v>
      </c>
      <c r="AP140">
        <v>120.79324499999998</v>
      </c>
      <c r="AQ140">
        <v>120.79324499999998</v>
      </c>
      <c r="AR140">
        <v>1.34029</v>
      </c>
      <c r="AS140">
        <v>1.9577900000000001</v>
      </c>
      <c r="AT140">
        <v>1.9723159999999997</v>
      </c>
      <c r="AU140">
        <v>2.5898159999999999</v>
      </c>
      <c r="AV140">
        <v>3.1600679999999999</v>
      </c>
      <c r="AW140">
        <v>0</v>
      </c>
      <c r="AX140">
        <v>0.3</v>
      </c>
      <c r="AY140">
        <v>0.875</v>
      </c>
      <c r="AZ140">
        <v>0.15</v>
      </c>
    </row>
    <row r="141" spans="1:52" x14ac:dyDescent="0.3">
      <c r="A141" t="s">
        <v>250</v>
      </c>
      <c r="B141" t="s">
        <v>244</v>
      </c>
      <c r="C141" t="s">
        <v>245</v>
      </c>
      <c r="D141" t="s">
        <v>230</v>
      </c>
      <c r="E141">
        <v>6858160</v>
      </c>
      <c r="F141">
        <v>2.3850000000000003E-2</v>
      </c>
      <c r="G141">
        <v>163567.11600000001</v>
      </c>
      <c r="H141">
        <v>0.55000000000000004</v>
      </c>
      <c r="I141">
        <v>0.85</v>
      </c>
      <c r="J141">
        <v>3.6999999999999998E-2</v>
      </c>
      <c r="K141">
        <v>3.3000000000000002E-2</v>
      </c>
      <c r="L141">
        <v>4.5999999999999999E-2</v>
      </c>
      <c r="M141">
        <v>4.591836734693878E-3</v>
      </c>
      <c r="N141">
        <v>6858160</v>
      </c>
      <c r="O141">
        <v>0.40100000000000002</v>
      </c>
      <c r="P141">
        <v>0.375</v>
      </c>
      <c r="Q141">
        <v>4.0084636999999999E-2</v>
      </c>
      <c r="R141">
        <v>2.5027103000000001E-3</v>
      </c>
      <c r="S141">
        <v>9.0206374000000001E-4</v>
      </c>
      <c r="T141">
        <v>7.2194062999999999E-4</v>
      </c>
      <c r="U141">
        <v>1.2225072999999999E-3</v>
      </c>
      <c r="V141">
        <v>1.7204778E-3</v>
      </c>
      <c r="W141">
        <v>1.8670282E-3</v>
      </c>
      <c r="X141">
        <v>2.1551163E-3</v>
      </c>
      <c r="Y141">
        <v>2.7507741000000001E-3</v>
      </c>
      <c r="Z141">
        <v>3.8021356000000001E-3</v>
      </c>
      <c r="AA141">
        <v>5.6399557999999997E-3</v>
      </c>
      <c r="AB141">
        <v>8.5390819000000003E-3</v>
      </c>
      <c r="AC141">
        <v>1.3140208E-2</v>
      </c>
      <c r="AD141">
        <v>2.0478934000000001E-2</v>
      </c>
      <c r="AE141">
        <v>3.2299906000000003E-2</v>
      </c>
      <c r="AF141">
        <v>5.2244034000000002E-2</v>
      </c>
      <c r="AG141">
        <v>8.5093748999999996E-2</v>
      </c>
      <c r="AH141">
        <v>0.13841328999999999</v>
      </c>
      <c r="AI141">
        <v>0.21655833999999999</v>
      </c>
      <c r="AJ141">
        <v>0.31746930000000001</v>
      </c>
      <c r="AK141">
        <v>0.44016483000000001</v>
      </c>
      <c r="AL141">
        <v>0.57808848106673505</v>
      </c>
      <c r="AM141">
        <v>73.064384999999987</v>
      </c>
      <c r="AN141">
        <v>73.064384999999987</v>
      </c>
      <c r="AO141">
        <v>120.79324499999998</v>
      </c>
      <c r="AP141">
        <v>120.79324499999998</v>
      </c>
      <c r="AQ141">
        <v>120.79324499999998</v>
      </c>
      <c r="AR141">
        <v>1.34029</v>
      </c>
      <c r="AS141">
        <v>1.9577900000000001</v>
      </c>
      <c r="AT141">
        <v>1.9723159999999997</v>
      </c>
      <c r="AU141">
        <v>2.5898159999999999</v>
      </c>
      <c r="AV141">
        <v>3.1600679999999999</v>
      </c>
      <c r="AW141">
        <v>7.1702765889770162E-2</v>
      </c>
      <c r="AX141">
        <v>0.3</v>
      </c>
      <c r="AY141">
        <v>0.875</v>
      </c>
      <c r="AZ141">
        <v>0.15</v>
      </c>
    </row>
    <row r="142" spans="1:52" x14ac:dyDescent="0.3">
      <c r="A142" t="s">
        <v>251</v>
      </c>
      <c r="B142" t="s">
        <v>244</v>
      </c>
      <c r="C142" t="s">
        <v>245</v>
      </c>
      <c r="D142" t="s">
        <v>230</v>
      </c>
      <c r="E142">
        <v>31624264</v>
      </c>
      <c r="F142">
        <v>1.7052000000000001E-2</v>
      </c>
      <c r="G142">
        <v>539256.94972800009</v>
      </c>
      <c r="H142">
        <v>0.9</v>
      </c>
      <c r="I142">
        <v>0.98</v>
      </c>
      <c r="J142">
        <v>8.9999999999999993E-3</v>
      </c>
      <c r="K142">
        <v>5.0000000000000001E-3</v>
      </c>
      <c r="L142">
        <v>0.01</v>
      </c>
      <c r="M142">
        <v>5.1020408163265354E-4</v>
      </c>
      <c r="N142">
        <v>31624264</v>
      </c>
      <c r="O142">
        <v>0.99400000000000011</v>
      </c>
      <c r="P142">
        <v>0.9890000000000001</v>
      </c>
      <c r="Q142">
        <v>5.9307283999999998E-3</v>
      </c>
      <c r="R142">
        <v>2.6927302000000002E-4</v>
      </c>
      <c r="S142">
        <v>1.7408437000000001E-4</v>
      </c>
      <c r="T142">
        <v>2.4167024E-4</v>
      </c>
      <c r="U142">
        <v>5.6535991000000003E-4</v>
      </c>
      <c r="V142">
        <v>5.9290065000000005E-4</v>
      </c>
      <c r="W142">
        <v>6.2334768999999996E-4</v>
      </c>
      <c r="X142">
        <v>1.0789250999999999E-3</v>
      </c>
      <c r="Y142">
        <v>1.6083642E-3</v>
      </c>
      <c r="Z142">
        <v>2.3934461000000001E-3</v>
      </c>
      <c r="AA142">
        <v>4.1970050999999998E-3</v>
      </c>
      <c r="AB142">
        <v>6.3957772999999997E-3</v>
      </c>
      <c r="AC142">
        <v>9.3744764999999994E-3</v>
      </c>
      <c r="AD142">
        <v>1.3013995E-2</v>
      </c>
      <c r="AE142">
        <v>2.1280139E-2</v>
      </c>
      <c r="AF142">
        <v>3.7078991999999998E-2</v>
      </c>
      <c r="AG142">
        <v>5.4851868999999998E-2</v>
      </c>
      <c r="AH142">
        <v>8.5358191E-2</v>
      </c>
      <c r="AI142">
        <v>0.12818539000000001</v>
      </c>
      <c r="AJ142">
        <v>0.18209918999999999</v>
      </c>
      <c r="AK142">
        <v>0.23688722000000001</v>
      </c>
      <c r="AL142">
        <v>0.30697249026122098</v>
      </c>
      <c r="AM142">
        <v>73.064384999999987</v>
      </c>
      <c r="AN142">
        <v>73.064384999999987</v>
      </c>
      <c r="AO142">
        <v>120.79324499999998</v>
      </c>
      <c r="AP142">
        <v>120.79324499999998</v>
      </c>
      <c r="AQ142">
        <v>120.79324499999998</v>
      </c>
      <c r="AR142">
        <v>1.34029</v>
      </c>
      <c r="AS142">
        <v>1.9577900000000001</v>
      </c>
      <c r="AT142">
        <v>1.9723159999999997</v>
      </c>
      <c r="AU142">
        <v>2.5898159999999999</v>
      </c>
      <c r="AV142">
        <v>3.1600679999999999</v>
      </c>
      <c r="AW142">
        <v>0</v>
      </c>
      <c r="AX142">
        <v>0.3</v>
      </c>
      <c r="AY142">
        <v>0.875</v>
      </c>
      <c r="AZ142">
        <v>0.15</v>
      </c>
    </row>
    <row r="143" spans="1:52" x14ac:dyDescent="0.3">
      <c r="A143" t="s">
        <v>252</v>
      </c>
      <c r="B143" t="s">
        <v>244</v>
      </c>
      <c r="C143" t="s">
        <v>245</v>
      </c>
      <c r="D143" t="s">
        <v>230</v>
      </c>
      <c r="E143">
        <v>53127</v>
      </c>
      <c r="F143">
        <v>2.4399999999999998E-2</v>
      </c>
      <c r="G143">
        <v>1296.2987999999998</v>
      </c>
      <c r="H143">
        <v>0.97</v>
      </c>
      <c r="I143">
        <v>0.82</v>
      </c>
      <c r="J143">
        <v>7.8E-2</v>
      </c>
      <c r="K143">
        <v>6.1400000000000003E-2</v>
      </c>
      <c r="L143">
        <v>9.8599999999999993E-2</v>
      </c>
      <c r="M143">
        <v>1.0510204081632649E-2</v>
      </c>
      <c r="N143">
        <v>52425</v>
      </c>
      <c r="O143">
        <v>0.90099999999999991</v>
      </c>
      <c r="P143">
        <v>0.85099999999999998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73.064384999999987</v>
      </c>
      <c r="AN143">
        <v>73.064384999999987</v>
      </c>
      <c r="AO143">
        <v>120.79324499999998</v>
      </c>
      <c r="AP143">
        <v>120.79324499999998</v>
      </c>
      <c r="AQ143">
        <v>120.79324499999998</v>
      </c>
      <c r="AR143">
        <v>1.34029</v>
      </c>
      <c r="AS143">
        <v>1.9577900000000001</v>
      </c>
      <c r="AT143">
        <v>1.9723159999999997</v>
      </c>
      <c r="AU143">
        <v>2.5898159999999999</v>
      </c>
      <c r="AV143">
        <v>3.1600679999999999</v>
      </c>
      <c r="AW143">
        <v>0</v>
      </c>
      <c r="AX143">
        <v>0.3</v>
      </c>
      <c r="AY143">
        <v>0.875</v>
      </c>
      <c r="AZ143">
        <v>0.15</v>
      </c>
    </row>
    <row r="144" spans="1:52" x14ac:dyDescent="0.3">
      <c r="A144" t="s">
        <v>253</v>
      </c>
      <c r="B144" t="s">
        <v>244</v>
      </c>
      <c r="C144" t="s">
        <v>245</v>
      </c>
      <c r="D144" t="s">
        <v>230</v>
      </c>
      <c r="E144">
        <v>105544</v>
      </c>
      <c r="F144">
        <v>2.3708E-2</v>
      </c>
      <c r="G144">
        <v>2502.2371520000002</v>
      </c>
      <c r="H144">
        <v>0.75</v>
      </c>
      <c r="I144">
        <v>0.8</v>
      </c>
      <c r="J144">
        <v>3.5000000000000003E-2</v>
      </c>
      <c r="K144">
        <v>2.6599999999999999E-2</v>
      </c>
      <c r="L144">
        <v>4.5900000000000003E-2</v>
      </c>
      <c r="M144">
        <v>5.5612244897959183E-3</v>
      </c>
      <c r="N144">
        <v>103616</v>
      </c>
      <c r="O144">
        <v>0.9998999999999999</v>
      </c>
      <c r="P144">
        <v>0.87</v>
      </c>
      <c r="Q144">
        <v>2.3937607999999999E-2</v>
      </c>
      <c r="R144">
        <v>2.1765084999999999E-3</v>
      </c>
      <c r="S144">
        <v>6.4121112999999995E-4</v>
      </c>
      <c r="T144">
        <v>5.4815284E-4</v>
      </c>
      <c r="U144">
        <v>1.0773943000000001E-3</v>
      </c>
      <c r="V144">
        <v>1.3954583999999999E-3</v>
      </c>
      <c r="W144">
        <v>1.4820623E-3</v>
      </c>
      <c r="X144">
        <v>1.7456685000000001E-3</v>
      </c>
      <c r="Y144">
        <v>2.3141108000000001E-3</v>
      </c>
      <c r="Z144">
        <v>3.2572043999999998E-3</v>
      </c>
      <c r="AA144">
        <v>4.9136459000000002E-3</v>
      </c>
      <c r="AB144">
        <v>7.5800334999999996E-3</v>
      </c>
      <c r="AC144">
        <v>1.1860900000000001E-2</v>
      </c>
      <c r="AD144">
        <v>2.3046229000000001E-2</v>
      </c>
      <c r="AE144">
        <v>4.4734369000000003E-2</v>
      </c>
      <c r="AF144">
        <v>7.5974070000000005E-2</v>
      </c>
      <c r="AG144">
        <v>0.11927093</v>
      </c>
      <c r="AH144">
        <v>0.18764405000000001</v>
      </c>
      <c r="AI144">
        <v>0.29302043</v>
      </c>
      <c r="AJ144">
        <v>0.42703175999999998</v>
      </c>
      <c r="AK144">
        <v>0.60030335000000001</v>
      </c>
      <c r="AL144">
        <v>0.79832377553498501</v>
      </c>
      <c r="AM144">
        <v>73.064384999999987</v>
      </c>
      <c r="AN144">
        <v>73.064384999999987</v>
      </c>
      <c r="AO144">
        <v>120.79324499999998</v>
      </c>
      <c r="AP144">
        <v>120.79324499999998</v>
      </c>
      <c r="AQ144">
        <v>120.79324499999998</v>
      </c>
      <c r="AR144">
        <v>1.34029</v>
      </c>
      <c r="AS144">
        <v>1.9577900000000001</v>
      </c>
      <c r="AT144">
        <v>1.9723159999999997</v>
      </c>
      <c r="AU144">
        <v>2.5898159999999999</v>
      </c>
      <c r="AV144">
        <v>3.1600679999999999</v>
      </c>
      <c r="AW144">
        <v>0</v>
      </c>
      <c r="AX144">
        <v>0.3</v>
      </c>
      <c r="AY144">
        <v>0.875</v>
      </c>
      <c r="AZ144">
        <v>0.15</v>
      </c>
    </row>
    <row r="145" spans="1:52" x14ac:dyDescent="0.3">
      <c r="A145" t="s">
        <v>254</v>
      </c>
      <c r="B145" t="s">
        <v>244</v>
      </c>
      <c r="C145" t="s">
        <v>245</v>
      </c>
      <c r="D145" t="s">
        <v>230</v>
      </c>
      <c r="E145">
        <v>3075647</v>
      </c>
      <c r="F145">
        <v>2.3958E-2</v>
      </c>
      <c r="G145">
        <v>73686.350825999994</v>
      </c>
      <c r="H145">
        <v>0.98</v>
      </c>
      <c r="I145">
        <v>0.99</v>
      </c>
      <c r="J145">
        <v>4.1000000000000002E-2</v>
      </c>
      <c r="K145">
        <v>3.1E-2</v>
      </c>
      <c r="L145">
        <v>4.8000000000000001E-2</v>
      </c>
      <c r="M145">
        <v>3.5714285714285713E-3</v>
      </c>
      <c r="N145">
        <v>3075647</v>
      </c>
      <c r="O145">
        <v>0.9890000000000001</v>
      </c>
      <c r="P145">
        <v>0.9840000000000001</v>
      </c>
      <c r="Q145">
        <v>1.8391451999999999E-2</v>
      </c>
      <c r="R145">
        <v>1.0920551E-3</v>
      </c>
      <c r="S145">
        <v>3.6105436E-4</v>
      </c>
      <c r="T145">
        <v>3.3617153000000001E-4</v>
      </c>
      <c r="U145">
        <v>5.2161326000000003E-4</v>
      </c>
      <c r="V145">
        <v>9.0314053999999999E-4</v>
      </c>
      <c r="W145">
        <v>1.2924254E-3</v>
      </c>
      <c r="X145">
        <v>1.956083E-3</v>
      </c>
      <c r="Y145">
        <v>2.8538693999999999E-3</v>
      </c>
      <c r="Z145">
        <v>4.3894787000000003E-3</v>
      </c>
      <c r="AA145">
        <v>7.6067175000000004E-3</v>
      </c>
      <c r="AB145">
        <v>1.1481323999999999E-2</v>
      </c>
      <c r="AC145">
        <v>1.5725696000000001E-2</v>
      </c>
      <c r="AD145">
        <v>2.2428037000000001E-2</v>
      </c>
      <c r="AE145">
        <v>3.1178014E-2</v>
      </c>
      <c r="AF145">
        <v>5.1942293E-2</v>
      </c>
      <c r="AG145">
        <v>7.8840612000000004E-2</v>
      </c>
      <c r="AH145">
        <v>0.11728566999999999</v>
      </c>
      <c r="AI145">
        <v>0.17170224000000001</v>
      </c>
      <c r="AJ145">
        <v>0.24399900999999999</v>
      </c>
      <c r="AK145">
        <v>0.33252199999999998</v>
      </c>
      <c r="AL145">
        <v>0.454902490968707</v>
      </c>
      <c r="AM145">
        <v>73.064384999999987</v>
      </c>
      <c r="AN145">
        <v>73.064384999999987</v>
      </c>
      <c r="AO145">
        <v>120.79324499999998</v>
      </c>
      <c r="AP145">
        <v>120.79324499999998</v>
      </c>
      <c r="AQ145">
        <v>120.79324499999998</v>
      </c>
      <c r="AR145">
        <v>1.34029</v>
      </c>
      <c r="AS145">
        <v>1.9577900000000001</v>
      </c>
      <c r="AT145">
        <v>1.9723159999999997</v>
      </c>
      <c r="AU145">
        <v>2.5898159999999999</v>
      </c>
      <c r="AV145">
        <v>3.1600679999999999</v>
      </c>
      <c r="AW145">
        <v>0.29941474153321612</v>
      </c>
      <c r="AX145">
        <v>0.3</v>
      </c>
      <c r="AY145">
        <v>0.875</v>
      </c>
      <c r="AZ145">
        <v>0.15</v>
      </c>
    </row>
    <row r="146" spans="1:52" x14ac:dyDescent="0.3">
      <c r="A146" t="s">
        <v>255</v>
      </c>
      <c r="B146" t="s">
        <v>244</v>
      </c>
      <c r="C146" t="s">
        <v>245</v>
      </c>
      <c r="D146" t="s">
        <v>230</v>
      </c>
      <c r="E146">
        <v>13649</v>
      </c>
      <c r="F146">
        <v>2.4E-2</v>
      </c>
      <c r="G146">
        <v>327.57600000000002</v>
      </c>
      <c r="H146">
        <v>0.99</v>
      </c>
      <c r="I146">
        <v>0.87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0.97400000000000009</v>
      </c>
      <c r="P146">
        <v>0.98699999999999999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73.064384999999987</v>
      </c>
      <c r="AN146">
        <v>73.064384999999987</v>
      </c>
      <c r="AO146">
        <v>120.79324499999998</v>
      </c>
      <c r="AP146">
        <v>120.79324499999998</v>
      </c>
      <c r="AQ146">
        <v>120.79324499999998</v>
      </c>
      <c r="AR146">
        <v>1.34029</v>
      </c>
      <c r="AS146">
        <v>1.9577900000000001</v>
      </c>
      <c r="AT146">
        <v>1.9723159999999997</v>
      </c>
      <c r="AU146">
        <v>2.5898159999999999</v>
      </c>
      <c r="AV146">
        <v>3.1600679999999999</v>
      </c>
      <c r="AW146">
        <v>0</v>
      </c>
      <c r="AX146">
        <v>0.3</v>
      </c>
      <c r="AY146">
        <v>0.875</v>
      </c>
      <c r="AZ146">
        <v>0.15</v>
      </c>
    </row>
    <row r="147" spans="1:52" x14ac:dyDescent="0.3">
      <c r="A147" t="s">
        <v>256</v>
      </c>
      <c r="B147" t="s">
        <v>244</v>
      </c>
      <c r="C147" t="s">
        <v>245</v>
      </c>
      <c r="D147" t="s">
        <v>230</v>
      </c>
      <c r="E147">
        <v>1627</v>
      </c>
      <c r="F147">
        <v>1.584E-2</v>
      </c>
      <c r="G147">
        <v>25.77168</v>
      </c>
      <c r="H147">
        <v>0.84</v>
      </c>
      <c r="I147">
        <v>0.99</v>
      </c>
      <c r="J147">
        <v>0.1186</v>
      </c>
      <c r="K147">
        <v>0.1011</v>
      </c>
      <c r="L147">
        <v>0.1386</v>
      </c>
      <c r="M147">
        <v>1.0204081632653064E-2</v>
      </c>
      <c r="N147">
        <v>1630</v>
      </c>
      <c r="O147">
        <v>0.9998999999999999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73.064384999999987</v>
      </c>
      <c r="AN147">
        <v>73.064384999999987</v>
      </c>
      <c r="AO147">
        <v>120.79324499999998</v>
      </c>
      <c r="AP147">
        <v>120.79324499999998</v>
      </c>
      <c r="AQ147">
        <v>120.79324499999998</v>
      </c>
      <c r="AR147">
        <v>1.34029</v>
      </c>
      <c r="AS147">
        <v>1.9577900000000001</v>
      </c>
      <c r="AT147">
        <v>1.9723159999999997</v>
      </c>
      <c r="AU147">
        <v>2.5898159999999999</v>
      </c>
      <c r="AV147">
        <v>3.1600679999999999</v>
      </c>
      <c r="AW147">
        <v>0</v>
      </c>
      <c r="AX147">
        <v>0.3</v>
      </c>
      <c r="AY147">
        <v>0.875</v>
      </c>
      <c r="AZ147">
        <v>0.15</v>
      </c>
    </row>
    <row r="148" spans="1:52" x14ac:dyDescent="0.3">
      <c r="A148" t="s">
        <v>257</v>
      </c>
      <c r="B148" t="s">
        <v>244</v>
      </c>
      <c r="C148" t="s">
        <v>245</v>
      </c>
      <c r="D148" t="s">
        <v>230</v>
      </c>
      <c r="E148">
        <v>21729</v>
      </c>
      <c r="F148">
        <v>1.2E-2</v>
      </c>
      <c r="G148">
        <v>260.74799999999999</v>
      </c>
      <c r="H148">
        <v>0.99</v>
      </c>
      <c r="I148">
        <v>0.98</v>
      </c>
      <c r="J148">
        <v>2.9399999999999999E-2</v>
      </c>
      <c r="K148">
        <v>4.1000000000000003E-3</v>
      </c>
      <c r="L148">
        <v>0.18140000000000001</v>
      </c>
      <c r="M148">
        <v>7.7551020408163265E-2</v>
      </c>
      <c r="N148">
        <v>20470</v>
      </c>
      <c r="O148">
        <v>0.9998999999999999</v>
      </c>
      <c r="P148">
        <v>0.9998999999999999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73.064384999999987</v>
      </c>
      <c r="AN148">
        <v>73.064384999999987</v>
      </c>
      <c r="AO148">
        <v>120.79324499999998</v>
      </c>
      <c r="AP148">
        <v>120.79324499999998</v>
      </c>
      <c r="AQ148">
        <v>120.79324499999998</v>
      </c>
      <c r="AR148">
        <v>1.34029</v>
      </c>
      <c r="AS148">
        <v>1.9577900000000001</v>
      </c>
      <c r="AT148">
        <v>1.9723159999999997</v>
      </c>
      <c r="AU148">
        <v>2.5898159999999999</v>
      </c>
      <c r="AV148">
        <v>3.1600679999999999</v>
      </c>
      <c r="AW148">
        <v>0</v>
      </c>
      <c r="AX148">
        <v>0.3</v>
      </c>
      <c r="AY148">
        <v>0.875</v>
      </c>
      <c r="AZ148">
        <v>0.15</v>
      </c>
    </row>
    <row r="149" spans="1:52" x14ac:dyDescent="0.3">
      <c r="A149" t="s">
        <v>258</v>
      </c>
      <c r="B149" t="s">
        <v>244</v>
      </c>
      <c r="C149" t="s">
        <v>245</v>
      </c>
      <c r="D149" t="s">
        <v>230</v>
      </c>
      <c r="E149">
        <v>8251162</v>
      </c>
      <c r="F149">
        <v>2.7606000000000002E-2</v>
      </c>
      <c r="G149">
        <v>227781.57817200001</v>
      </c>
      <c r="H149">
        <v>0.33</v>
      </c>
      <c r="I149">
        <v>0.56000000000000005</v>
      </c>
      <c r="J149">
        <v>6.6000000000000003E-2</v>
      </c>
      <c r="K149">
        <v>0.06</v>
      </c>
      <c r="L149">
        <v>7.6999999999999999E-2</v>
      </c>
      <c r="M149">
        <v>5.6122448979591816E-3</v>
      </c>
      <c r="N149">
        <v>8251162</v>
      </c>
      <c r="O149">
        <v>0.4</v>
      </c>
      <c r="P149">
        <v>0.43</v>
      </c>
      <c r="Q149">
        <v>4.3476411E-2</v>
      </c>
      <c r="R149">
        <v>2.9079266000000001E-3</v>
      </c>
      <c r="S149">
        <v>1.1746701000000001E-3</v>
      </c>
      <c r="T149">
        <v>9.2688373999999995E-4</v>
      </c>
      <c r="U149">
        <v>1.6822899999999999E-3</v>
      </c>
      <c r="V149">
        <v>2.2730177999999998E-3</v>
      </c>
      <c r="W149">
        <v>2.4715621000000001E-3</v>
      </c>
      <c r="X149">
        <v>2.8759676999999999E-3</v>
      </c>
      <c r="Y149">
        <v>3.6746067000000002E-3</v>
      </c>
      <c r="Z149">
        <v>4.9171900999999997E-3</v>
      </c>
      <c r="AA149">
        <v>6.9776673000000004E-3</v>
      </c>
      <c r="AB149">
        <v>1.0231395000000001E-2</v>
      </c>
      <c r="AC149">
        <v>1.5188722999999999E-2</v>
      </c>
      <c r="AD149">
        <v>2.573133E-2</v>
      </c>
      <c r="AE149">
        <v>4.4059527000000001E-2</v>
      </c>
      <c r="AF149">
        <v>7.3067984000000002E-2</v>
      </c>
      <c r="AG149">
        <v>0.11621322000000001</v>
      </c>
      <c r="AH149">
        <v>0.18128772000000001</v>
      </c>
      <c r="AI149">
        <v>0.27647423999999998</v>
      </c>
      <c r="AJ149">
        <v>0.39408220999999999</v>
      </c>
      <c r="AK149">
        <v>0.53360748999999996</v>
      </c>
      <c r="AL149">
        <v>0.69123285180900795</v>
      </c>
      <c r="AM149">
        <v>73.064384999999987</v>
      </c>
      <c r="AN149">
        <v>73.064384999999987</v>
      </c>
      <c r="AO149">
        <v>120.79324499999998</v>
      </c>
      <c r="AP149">
        <v>120.79324499999998</v>
      </c>
      <c r="AQ149">
        <v>120.79324499999998</v>
      </c>
      <c r="AR149">
        <v>1.34029</v>
      </c>
      <c r="AS149">
        <v>1.9577900000000001</v>
      </c>
      <c r="AT149">
        <v>1.9723159999999997</v>
      </c>
      <c r="AU149">
        <v>2.5898159999999999</v>
      </c>
      <c r="AV149">
        <v>3.1600679999999999</v>
      </c>
      <c r="AW149">
        <v>0</v>
      </c>
      <c r="AX149">
        <v>0.3</v>
      </c>
      <c r="AY149">
        <v>0.875</v>
      </c>
      <c r="AZ149">
        <v>0.15</v>
      </c>
    </row>
    <row r="150" spans="1:52" x14ac:dyDescent="0.3">
      <c r="A150" t="s">
        <v>259</v>
      </c>
      <c r="B150" t="s">
        <v>244</v>
      </c>
      <c r="C150" t="s">
        <v>245</v>
      </c>
      <c r="D150" t="s">
        <v>230</v>
      </c>
      <c r="E150">
        <v>104918090</v>
      </c>
      <c r="F150">
        <v>2.3210000000000001E-2</v>
      </c>
      <c r="G150">
        <v>2435148.8689000001</v>
      </c>
      <c r="H150">
        <v>0.67</v>
      </c>
      <c r="I150">
        <v>0.88</v>
      </c>
      <c r="J150">
        <v>9.8000000000000004E-2</v>
      </c>
      <c r="K150">
        <v>8.7999999999999995E-2</v>
      </c>
      <c r="L150">
        <v>0.109</v>
      </c>
      <c r="M150">
        <v>5.6122448979591816E-3</v>
      </c>
      <c r="N150">
        <v>104918090</v>
      </c>
      <c r="O150">
        <v>0.72799999999999998</v>
      </c>
      <c r="P150">
        <v>0.61099999999999999</v>
      </c>
      <c r="Q150">
        <v>2.0008061000000001E-2</v>
      </c>
      <c r="R150">
        <v>2.0546607000000001E-3</v>
      </c>
      <c r="S150">
        <v>6.1392798999999995E-4</v>
      </c>
      <c r="T150">
        <v>5.3274137999999999E-4</v>
      </c>
      <c r="U150">
        <v>1.1410983E-3</v>
      </c>
      <c r="V150">
        <v>1.598159E-3</v>
      </c>
      <c r="W150">
        <v>1.747333E-3</v>
      </c>
      <c r="X150">
        <v>2.0867637E-3</v>
      </c>
      <c r="Y150">
        <v>2.7738117E-3</v>
      </c>
      <c r="Z150">
        <v>3.9041178000000002E-3</v>
      </c>
      <c r="AA150">
        <v>5.8097141999999997E-3</v>
      </c>
      <c r="AB150">
        <v>8.7515739000000002E-3</v>
      </c>
      <c r="AC150">
        <v>1.3195676999999999E-2</v>
      </c>
      <c r="AD150">
        <v>1.8202122000000001E-2</v>
      </c>
      <c r="AE150">
        <v>2.4944500000000001E-2</v>
      </c>
      <c r="AF150">
        <v>3.6728228000000002E-2</v>
      </c>
      <c r="AG150">
        <v>5.9166007E-2</v>
      </c>
      <c r="AH150">
        <v>9.3905343000000002E-2</v>
      </c>
      <c r="AI150">
        <v>0.14436562999999999</v>
      </c>
      <c r="AJ150">
        <v>0.20891223</v>
      </c>
      <c r="AK150">
        <v>0.29338666000000002</v>
      </c>
      <c r="AL150">
        <v>0.39832271086328003</v>
      </c>
      <c r="AM150">
        <v>73.064384999999987</v>
      </c>
      <c r="AN150">
        <v>73.064384999999987</v>
      </c>
      <c r="AO150">
        <v>120.79324499999998</v>
      </c>
      <c r="AP150">
        <v>120.79324499999998</v>
      </c>
      <c r="AQ150">
        <v>120.79324499999998</v>
      </c>
      <c r="AR150">
        <v>1.34029</v>
      </c>
      <c r="AS150">
        <v>1.9577900000000001</v>
      </c>
      <c r="AT150">
        <v>1.9723159999999997</v>
      </c>
      <c r="AU150">
        <v>2.5898159999999999</v>
      </c>
      <c r="AV150">
        <v>3.1600679999999999</v>
      </c>
      <c r="AW150">
        <v>0</v>
      </c>
      <c r="AX150">
        <v>0.3</v>
      </c>
      <c r="AY150">
        <v>0.875</v>
      </c>
      <c r="AZ150">
        <v>0.15</v>
      </c>
    </row>
    <row r="151" spans="1:52" x14ac:dyDescent="0.3">
      <c r="A151" t="s">
        <v>260</v>
      </c>
      <c r="B151" t="s">
        <v>244</v>
      </c>
      <c r="C151" t="s">
        <v>245</v>
      </c>
      <c r="D151" t="s">
        <v>230</v>
      </c>
      <c r="E151">
        <v>51466201</v>
      </c>
      <c r="F151">
        <v>7.9000000000000008E-3</v>
      </c>
      <c r="G151">
        <v>406582.98790000007</v>
      </c>
      <c r="H151">
        <v>0.92</v>
      </c>
      <c r="I151">
        <v>0.98</v>
      </c>
      <c r="J151">
        <v>2.4E-2</v>
      </c>
      <c r="K151">
        <v>2.3E-2</v>
      </c>
      <c r="L151">
        <v>0.03</v>
      </c>
      <c r="M151">
        <v>3.0612244897959178E-3</v>
      </c>
      <c r="N151">
        <v>51466201</v>
      </c>
      <c r="O151">
        <v>0.9998999999999999</v>
      </c>
      <c r="P151">
        <v>0.9998999999999999</v>
      </c>
      <c r="Q151">
        <v>2.1108488000000001E-3</v>
      </c>
      <c r="R151">
        <v>1.2721904999999999E-4</v>
      </c>
      <c r="S151">
        <v>7.0104950000000004E-5</v>
      </c>
      <c r="T151">
        <v>7.6186736000000005E-5</v>
      </c>
      <c r="U151">
        <v>1.942987E-4</v>
      </c>
      <c r="V151">
        <v>2.9824696999999998E-4</v>
      </c>
      <c r="W151">
        <v>4.1832342999999998E-4</v>
      </c>
      <c r="X151">
        <v>5.5543884000000001E-4</v>
      </c>
      <c r="Y151">
        <v>7.4561245999999999E-4</v>
      </c>
      <c r="Z151">
        <v>1.1482713000000001E-3</v>
      </c>
      <c r="AA151">
        <v>1.8248663E-3</v>
      </c>
      <c r="AB151">
        <v>2.7369803000000001E-3</v>
      </c>
      <c r="AC151">
        <v>3.8686596999999998E-3</v>
      </c>
      <c r="AD151">
        <v>5.6378089999999997E-3</v>
      </c>
      <c r="AE151">
        <v>8.8808813000000007E-3</v>
      </c>
      <c r="AF151">
        <v>1.6377685999999999E-2</v>
      </c>
      <c r="AG151">
        <v>3.0525514E-2</v>
      </c>
      <c r="AH151">
        <v>5.7129930000000002E-2</v>
      </c>
      <c r="AI151">
        <v>0.10283521</v>
      </c>
      <c r="AJ151">
        <v>0.17527654000000001</v>
      </c>
      <c r="AK151">
        <v>0.27737387000000002</v>
      </c>
      <c r="AL151">
        <v>0.42712427052513702</v>
      </c>
      <c r="AM151">
        <v>73.064384999999987</v>
      </c>
      <c r="AN151">
        <v>73.064384999999987</v>
      </c>
      <c r="AO151">
        <v>120.79324499999998</v>
      </c>
      <c r="AP151">
        <v>120.79324499999998</v>
      </c>
      <c r="AQ151">
        <v>120.79324499999998</v>
      </c>
      <c r="AR151">
        <v>1.34029</v>
      </c>
      <c r="AS151">
        <v>1.9577900000000001</v>
      </c>
      <c r="AT151">
        <v>1.9723159999999997</v>
      </c>
      <c r="AU151">
        <v>2.5898159999999999</v>
      </c>
      <c r="AV151">
        <v>3.1600679999999999</v>
      </c>
      <c r="AW151">
        <v>0</v>
      </c>
      <c r="AX151">
        <v>0.3</v>
      </c>
      <c r="AY151">
        <v>0.875</v>
      </c>
      <c r="AZ151">
        <v>0.15</v>
      </c>
    </row>
    <row r="152" spans="1:52" x14ac:dyDescent="0.3">
      <c r="A152" t="s">
        <v>261</v>
      </c>
      <c r="B152" t="s">
        <v>244</v>
      </c>
      <c r="C152" t="s">
        <v>245</v>
      </c>
      <c r="D152" t="s">
        <v>230</v>
      </c>
      <c r="E152">
        <v>196440</v>
      </c>
      <c r="F152">
        <v>2.4688999999999999E-2</v>
      </c>
      <c r="G152">
        <v>4849.9071599999997</v>
      </c>
      <c r="H152">
        <v>0.81</v>
      </c>
      <c r="I152">
        <v>0.73</v>
      </c>
      <c r="J152">
        <v>5.5300000000000002E-2</v>
      </c>
      <c r="K152">
        <v>3.6700000000000003E-2</v>
      </c>
      <c r="L152">
        <v>8.2500000000000004E-2</v>
      </c>
      <c r="M152">
        <v>1.3877551020408165E-2</v>
      </c>
      <c r="N152">
        <v>186205</v>
      </c>
      <c r="O152">
        <v>0.82499999999999996</v>
      </c>
      <c r="P152">
        <v>0.81900000000000006</v>
      </c>
      <c r="Q152">
        <v>1.3619459E-2</v>
      </c>
      <c r="R152">
        <v>6.9369883999999998E-4</v>
      </c>
      <c r="S152">
        <v>2.7290753999999998E-4</v>
      </c>
      <c r="T152">
        <v>2.4881863000000002E-4</v>
      </c>
      <c r="U152">
        <v>5.7707774999999999E-4</v>
      </c>
      <c r="V152">
        <v>7.5020697999999999E-4</v>
      </c>
      <c r="W152">
        <v>7.6786260999999996E-4</v>
      </c>
      <c r="X152">
        <v>9.2014482999999995E-4</v>
      </c>
      <c r="Y152">
        <v>1.2895789000000001E-3</v>
      </c>
      <c r="Z152">
        <v>1.9906466000000002E-3</v>
      </c>
      <c r="AA152">
        <v>3.2896677999999999E-3</v>
      </c>
      <c r="AB152">
        <v>5.3850284000000002E-3</v>
      </c>
      <c r="AC152">
        <v>8.7768015000000005E-3</v>
      </c>
      <c r="AD152">
        <v>1.5764291E-2</v>
      </c>
      <c r="AE152">
        <v>2.8201343E-2</v>
      </c>
      <c r="AF152">
        <v>4.8257095E-2</v>
      </c>
      <c r="AG152">
        <v>8.0932924000000003E-2</v>
      </c>
      <c r="AH152">
        <v>0.13405503999999999</v>
      </c>
      <c r="AI152">
        <v>0.21751577</v>
      </c>
      <c r="AJ152">
        <v>0.33408251</v>
      </c>
      <c r="AK152">
        <v>0.48425148000000001</v>
      </c>
      <c r="AL152">
        <v>0.66030855558493895</v>
      </c>
      <c r="AM152">
        <v>73.064384999999987</v>
      </c>
      <c r="AN152">
        <v>73.064384999999987</v>
      </c>
      <c r="AO152">
        <v>120.79324499999998</v>
      </c>
      <c r="AP152">
        <v>120.79324499999998</v>
      </c>
      <c r="AQ152">
        <v>120.79324499999998</v>
      </c>
      <c r="AR152">
        <v>1.34029</v>
      </c>
      <c r="AS152">
        <v>1.9577900000000001</v>
      </c>
      <c r="AT152">
        <v>1.9723159999999997</v>
      </c>
      <c r="AU152">
        <v>2.5898159999999999</v>
      </c>
      <c r="AV152">
        <v>3.1600679999999999</v>
      </c>
      <c r="AW152">
        <v>0</v>
      </c>
      <c r="AX152">
        <v>0.3</v>
      </c>
      <c r="AY152">
        <v>0.875</v>
      </c>
      <c r="AZ152">
        <v>0.15</v>
      </c>
    </row>
    <row r="153" spans="1:52" x14ac:dyDescent="0.3">
      <c r="A153" t="s">
        <v>262</v>
      </c>
      <c r="B153" t="s">
        <v>244</v>
      </c>
      <c r="C153" t="s">
        <v>245</v>
      </c>
      <c r="D153" t="s">
        <v>230</v>
      </c>
      <c r="E153">
        <v>611343</v>
      </c>
      <c r="F153">
        <v>2.8713000000000002E-2</v>
      </c>
      <c r="G153">
        <v>17553.491559000002</v>
      </c>
      <c r="H153">
        <v>0.67</v>
      </c>
      <c r="I153">
        <v>0.99</v>
      </c>
      <c r="J153">
        <v>0.1883</v>
      </c>
      <c r="K153">
        <v>0.1757</v>
      </c>
      <c r="L153">
        <v>0.20150000000000001</v>
      </c>
      <c r="M153">
        <v>6.7346938775510292E-3</v>
      </c>
      <c r="N153">
        <v>527790</v>
      </c>
      <c r="O153">
        <v>0.86199999999999999</v>
      </c>
      <c r="P153">
        <v>0.84499999999999997</v>
      </c>
      <c r="Q153">
        <v>1.5676563000000001E-2</v>
      </c>
      <c r="R153">
        <v>1.1885070000000001E-3</v>
      </c>
      <c r="S153">
        <v>4.3504211000000001E-4</v>
      </c>
      <c r="T153">
        <v>4.0059477000000001E-4</v>
      </c>
      <c r="U153">
        <v>8.8013375E-4</v>
      </c>
      <c r="V153">
        <v>1.1545195000000001E-3</v>
      </c>
      <c r="W153">
        <v>1.2182426E-3</v>
      </c>
      <c r="X153">
        <v>1.4485531E-3</v>
      </c>
      <c r="Y153">
        <v>1.9529415000000001E-3</v>
      </c>
      <c r="Z153">
        <v>2.8183841000000002E-3</v>
      </c>
      <c r="AA153">
        <v>4.3580193999999996E-3</v>
      </c>
      <c r="AB153">
        <v>6.8130214E-3</v>
      </c>
      <c r="AC153">
        <v>1.0731584000000001E-2</v>
      </c>
      <c r="AD153">
        <v>1.6194627999999999E-2</v>
      </c>
      <c r="AE153">
        <v>2.4325448999999999E-2</v>
      </c>
      <c r="AF153">
        <v>3.8457981000000002E-2</v>
      </c>
      <c r="AG153">
        <v>6.4409590000000003E-2</v>
      </c>
      <c r="AH153">
        <v>0.10541418</v>
      </c>
      <c r="AI153">
        <v>0.16893850999999999</v>
      </c>
      <c r="AJ153">
        <v>0.25410733000000002</v>
      </c>
      <c r="AK153">
        <v>0.36252000000000001</v>
      </c>
      <c r="AL153">
        <v>0.49190680491084299</v>
      </c>
      <c r="AM153">
        <v>73.064384999999987</v>
      </c>
      <c r="AN153">
        <v>73.064384999999987</v>
      </c>
      <c r="AO153">
        <v>120.79324499999998</v>
      </c>
      <c r="AP153">
        <v>120.79324499999998</v>
      </c>
      <c r="AQ153">
        <v>120.79324499999998</v>
      </c>
      <c r="AR153">
        <v>1.34029</v>
      </c>
      <c r="AS153">
        <v>1.9577900000000001</v>
      </c>
      <c r="AT153">
        <v>1.9723159999999997</v>
      </c>
      <c r="AU153">
        <v>2.5898159999999999</v>
      </c>
      <c r="AV153">
        <v>3.1600679999999999</v>
      </c>
      <c r="AW153">
        <v>0</v>
      </c>
      <c r="AX153">
        <v>0.3</v>
      </c>
      <c r="AY153">
        <v>0.875</v>
      </c>
      <c r="AZ153">
        <v>0.15</v>
      </c>
    </row>
    <row r="154" spans="1:52" x14ac:dyDescent="0.3">
      <c r="A154" t="s">
        <v>263</v>
      </c>
      <c r="B154" t="s">
        <v>244</v>
      </c>
      <c r="C154" t="s">
        <v>245</v>
      </c>
      <c r="D154" t="s">
        <v>230</v>
      </c>
      <c r="E154">
        <v>108020</v>
      </c>
      <c r="F154">
        <v>2.3982E-2</v>
      </c>
      <c r="G154">
        <v>2590.5356400000001</v>
      </c>
      <c r="H154">
        <v>0.88</v>
      </c>
      <c r="I154">
        <v>0.81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0.95499999999999996</v>
      </c>
      <c r="P154">
        <v>0.98</v>
      </c>
      <c r="Q154">
        <v>1.2661955000000001E-2</v>
      </c>
      <c r="R154">
        <v>7.8736967000000004E-4</v>
      </c>
      <c r="S154">
        <v>3.9850804E-4</v>
      </c>
      <c r="T154">
        <v>3.7846878E-4</v>
      </c>
      <c r="U154">
        <v>9.4684244999999998E-4</v>
      </c>
      <c r="V154">
        <v>1.3777779E-3</v>
      </c>
      <c r="W154">
        <v>1.5084690999999999E-3</v>
      </c>
      <c r="X154">
        <v>1.8046478E-3</v>
      </c>
      <c r="Y154">
        <v>2.4358008E-3</v>
      </c>
      <c r="Z154">
        <v>3.5094525999999999E-3</v>
      </c>
      <c r="AA154">
        <v>5.2965757000000002E-3</v>
      </c>
      <c r="AB154">
        <v>8.0573542000000001E-3</v>
      </c>
      <c r="AC154">
        <v>1.2005972E-2</v>
      </c>
      <c r="AD154">
        <v>1.9367005E-2</v>
      </c>
      <c r="AE154">
        <v>3.1715694000000003E-2</v>
      </c>
      <c r="AF154">
        <v>5.1409031000000001E-2</v>
      </c>
      <c r="AG154">
        <v>8.2907612000000006E-2</v>
      </c>
      <c r="AH154">
        <v>0.13405068000000001</v>
      </c>
      <c r="AI154">
        <v>0.21364996</v>
      </c>
      <c r="AJ154">
        <v>0.32364739999999997</v>
      </c>
      <c r="AK154">
        <v>0.45968676000000003</v>
      </c>
      <c r="AL154">
        <v>0.61024581983139004</v>
      </c>
      <c r="AM154">
        <v>73.064384999999987</v>
      </c>
      <c r="AN154">
        <v>73.064384999999987</v>
      </c>
      <c r="AO154">
        <v>120.79324499999998</v>
      </c>
      <c r="AP154">
        <v>120.79324499999998</v>
      </c>
      <c r="AQ154">
        <v>120.79324499999998</v>
      </c>
      <c r="AR154">
        <v>1.34029</v>
      </c>
      <c r="AS154">
        <v>1.9577900000000001</v>
      </c>
      <c r="AT154">
        <v>1.9723159999999997</v>
      </c>
      <c r="AU154">
        <v>2.5898159999999999</v>
      </c>
      <c r="AV154">
        <v>3.1600679999999999</v>
      </c>
      <c r="AW154">
        <v>0</v>
      </c>
      <c r="AX154">
        <v>0.3</v>
      </c>
      <c r="AY154">
        <v>0.875</v>
      </c>
      <c r="AZ154">
        <v>0.15</v>
      </c>
    </row>
    <row r="155" spans="1:52" x14ac:dyDescent="0.3">
      <c r="A155" t="s">
        <v>264</v>
      </c>
      <c r="B155" t="s">
        <v>244</v>
      </c>
      <c r="C155" t="s">
        <v>245</v>
      </c>
      <c r="D155" t="s">
        <v>230</v>
      </c>
      <c r="E155">
        <v>11192</v>
      </c>
      <c r="F155">
        <v>2.3699999999999999E-2</v>
      </c>
      <c r="G155">
        <v>265.25040000000001</v>
      </c>
      <c r="H155">
        <v>0.99</v>
      </c>
      <c r="I155">
        <v>0.96</v>
      </c>
      <c r="J155">
        <v>7.1400000000000005E-2</v>
      </c>
      <c r="K155">
        <v>1.7899999999999999E-2</v>
      </c>
      <c r="L155">
        <v>0.24479999999999999</v>
      </c>
      <c r="M155">
        <v>8.8469387755102047E-2</v>
      </c>
      <c r="N155">
        <v>10531</v>
      </c>
      <c r="O155">
        <v>0.93099999999999994</v>
      </c>
      <c r="P155">
        <v>0.93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73.064384999999987</v>
      </c>
      <c r="AN155">
        <v>73.064384999999987</v>
      </c>
      <c r="AO155">
        <v>120.79324499999998</v>
      </c>
      <c r="AP155">
        <v>120.79324499999998</v>
      </c>
      <c r="AQ155">
        <v>120.79324499999998</v>
      </c>
      <c r="AR155">
        <v>1.34029</v>
      </c>
      <c r="AS155">
        <v>1.9577900000000001</v>
      </c>
      <c r="AT155">
        <v>1.9723159999999997</v>
      </c>
      <c r="AU155">
        <v>2.5898159999999999</v>
      </c>
      <c r="AV155">
        <v>3.1600679999999999</v>
      </c>
      <c r="AW155">
        <v>0</v>
      </c>
      <c r="AX155">
        <v>0.3</v>
      </c>
      <c r="AY155">
        <v>0.875</v>
      </c>
      <c r="AZ155">
        <v>0.15</v>
      </c>
    </row>
    <row r="156" spans="1:52" x14ac:dyDescent="0.3">
      <c r="A156" t="s">
        <v>265</v>
      </c>
      <c r="B156" t="s">
        <v>244</v>
      </c>
      <c r="C156" t="s">
        <v>245</v>
      </c>
      <c r="D156" t="s">
        <v>230</v>
      </c>
      <c r="E156">
        <v>276244</v>
      </c>
      <c r="F156">
        <v>2.5855E-2</v>
      </c>
      <c r="G156">
        <v>7142.2886200000003</v>
      </c>
      <c r="H156">
        <v>0</v>
      </c>
      <c r="I156">
        <v>0.85</v>
      </c>
      <c r="J156">
        <v>0.1754</v>
      </c>
      <c r="K156">
        <v>0.16200000000000001</v>
      </c>
      <c r="L156">
        <v>0.18959999999999999</v>
      </c>
      <c r="M156">
        <v>7.2448979591836684E-3</v>
      </c>
      <c r="N156">
        <v>236295</v>
      </c>
      <c r="O156">
        <v>0.89400000000000002</v>
      </c>
      <c r="P156">
        <v>0.88500000000000001</v>
      </c>
      <c r="Q156">
        <v>2.2818972E-2</v>
      </c>
      <c r="R156">
        <v>1.0958938E-3</v>
      </c>
      <c r="S156">
        <v>4.275905E-4</v>
      </c>
      <c r="T156">
        <v>3.6348221999999998E-4</v>
      </c>
      <c r="U156">
        <v>7.3143977999999999E-4</v>
      </c>
      <c r="V156">
        <v>9.0623007999999995E-4</v>
      </c>
      <c r="W156">
        <v>9.3196005999999999E-4</v>
      </c>
      <c r="X156">
        <v>1.1303239E-3</v>
      </c>
      <c r="Y156">
        <v>1.5775431999999999E-3</v>
      </c>
      <c r="Z156">
        <v>2.3640515E-3</v>
      </c>
      <c r="AA156">
        <v>3.8020951000000002E-3</v>
      </c>
      <c r="AB156">
        <v>6.1542556999999998E-3</v>
      </c>
      <c r="AC156">
        <v>1.0011404999999999E-2</v>
      </c>
      <c r="AD156">
        <v>1.9041493E-2</v>
      </c>
      <c r="AE156">
        <v>3.6110462000000003E-2</v>
      </c>
      <c r="AF156">
        <v>6.3378347000000002E-2</v>
      </c>
      <c r="AG156">
        <v>0.10518805000000001</v>
      </c>
      <c r="AH156">
        <v>0.16984272</v>
      </c>
      <c r="AI156">
        <v>0.26882140999999998</v>
      </c>
      <c r="AJ156">
        <v>0.39911385999999999</v>
      </c>
      <c r="AK156">
        <v>0.56274024</v>
      </c>
      <c r="AL156">
        <v>0.75072206324848401</v>
      </c>
      <c r="AM156">
        <v>73.064384999999987</v>
      </c>
      <c r="AN156">
        <v>73.064384999999987</v>
      </c>
      <c r="AO156">
        <v>120.79324499999998</v>
      </c>
      <c r="AP156">
        <v>120.79324499999998</v>
      </c>
      <c r="AQ156">
        <v>120.79324499999998</v>
      </c>
      <c r="AR156">
        <v>1.34029</v>
      </c>
      <c r="AS156">
        <v>1.9577900000000001</v>
      </c>
      <c r="AT156">
        <v>1.9723159999999997</v>
      </c>
      <c r="AU156">
        <v>2.5898159999999999</v>
      </c>
      <c r="AV156">
        <v>3.1600679999999999</v>
      </c>
      <c r="AW156">
        <v>0</v>
      </c>
      <c r="AX156">
        <v>0.3</v>
      </c>
      <c r="AY156">
        <v>0.875</v>
      </c>
      <c r="AZ156">
        <v>0.15</v>
      </c>
    </row>
    <row r="157" spans="1:52" x14ac:dyDescent="0.3">
      <c r="A157" t="s">
        <v>266</v>
      </c>
      <c r="B157" t="s">
        <v>244</v>
      </c>
      <c r="C157" t="s">
        <v>245</v>
      </c>
      <c r="D157" t="s">
        <v>230</v>
      </c>
      <c r="E157">
        <v>95540800</v>
      </c>
      <c r="F157">
        <v>1.6690999999999998E-2</v>
      </c>
      <c r="G157">
        <v>1594671.4927999997</v>
      </c>
      <c r="H157">
        <v>0.77</v>
      </c>
      <c r="I157">
        <v>0.94</v>
      </c>
      <c r="J157">
        <v>8.2000000000000003E-2</v>
      </c>
      <c r="K157">
        <v>7.2999999999999995E-2</v>
      </c>
      <c r="L157">
        <v>0.10299999999999999</v>
      </c>
      <c r="M157">
        <v>1.0714285714285709E-2</v>
      </c>
      <c r="N157">
        <v>95540800</v>
      </c>
      <c r="O157">
        <v>0.93799999999999994</v>
      </c>
      <c r="P157">
        <v>0.93599999999999994</v>
      </c>
      <c r="Q157">
        <v>1.6976798000000001E-2</v>
      </c>
      <c r="R157">
        <v>1.0768367999999999E-3</v>
      </c>
      <c r="S157">
        <v>5.2053663999999998E-4</v>
      </c>
      <c r="T157">
        <v>4.6478006000000001E-4</v>
      </c>
      <c r="U157">
        <v>7.4839147000000002E-4</v>
      </c>
      <c r="V157">
        <v>1.0978372E-3</v>
      </c>
      <c r="W157">
        <v>1.3523147999999999E-3</v>
      </c>
      <c r="X157">
        <v>1.5801029E-3</v>
      </c>
      <c r="Y157">
        <v>1.9559948999999998E-3</v>
      </c>
      <c r="Z157">
        <v>2.7645002000000001E-3</v>
      </c>
      <c r="AA157">
        <v>3.8816285E-3</v>
      </c>
      <c r="AB157">
        <v>6.1845214999999999E-3</v>
      </c>
      <c r="AC157">
        <v>9.2934188999999993E-3</v>
      </c>
      <c r="AD157">
        <v>1.2742138E-2</v>
      </c>
      <c r="AE157">
        <v>2.0623757999999999E-2</v>
      </c>
      <c r="AF157">
        <v>3.0673853000000001E-2</v>
      </c>
      <c r="AG157">
        <v>4.5973561000000003E-2</v>
      </c>
      <c r="AH157">
        <v>6.8831007999999999E-2</v>
      </c>
      <c r="AI157">
        <v>0.10241421000000001</v>
      </c>
      <c r="AJ157">
        <v>0.15050156000000001</v>
      </c>
      <c r="AK157">
        <v>0.21646425999999999</v>
      </c>
      <c r="AL157">
        <v>0.31673164363547202</v>
      </c>
      <c r="AM157">
        <v>73.064384999999987</v>
      </c>
      <c r="AN157">
        <v>73.064384999999987</v>
      </c>
      <c r="AO157">
        <v>120.79324499999998</v>
      </c>
      <c r="AP157">
        <v>120.79324499999998</v>
      </c>
      <c r="AQ157">
        <v>120.79324499999998</v>
      </c>
      <c r="AR157">
        <v>1.34029</v>
      </c>
      <c r="AS157">
        <v>1.9577900000000001</v>
      </c>
      <c r="AT157">
        <v>1.9723159999999997</v>
      </c>
      <c r="AU157">
        <v>2.5898159999999999</v>
      </c>
      <c r="AV157">
        <v>3.1600679999999999</v>
      </c>
      <c r="AW157">
        <v>0.11198516051870065</v>
      </c>
      <c r="AX157">
        <v>0.3</v>
      </c>
      <c r="AY157">
        <v>0.875</v>
      </c>
      <c r="AZ157">
        <v>0.15</v>
      </c>
    </row>
    <row r="158" spans="1:52" x14ac:dyDescent="0.3">
      <c r="A158" t="s">
        <v>267</v>
      </c>
      <c r="B158" t="s">
        <v>118</v>
      </c>
      <c r="D158" t="s">
        <v>91</v>
      </c>
      <c r="E158">
        <v>1367254</v>
      </c>
      <c r="F158">
        <v>2.8850000000000001E-2</v>
      </c>
      <c r="G158">
        <v>39445.277900000001</v>
      </c>
      <c r="H158">
        <v>0</v>
      </c>
      <c r="I158">
        <v>0.9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0.88300000000000001</v>
      </c>
      <c r="P158">
        <v>0</v>
      </c>
      <c r="Q158">
        <v>4.2842314999999999E-2</v>
      </c>
      <c r="R158">
        <v>3.4352841999999999E-3</v>
      </c>
      <c r="S158">
        <v>9.8271491000000003E-4</v>
      </c>
      <c r="T158">
        <v>8.6990585999999995E-4</v>
      </c>
      <c r="U158">
        <v>1.4508917E-3</v>
      </c>
      <c r="V158">
        <v>2.7312017000000002E-3</v>
      </c>
      <c r="W158">
        <v>5.1741618000000003E-3</v>
      </c>
      <c r="X158">
        <v>8.0394066999999996E-3</v>
      </c>
      <c r="Y158">
        <v>1.2191359000000001E-2</v>
      </c>
      <c r="Z158">
        <v>1.4257389000000001E-2</v>
      </c>
      <c r="AA158">
        <v>1.7170839E-2</v>
      </c>
      <c r="AB158">
        <v>2.0149085000000001E-2</v>
      </c>
      <c r="AC158">
        <v>2.3698844E-2</v>
      </c>
      <c r="AD158">
        <v>2.9060295999999999E-2</v>
      </c>
      <c r="AE158">
        <v>3.8194315E-2</v>
      </c>
      <c r="AF158">
        <v>5.4079817000000002E-2</v>
      </c>
      <c r="AG158">
        <v>7.9760807000000003E-2</v>
      </c>
      <c r="AH158">
        <v>0.1299034</v>
      </c>
      <c r="AI158">
        <v>0.22013100999999999</v>
      </c>
      <c r="AJ158">
        <v>0.35291978000000002</v>
      </c>
      <c r="AK158">
        <v>0.48200472</v>
      </c>
      <c r="AL158">
        <v>0.60371027050627202</v>
      </c>
      <c r="AM158">
        <v>29.912264999999998</v>
      </c>
      <c r="AN158">
        <v>29.912264999999998</v>
      </c>
      <c r="AO158">
        <v>77.641124999999988</v>
      </c>
      <c r="AP158">
        <v>77.641124999999988</v>
      </c>
      <c r="AQ158">
        <v>77.641124999999988</v>
      </c>
      <c r="AR158">
        <v>0.96979199999999999</v>
      </c>
      <c r="AS158">
        <v>1.5872920000000001</v>
      </c>
      <c r="AT158">
        <v>5.7971629999999994</v>
      </c>
      <c r="AU158">
        <v>6.4146629999999991</v>
      </c>
      <c r="AV158">
        <v>6.9849149999999991</v>
      </c>
      <c r="AW158">
        <v>0</v>
      </c>
      <c r="AX158">
        <v>0.3</v>
      </c>
      <c r="AY158">
        <v>0.875</v>
      </c>
      <c r="AZ158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sqref="A1:AD12"/>
    </sheetView>
  </sheetViews>
  <sheetFormatPr defaultRowHeight="14.4" x14ac:dyDescent="0.3"/>
  <sheetData>
    <row r="1" spans="1:30" x14ac:dyDescent="0.3">
      <c r="A1" t="s">
        <v>36</v>
      </c>
      <c r="B1" t="s">
        <v>45</v>
      </c>
      <c r="C1" t="s">
        <v>46</v>
      </c>
      <c r="D1" t="s">
        <v>47</v>
      </c>
      <c r="E1" t="s">
        <v>48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84</v>
      </c>
    </row>
    <row r="2" spans="1:30" x14ac:dyDescent="0.3">
      <c r="A2" t="s">
        <v>89</v>
      </c>
      <c r="B2">
        <v>9.5690136475304097E-2</v>
      </c>
      <c r="C2">
        <v>8.3483655386644831E-2</v>
      </c>
      <c r="D2">
        <v>0.10963942706260829</v>
      </c>
      <c r="E2">
        <v>7.116984993522547E-3</v>
      </c>
      <c r="F2">
        <v>0.52233247238747982</v>
      </c>
      <c r="G2">
        <v>0.52323844019865517</v>
      </c>
      <c r="H2">
        <v>5.746444300760211E-2</v>
      </c>
      <c r="I2">
        <v>8.4167311382942755E-3</v>
      </c>
      <c r="J2">
        <v>3.8709322328449934E-3</v>
      </c>
      <c r="K2">
        <v>2.2418367735669922E-3</v>
      </c>
      <c r="L2">
        <v>3.4615873128881875E-3</v>
      </c>
      <c r="M2">
        <v>4.3945643325610352E-3</v>
      </c>
      <c r="N2">
        <v>4.9225992408530898E-3</v>
      </c>
      <c r="O2">
        <v>5.3720732950860058E-3</v>
      </c>
      <c r="P2">
        <v>6.132200828715891E-3</v>
      </c>
      <c r="Q2">
        <v>7.2270785391539572E-3</v>
      </c>
      <c r="R2">
        <v>8.7034626342556605E-3</v>
      </c>
      <c r="S2">
        <v>1.1796262306784461E-2</v>
      </c>
      <c r="T2">
        <v>1.6466999376651408E-2</v>
      </c>
      <c r="U2">
        <v>2.5548466882579422E-2</v>
      </c>
      <c r="V2">
        <v>3.9954670917006573E-2</v>
      </c>
      <c r="W2">
        <v>6.5927039072664922E-2</v>
      </c>
      <c r="X2">
        <v>0.10851137488629593</v>
      </c>
      <c r="Y2">
        <v>0.17625636495338506</v>
      </c>
      <c r="Z2">
        <v>0.2715730412498919</v>
      </c>
      <c r="AA2">
        <v>0.39645010157188526</v>
      </c>
      <c r="AB2">
        <v>0.51517714800014536</v>
      </c>
      <c r="AC2">
        <v>0.70505381323802052</v>
      </c>
      <c r="AD2">
        <v>6.9182077263473599E-2</v>
      </c>
    </row>
    <row r="3" spans="1:30" x14ac:dyDescent="0.3">
      <c r="A3" t="s">
        <v>118</v>
      </c>
      <c r="B3">
        <v>6.1603803394989463E-2</v>
      </c>
      <c r="C3">
        <v>5.3667603639892883E-2</v>
      </c>
      <c r="D3">
        <v>6.7669984621395951E-2</v>
      </c>
      <c r="E3">
        <v>3.0949904216359672E-3</v>
      </c>
      <c r="F3">
        <v>0.64545218770301527</v>
      </c>
      <c r="G3">
        <v>0.63831605638088318</v>
      </c>
      <c r="H3">
        <v>4.8101339154786676E-2</v>
      </c>
      <c r="I3">
        <v>5.3190666231315272E-3</v>
      </c>
      <c r="J3">
        <v>1.976003644955151E-3</v>
      </c>
      <c r="K3">
        <v>1.3728119715124189E-3</v>
      </c>
      <c r="L3">
        <v>1.9790642104116065E-3</v>
      </c>
      <c r="M3">
        <v>2.8646468003988069E-3</v>
      </c>
      <c r="N3">
        <v>3.6549509168808877E-3</v>
      </c>
      <c r="O3">
        <v>4.5951249423236999E-3</v>
      </c>
      <c r="P3">
        <v>5.9860567862946787E-3</v>
      </c>
      <c r="Q3">
        <v>7.3030803697802767E-3</v>
      </c>
      <c r="R3">
        <v>8.8178208899849127E-3</v>
      </c>
      <c r="S3">
        <v>1.1581740667480656E-2</v>
      </c>
      <c r="T3">
        <v>1.4978997948099378E-2</v>
      </c>
      <c r="U3">
        <v>2.1809115656820123E-2</v>
      </c>
      <c r="V3">
        <v>3.3239276380772058E-2</v>
      </c>
      <c r="W3">
        <v>5.2451627392528025E-2</v>
      </c>
      <c r="X3">
        <v>8.3919808190745099E-2</v>
      </c>
      <c r="Y3">
        <v>0.13827720044782127</v>
      </c>
      <c r="Z3">
        <v>0.22561373207190302</v>
      </c>
      <c r="AA3">
        <v>0.35750637134131918</v>
      </c>
      <c r="AB3">
        <v>0.5036358845944342</v>
      </c>
      <c r="AC3">
        <v>0.66242758627150344</v>
      </c>
      <c r="AD3">
        <v>4.9841116175969501E-2</v>
      </c>
    </row>
    <row r="4" spans="1:30" x14ac:dyDescent="0.3">
      <c r="A4" t="s">
        <v>139</v>
      </c>
      <c r="B4">
        <v>4.1444892127893984E-3</v>
      </c>
      <c r="C4">
        <v>2.6055266579680684E-3</v>
      </c>
      <c r="D4">
        <v>7.7002555713058798E-3</v>
      </c>
      <c r="E4">
        <v>1.8146552860433664E-3</v>
      </c>
      <c r="F4">
        <v>0.97729272347761476</v>
      </c>
      <c r="G4">
        <v>0.97897758427523118</v>
      </c>
      <c r="H4">
        <v>1.4248933230069195E-2</v>
      </c>
      <c r="I4">
        <v>6.2059672144430377E-4</v>
      </c>
      <c r="J4">
        <v>2.7163641572990901E-4</v>
      </c>
      <c r="K4">
        <v>3.3965203446702355E-4</v>
      </c>
      <c r="L4">
        <v>9.5235573322869597E-4</v>
      </c>
      <c r="M4">
        <v>1.506073942869571E-3</v>
      </c>
      <c r="N4">
        <v>1.6186363938697082E-3</v>
      </c>
      <c r="O4">
        <v>1.8082087370652829E-3</v>
      </c>
      <c r="P4">
        <v>2.1561320182217755E-3</v>
      </c>
      <c r="Q4">
        <v>2.7792702875905507E-3</v>
      </c>
      <c r="R4">
        <v>3.9658396160708841E-3</v>
      </c>
      <c r="S4">
        <v>5.8514548590195775E-3</v>
      </c>
      <c r="T4">
        <v>8.6574529952604101E-3</v>
      </c>
      <c r="U4">
        <v>1.3115831217175869E-2</v>
      </c>
      <c r="V4">
        <v>2.0065990759328588E-2</v>
      </c>
      <c r="W4">
        <v>3.002419587261939E-2</v>
      </c>
      <c r="X4">
        <v>4.6158032553931964E-2</v>
      </c>
      <c r="Y4">
        <v>7.0928885243889364E-2</v>
      </c>
      <c r="Z4">
        <v>0.10967671748198599</v>
      </c>
      <c r="AA4">
        <v>0.16124903915003161</v>
      </c>
      <c r="AB4">
        <v>0.25051575065448178</v>
      </c>
      <c r="AC4">
        <v>0.38623014361104735</v>
      </c>
      <c r="AD4">
        <v>0.204083371647339</v>
      </c>
    </row>
    <row r="5" spans="1:30" x14ac:dyDescent="0.3">
      <c r="A5" t="s">
        <v>168</v>
      </c>
      <c r="B5">
        <v>1.0840073953722303E-2</v>
      </c>
      <c r="C5">
        <v>8.0222090882106373E-3</v>
      </c>
      <c r="D5">
        <v>1.6465574437084379E-2</v>
      </c>
      <c r="E5">
        <v>2.8701533078377942E-3</v>
      </c>
      <c r="F5">
        <v>0.80203785562493113</v>
      </c>
      <c r="G5">
        <v>0.75379628774232799</v>
      </c>
      <c r="H5">
        <v>2.3012485983680313E-2</v>
      </c>
      <c r="I5">
        <v>2.2960994424755981E-3</v>
      </c>
      <c r="J5">
        <v>8.2638352884408038E-4</v>
      </c>
      <c r="K5">
        <v>6.9386284309907315E-4</v>
      </c>
      <c r="L5">
        <v>1.2528659497674022E-3</v>
      </c>
      <c r="M5">
        <v>1.8297115368529687E-3</v>
      </c>
      <c r="N5">
        <v>2.2425252566140338E-3</v>
      </c>
      <c r="O5">
        <v>2.5168368793619207E-3</v>
      </c>
      <c r="P5">
        <v>2.9022644884282613E-3</v>
      </c>
      <c r="Q5">
        <v>3.4756552644170493E-3</v>
      </c>
      <c r="R5">
        <v>4.4393732274649253E-3</v>
      </c>
      <c r="S5">
        <v>6.0485125677556921E-3</v>
      </c>
      <c r="T5">
        <v>8.5021309571848905E-3</v>
      </c>
      <c r="U5">
        <v>1.2620427685668992E-2</v>
      </c>
      <c r="V5">
        <v>1.8220468345032163E-2</v>
      </c>
      <c r="W5">
        <v>2.850355333340392E-2</v>
      </c>
      <c r="X5">
        <v>4.6017648769341252E-2</v>
      </c>
      <c r="Y5">
        <v>7.4928262456754921E-2</v>
      </c>
      <c r="Z5">
        <v>0.11963598310785277</v>
      </c>
      <c r="AA5">
        <v>0.17747724479271054</v>
      </c>
      <c r="AB5">
        <v>0.25191671195690479</v>
      </c>
      <c r="AC5">
        <v>0.35327368932531217</v>
      </c>
      <c r="AD5">
        <v>9.5529925290293513E-2</v>
      </c>
    </row>
    <row r="6" spans="1:30" x14ac:dyDescent="0.3">
      <c r="A6" t="s">
        <v>175</v>
      </c>
      <c r="B6">
        <v>2.1927083644118401E-2</v>
      </c>
      <c r="C6">
        <v>1.6833354163232325E-2</v>
      </c>
      <c r="D6">
        <v>2.4978820468029621E-2</v>
      </c>
      <c r="E6">
        <v>1.5570085836281741E-3</v>
      </c>
      <c r="F6">
        <v>0.96981781563077396</v>
      </c>
      <c r="G6">
        <v>0.93600132541198255</v>
      </c>
      <c r="H6">
        <v>1.1412927617586156E-2</v>
      </c>
      <c r="I6">
        <v>4.4452194680294813E-4</v>
      </c>
      <c r="J6">
        <v>2.8494339593845028E-4</v>
      </c>
      <c r="K6">
        <v>2.9505088105961745E-4</v>
      </c>
      <c r="L6">
        <v>7.4960320257831496E-4</v>
      </c>
      <c r="M6">
        <v>1.0628191802838183E-3</v>
      </c>
      <c r="N6">
        <v>1.1133967681111968E-3</v>
      </c>
      <c r="O6">
        <v>1.0657513465217206E-3</v>
      </c>
      <c r="P6">
        <v>1.090872971759175E-3</v>
      </c>
      <c r="Q6">
        <v>1.5239445860508922E-3</v>
      </c>
      <c r="R6">
        <v>2.3393470307883795E-3</v>
      </c>
      <c r="S6">
        <v>4.0934174900853076E-3</v>
      </c>
      <c r="T6">
        <v>6.2212970500367037E-3</v>
      </c>
      <c r="U6">
        <v>1.2105677257883406E-2</v>
      </c>
      <c r="V6">
        <v>2.0345682978732883E-2</v>
      </c>
      <c r="W6">
        <v>3.8586045598612159E-2</v>
      </c>
      <c r="X6">
        <v>6.8363746461453642E-2</v>
      </c>
      <c r="Y6">
        <v>0.1130561237351186</v>
      </c>
      <c r="Z6">
        <v>0.1771677162451514</v>
      </c>
      <c r="AA6">
        <v>0.26799346161833931</v>
      </c>
      <c r="AB6">
        <v>0.38118234041770288</v>
      </c>
      <c r="AC6">
        <v>0.52022306460058332</v>
      </c>
      <c r="AD6">
        <v>0.38783437593130843</v>
      </c>
    </row>
    <row r="7" spans="1:30" x14ac:dyDescent="0.3">
      <c r="A7" t="s">
        <v>190</v>
      </c>
      <c r="B7">
        <v>2.5943237504895467E-2</v>
      </c>
      <c r="C7">
        <v>2.2441861151908198E-2</v>
      </c>
      <c r="D7">
        <v>3.4976790744324575E-2</v>
      </c>
      <c r="E7">
        <v>4.6089557344026044E-3</v>
      </c>
      <c r="F7">
        <v>0.6306443099319905</v>
      </c>
      <c r="G7">
        <v>0.54042588433788052</v>
      </c>
      <c r="H7">
        <v>4.6150965146476007E-2</v>
      </c>
      <c r="I7">
        <v>3.4348866029312044E-3</v>
      </c>
      <c r="J7">
        <v>1.1423023694162868E-3</v>
      </c>
      <c r="K7">
        <v>8.1994440158883073E-4</v>
      </c>
      <c r="L7">
        <v>1.1090794904598949E-3</v>
      </c>
      <c r="M7">
        <v>1.5123739403875539E-3</v>
      </c>
      <c r="N7">
        <v>1.7238997399710463E-3</v>
      </c>
      <c r="O7">
        <v>2.0782233336762127E-3</v>
      </c>
      <c r="P7">
        <v>2.6559992011510997E-3</v>
      </c>
      <c r="Q7">
        <v>3.557521142541588E-3</v>
      </c>
      <c r="R7">
        <v>5.2250491176585E-3</v>
      </c>
      <c r="S7">
        <v>7.9758950627152689E-3</v>
      </c>
      <c r="T7">
        <v>1.1830216842870847E-2</v>
      </c>
      <c r="U7">
        <v>1.8814279493414982E-2</v>
      </c>
      <c r="V7">
        <v>2.9932442210314946E-2</v>
      </c>
      <c r="W7">
        <v>4.8422768728901756E-2</v>
      </c>
      <c r="X7">
        <v>7.8589896589041433E-2</v>
      </c>
      <c r="Y7">
        <v>0.12789012617318379</v>
      </c>
      <c r="Z7">
        <v>0.20383066318459625</v>
      </c>
      <c r="AA7">
        <v>0.30534641040913807</v>
      </c>
      <c r="AB7">
        <v>0.42526087170870924</v>
      </c>
      <c r="AC7">
        <v>0.54078180578885315</v>
      </c>
      <c r="AD7">
        <v>0.19847607365600636</v>
      </c>
    </row>
    <row r="8" spans="1:30" x14ac:dyDescent="0.3">
      <c r="A8" t="s">
        <v>200</v>
      </c>
      <c r="B8">
        <v>3.6829417644548806E-2</v>
      </c>
      <c r="C8">
        <v>2.5966371918435385E-2</v>
      </c>
      <c r="D8">
        <v>4.9168828639050588E-2</v>
      </c>
      <c r="E8">
        <v>6.2956178543376482E-3</v>
      </c>
      <c r="F8">
        <v>0.97991973866852533</v>
      </c>
      <c r="G8">
        <v>0.96340099705198612</v>
      </c>
      <c r="H8">
        <v>1.4396288294235973E-2</v>
      </c>
      <c r="I8">
        <v>9.258454080403977E-4</v>
      </c>
      <c r="J8">
        <v>3.9189878045022729E-4</v>
      </c>
      <c r="K8">
        <v>3.698028939593451E-4</v>
      </c>
      <c r="L8">
        <v>5.5282840718548823E-4</v>
      </c>
      <c r="M8">
        <v>7.7303684533835927E-4</v>
      </c>
      <c r="N8">
        <v>9.7185457068007435E-4</v>
      </c>
      <c r="O8">
        <v>1.2497388265898944E-3</v>
      </c>
      <c r="P8">
        <v>1.6846775791394173E-3</v>
      </c>
      <c r="Q8">
        <v>2.3449076995187002E-3</v>
      </c>
      <c r="R8">
        <v>3.4286894420389184E-3</v>
      </c>
      <c r="S8">
        <v>5.3345738103031809E-3</v>
      </c>
      <c r="T8">
        <v>8.5339215233971189E-3</v>
      </c>
      <c r="U8">
        <v>1.3870674522835063E-2</v>
      </c>
      <c r="V8">
        <v>2.1462287694488685E-2</v>
      </c>
      <c r="W8">
        <v>3.6439017355628392E-2</v>
      </c>
      <c r="X8">
        <v>6.110655034504503E-2</v>
      </c>
      <c r="Y8">
        <v>0.1020050088243956</v>
      </c>
      <c r="Z8">
        <v>0.16274694436277373</v>
      </c>
      <c r="AA8">
        <v>0.24782977004308329</v>
      </c>
      <c r="AB8">
        <v>0.3589924457920104</v>
      </c>
      <c r="AC8">
        <v>0.48776191783422401</v>
      </c>
      <c r="AD8">
        <v>0.53357812104952496</v>
      </c>
    </row>
    <row r="9" spans="1:30" x14ac:dyDescent="0.3">
      <c r="A9" t="s">
        <v>218</v>
      </c>
      <c r="B9">
        <v>1.674697037457492E-2</v>
      </c>
      <c r="C9">
        <v>1.0242514587481282E-2</v>
      </c>
      <c r="D9">
        <v>2.0515843013479713E-2</v>
      </c>
      <c r="E9">
        <v>1.9228942035228536E-3</v>
      </c>
      <c r="F9">
        <v>0.99681538659296698</v>
      </c>
      <c r="G9">
        <v>0.98871103109763114</v>
      </c>
      <c r="H9">
        <v>6.1352077718168788E-3</v>
      </c>
      <c r="I9">
        <v>3.6152554113729726E-4</v>
      </c>
      <c r="J9">
        <v>2.0065748815737393E-4</v>
      </c>
      <c r="K9">
        <v>2.5078159340804075E-4</v>
      </c>
      <c r="L9">
        <v>5.7280043425417748E-4</v>
      </c>
      <c r="M9">
        <v>9.9170541640045888E-4</v>
      </c>
      <c r="N9">
        <v>1.5535430712765542E-3</v>
      </c>
      <c r="O9">
        <v>2.5865766173505211E-3</v>
      </c>
      <c r="P9">
        <v>3.817742621216124E-3</v>
      </c>
      <c r="Q9">
        <v>4.7636542240243503E-3</v>
      </c>
      <c r="R9">
        <v>6.1428916399449982E-3</v>
      </c>
      <c r="S9">
        <v>8.6077588157700592E-3</v>
      </c>
      <c r="T9">
        <v>1.2384170941546221E-2</v>
      </c>
      <c r="U9">
        <v>1.8317519347337736E-2</v>
      </c>
      <c r="V9">
        <v>2.5546975331485387E-2</v>
      </c>
      <c r="W9">
        <v>3.7030187465748959E-2</v>
      </c>
      <c r="X9">
        <v>5.8786465773582874E-2</v>
      </c>
      <c r="Y9">
        <v>9.5265898269001059E-2</v>
      </c>
      <c r="Z9">
        <v>0.1449465795500032</v>
      </c>
      <c r="AA9">
        <v>0.2212920147624598</v>
      </c>
      <c r="AB9">
        <v>0.32131309651873191</v>
      </c>
      <c r="AC9">
        <v>0.45414604316533252</v>
      </c>
      <c r="AD9">
        <v>0.38410676442170949</v>
      </c>
    </row>
    <row r="10" spans="1:30" x14ac:dyDescent="0.3">
      <c r="A10" t="s">
        <v>228</v>
      </c>
      <c r="B10">
        <v>5.8977630162477972E-2</v>
      </c>
      <c r="C10">
        <v>5.1184430444401942E-2</v>
      </c>
      <c r="D10">
        <v>7.0861807954555808E-2</v>
      </c>
      <c r="E10">
        <v>6.0633560163662354E-3</v>
      </c>
      <c r="F10">
        <v>0.93691018422381955</v>
      </c>
      <c r="G10">
        <v>0.8301069089705867</v>
      </c>
      <c r="H10">
        <v>1.7272423031524733E-2</v>
      </c>
      <c r="I10">
        <v>1.3160367650284616E-3</v>
      </c>
      <c r="J10">
        <v>4.6722637101328954E-4</v>
      </c>
      <c r="K10">
        <v>4.3537485603756514E-4</v>
      </c>
      <c r="L10">
        <v>9.3576663966086094E-4</v>
      </c>
      <c r="M10">
        <v>1.1884830571983736E-3</v>
      </c>
      <c r="N10">
        <v>1.2657584815919832E-3</v>
      </c>
      <c r="O10">
        <v>1.5356760934219765E-3</v>
      </c>
      <c r="P10">
        <v>2.1068976234441335E-3</v>
      </c>
      <c r="Q10">
        <v>3.0119614296752464E-3</v>
      </c>
      <c r="R10">
        <v>4.5412656480753755E-3</v>
      </c>
      <c r="S10">
        <v>6.9409750271262364E-3</v>
      </c>
      <c r="T10">
        <v>1.0689234065321913E-2</v>
      </c>
      <c r="U10">
        <v>1.6574462432763254E-2</v>
      </c>
      <c r="V10">
        <v>2.5631686828019487E-2</v>
      </c>
      <c r="W10">
        <v>4.0956991046188863E-2</v>
      </c>
      <c r="X10">
        <v>6.6935049863248428E-2</v>
      </c>
      <c r="Y10">
        <v>0.1084059696518343</v>
      </c>
      <c r="Z10">
        <v>0.17287715442481494</v>
      </c>
      <c r="AA10">
        <v>0.25902817732600603</v>
      </c>
      <c r="AB10">
        <v>0.36983192679969645</v>
      </c>
      <c r="AC10">
        <v>0.50279929965091452</v>
      </c>
      <c r="AD10">
        <v>0.55791576682649657</v>
      </c>
    </row>
    <row r="11" spans="1:30" x14ac:dyDescent="0.3">
      <c r="A11" t="s">
        <v>234</v>
      </c>
      <c r="B11">
        <v>2.9042976123168401E-2</v>
      </c>
      <c r="C11">
        <v>2.3703460291678725E-2</v>
      </c>
      <c r="D11">
        <v>3.2561757047722864E-2</v>
      </c>
      <c r="E11">
        <v>1.7952963900788081E-3</v>
      </c>
      <c r="F11">
        <v>0.80839489195190495</v>
      </c>
      <c r="G11">
        <v>0.7305002309123968</v>
      </c>
      <c r="H11">
        <v>3.2263648858773843E-2</v>
      </c>
      <c r="I11">
        <v>1.8732641057169902E-3</v>
      </c>
      <c r="J11">
        <v>7.2807977882410446E-4</v>
      </c>
      <c r="K11">
        <v>6.1218320988483572E-4</v>
      </c>
      <c r="L11">
        <v>9.6715196331682407E-4</v>
      </c>
      <c r="M11">
        <v>1.35748083985343E-3</v>
      </c>
      <c r="N11">
        <v>1.5146850606673505E-3</v>
      </c>
      <c r="O11">
        <v>1.9187390441539073E-3</v>
      </c>
      <c r="P11">
        <v>2.641547895319547E-3</v>
      </c>
      <c r="Q11">
        <v>3.5825822620715966E-3</v>
      </c>
      <c r="R11">
        <v>5.1995343091959176E-3</v>
      </c>
      <c r="S11">
        <v>8.3616017654321376E-3</v>
      </c>
      <c r="T11">
        <v>1.2650723618014736E-2</v>
      </c>
      <c r="U11">
        <v>1.926157557646031E-2</v>
      </c>
      <c r="V11">
        <v>2.9527407517613839E-2</v>
      </c>
      <c r="W11">
        <v>4.7470356338236729E-2</v>
      </c>
      <c r="X11">
        <v>7.0982596463654263E-2</v>
      </c>
      <c r="Y11">
        <v>0.11079419519270663</v>
      </c>
      <c r="Z11">
        <v>0.16761671726893379</v>
      </c>
      <c r="AA11">
        <v>0.2453056599020409</v>
      </c>
      <c r="AB11">
        <v>0.24391305889978637</v>
      </c>
      <c r="AC11">
        <v>0.3405006369868776</v>
      </c>
      <c r="AD11">
        <v>0.12867521426317013</v>
      </c>
    </row>
    <row r="12" spans="1:30" x14ac:dyDescent="0.3">
      <c r="A12" t="s">
        <v>244</v>
      </c>
      <c r="B12">
        <v>6.2014367393849211E-2</v>
      </c>
      <c r="C12">
        <v>5.5830551219148553E-2</v>
      </c>
      <c r="D12">
        <v>7.0881613218274672E-2</v>
      </c>
      <c r="E12">
        <v>4.5241050124619608E-3</v>
      </c>
      <c r="F12">
        <v>0.95281773429065142</v>
      </c>
      <c r="G12">
        <v>0.93746884801901997</v>
      </c>
      <c r="H12">
        <v>1.2171532658710052E-2</v>
      </c>
      <c r="I12">
        <v>6.8368448875387184E-4</v>
      </c>
      <c r="J12">
        <v>3.8826325725348779E-4</v>
      </c>
      <c r="K12">
        <v>3.067218710013588E-4</v>
      </c>
      <c r="L12">
        <v>4.9254866058896438E-4</v>
      </c>
      <c r="M12">
        <v>6.8616198707337195E-4</v>
      </c>
      <c r="N12">
        <v>8.5498135156451523E-4</v>
      </c>
      <c r="O12">
        <v>1.0646977878212504E-3</v>
      </c>
      <c r="P12">
        <v>1.3706185041209306E-3</v>
      </c>
      <c r="Q12">
        <v>1.9338704394827476E-3</v>
      </c>
      <c r="R12">
        <v>2.8449210534799521E-3</v>
      </c>
      <c r="S12">
        <v>4.5397258475201952E-3</v>
      </c>
      <c r="T12">
        <v>7.2925005763066087E-3</v>
      </c>
      <c r="U12">
        <v>1.2430011174391166E-2</v>
      </c>
      <c r="V12">
        <v>2.1225223566410715E-2</v>
      </c>
      <c r="W12">
        <v>3.7100898613842075E-2</v>
      </c>
      <c r="X12">
        <v>6.1505862954745437E-2</v>
      </c>
      <c r="Y12">
        <v>9.4870341219730828E-2</v>
      </c>
      <c r="Z12">
        <v>0.14693633977770637</v>
      </c>
      <c r="AA12">
        <v>0.21054250727883506</v>
      </c>
      <c r="AB12">
        <v>0.28760691487723716</v>
      </c>
      <c r="AC12">
        <v>0.36209791606833291</v>
      </c>
      <c r="AD12">
        <v>0.15985670213371023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8"/>
  <sheetViews>
    <sheetView workbookViewId="0">
      <selection sqref="A1:AY88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189</v>
      </c>
      <c r="B2" t="s">
        <v>190</v>
      </c>
      <c r="C2" t="s">
        <v>177</v>
      </c>
      <c r="D2">
        <v>35530081</v>
      </c>
      <c r="E2">
        <v>3.3214E-2</v>
      </c>
      <c r="F2">
        <v>1180096.1103340001</v>
      </c>
      <c r="G2">
        <v>0.18</v>
      </c>
      <c r="H2">
        <v>0.65</v>
      </c>
      <c r="I2">
        <v>1.6199999999999999E-2</v>
      </c>
      <c r="J2">
        <v>1.29E-2</v>
      </c>
      <c r="K2">
        <v>2.0299999999999999E-2</v>
      </c>
      <c r="L2">
        <v>2.0918367346938775E-3</v>
      </c>
      <c r="M2">
        <v>28803167</v>
      </c>
      <c r="N2">
        <v>0.505</v>
      </c>
      <c r="O2">
        <v>0.48100000000000004</v>
      </c>
      <c r="P2">
        <v>5.3946750000000002E-2</v>
      </c>
      <c r="Q2">
        <v>4.3072895999999999E-3</v>
      </c>
      <c r="R2">
        <v>1.3272850999999999E-3</v>
      </c>
      <c r="S2">
        <v>1.043006E-3</v>
      </c>
      <c r="T2">
        <v>1.6842243999999999E-3</v>
      </c>
      <c r="U2">
        <v>2.3509482999999999E-3</v>
      </c>
      <c r="V2">
        <v>2.5620234000000002E-3</v>
      </c>
      <c r="W2">
        <v>2.9352549999999999E-3</v>
      </c>
      <c r="X2">
        <v>3.6406275000000002E-3</v>
      </c>
      <c r="Y2">
        <v>4.8193397000000004E-3</v>
      </c>
      <c r="Z2">
        <v>6.7762048000000004E-3</v>
      </c>
      <c r="AA2">
        <v>9.9386647000000005E-3</v>
      </c>
      <c r="AB2">
        <v>1.4819776999999999E-2</v>
      </c>
      <c r="AC2">
        <v>2.2737640999999999E-2</v>
      </c>
      <c r="AD2">
        <v>3.5227205999999997E-2</v>
      </c>
      <c r="AE2">
        <v>5.6293234999999997E-2</v>
      </c>
      <c r="AF2">
        <v>9.0408010999999996E-2</v>
      </c>
      <c r="AG2">
        <v>0.14440871999999999</v>
      </c>
      <c r="AH2">
        <v>0.22282518000000001</v>
      </c>
      <c r="AI2">
        <v>0.32327080000000002</v>
      </c>
      <c r="AJ2">
        <v>0.44475852999999999</v>
      </c>
      <c r="AK2">
        <v>0.57823609541681997</v>
      </c>
      <c r="AL2">
        <v>57.906657999999993</v>
      </c>
      <c r="AM2">
        <v>57.906657999999993</v>
      </c>
      <c r="AN2">
        <v>105.63551799999999</v>
      </c>
      <c r="AO2">
        <v>105.63551799999999</v>
      </c>
      <c r="AP2">
        <v>105.63551799999999</v>
      </c>
      <c r="AQ2">
        <v>1.5037449999999999</v>
      </c>
      <c r="AR2">
        <v>2.121245</v>
      </c>
      <c r="AS2">
        <v>1.9832129999999999</v>
      </c>
      <c r="AT2">
        <v>2.6007129999999998</v>
      </c>
      <c r="AU2">
        <v>3.1709649999999998</v>
      </c>
      <c r="AV2">
        <v>9.9050011419499109E-2</v>
      </c>
      <c r="AW2">
        <v>0.3</v>
      </c>
      <c r="AX2">
        <v>0.875</v>
      </c>
      <c r="AY2">
        <v>0.15</v>
      </c>
    </row>
    <row r="3" spans="1:51" x14ac:dyDescent="0.3">
      <c r="A3" t="s">
        <v>199</v>
      </c>
      <c r="B3" t="s">
        <v>200</v>
      </c>
      <c r="C3" t="s">
        <v>202</v>
      </c>
      <c r="D3">
        <v>2873457</v>
      </c>
      <c r="E3">
        <v>1.1816E-2</v>
      </c>
      <c r="F3">
        <v>33952.767912000003</v>
      </c>
      <c r="G3">
        <v>0.99</v>
      </c>
      <c r="H3">
        <v>0.99</v>
      </c>
      <c r="I3">
        <v>6.9000000000000006E-2</v>
      </c>
      <c r="J3">
        <v>4.7E-2</v>
      </c>
      <c r="K3">
        <v>9.2999999999999999E-2</v>
      </c>
      <c r="L3">
        <v>1.2244897959183671E-2</v>
      </c>
      <c r="M3">
        <v>2873457</v>
      </c>
      <c r="N3">
        <v>0.99299999999999999</v>
      </c>
      <c r="O3">
        <v>0.96700000000000008</v>
      </c>
      <c r="P3">
        <v>8.0922204000000008E-3</v>
      </c>
      <c r="Q3">
        <v>8.4434150000000003E-4</v>
      </c>
      <c r="R3">
        <v>2.2330367000000001E-4</v>
      </c>
      <c r="S3">
        <v>2.6816246999999998E-4</v>
      </c>
      <c r="T3">
        <v>3.7209420000000002E-4</v>
      </c>
      <c r="U3">
        <v>4.2449776999999998E-4</v>
      </c>
      <c r="V3">
        <v>4.8967379000000003E-4</v>
      </c>
      <c r="W3">
        <v>6.3084082999999996E-4</v>
      </c>
      <c r="X3">
        <v>1.0338831E-3</v>
      </c>
      <c r="Y3">
        <v>1.4005652E-3</v>
      </c>
      <c r="Z3">
        <v>2.1814606999999999E-3</v>
      </c>
      <c r="AA3">
        <v>3.3276030000000002E-3</v>
      </c>
      <c r="AB3">
        <v>5.1205864E-3</v>
      </c>
      <c r="AC3">
        <v>8.0126368000000003E-3</v>
      </c>
      <c r="AD3">
        <v>1.3531368E-2</v>
      </c>
      <c r="AE3">
        <v>2.4342121000000001E-2</v>
      </c>
      <c r="AF3">
        <v>4.6438684000000001E-2</v>
      </c>
      <c r="AG3">
        <v>9.3340592999999999E-2</v>
      </c>
      <c r="AH3">
        <v>0.16125123999999999</v>
      </c>
      <c r="AI3">
        <v>0.26382001999999999</v>
      </c>
      <c r="AJ3">
        <v>0.40889719000000002</v>
      </c>
      <c r="AK3">
        <v>0.58592945491393</v>
      </c>
      <c r="AL3">
        <v>44.525141999999995</v>
      </c>
      <c r="AM3">
        <v>44.525141999999995</v>
      </c>
      <c r="AN3">
        <v>92.254001999999986</v>
      </c>
      <c r="AO3">
        <v>92.254001999999986</v>
      </c>
      <c r="AP3">
        <v>92.254001999999986</v>
      </c>
      <c r="AQ3">
        <v>6.4182919999999992</v>
      </c>
      <c r="AR3">
        <v>7.0357919999999998</v>
      </c>
      <c r="AS3">
        <v>10.482872999999998</v>
      </c>
      <c r="AT3">
        <v>11.100372999999999</v>
      </c>
      <c r="AU3">
        <v>11.670624999999999</v>
      </c>
      <c r="AV3">
        <v>0.77554123113209783</v>
      </c>
      <c r="AW3">
        <v>0.3</v>
      </c>
      <c r="AX3">
        <v>0.875</v>
      </c>
      <c r="AY3">
        <v>0.15</v>
      </c>
    </row>
    <row r="4" spans="1:51" x14ac:dyDescent="0.3">
      <c r="A4" t="s">
        <v>88</v>
      </c>
      <c r="B4" t="s">
        <v>89</v>
      </c>
      <c r="C4" t="s">
        <v>91</v>
      </c>
      <c r="D4">
        <v>41318142</v>
      </c>
      <c r="E4">
        <v>2.3132E-2</v>
      </c>
      <c r="F4">
        <v>955771.26074399997</v>
      </c>
      <c r="G4">
        <v>0.99</v>
      </c>
      <c r="H4">
        <v>0.91</v>
      </c>
      <c r="I4">
        <v>2.1499999999999998E-2</v>
      </c>
      <c r="J4">
        <v>1.4E-2</v>
      </c>
      <c r="K4">
        <v>3.2300000000000002E-2</v>
      </c>
      <c r="L4">
        <v>5.5102040816326549E-3</v>
      </c>
      <c r="M4">
        <v>36117637</v>
      </c>
      <c r="N4">
        <v>0.96599999999999997</v>
      </c>
      <c r="O4">
        <v>0.96799999999999997</v>
      </c>
      <c r="P4">
        <v>2.1659504999999999E-2</v>
      </c>
      <c r="Q4">
        <v>8.7548632999999995E-4</v>
      </c>
      <c r="R4">
        <v>4.4614190999999999E-4</v>
      </c>
      <c r="S4">
        <v>3.9632223000000001E-4</v>
      </c>
      <c r="T4">
        <v>5.6781373000000003E-4</v>
      </c>
      <c r="U4">
        <v>7.3915389000000001E-4</v>
      </c>
      <c r="V4">
        <v>8.7255345000000002E-4</v>
      </c>
      <c r="W4">
        <v>1.031119E-3</v>
      </c>
      <c r="X4">
        <v>1.3854932999999999E-3</v>
      </c>
      <c r="Y4">
        <v>1.8800754000000001E-3</v>
      </c>
      <c r="Z4">
        <v>2.7545235000000002E-3</v>
      </c>
      <c r="AA4">
        <v>4.0843998999999997E-3</v>
      </c>
      <c r="AB4">
        <v>6.2116617999999997E-3</v>
      </c>
      <c r="AC4">
        <v>9.9289819999999994E-3</v>
      </c>
      <c r="AD4">
        <v>1.5267958999999999E-2</v>
      </c>
      <c r="AE4">
        <v>2.5445237999999998E-2</v>
      </c>
      <c r="AF4">
        <v>4.4917462999999998E-2</v>
      </c>
      <c r="AG4">
        <v>8.0227533000000004E-2</v>
      </c>
      <c r="AH4">
        <v>0.13637622999999999</v>
      </c>
      <c r="AI4">
        <v>0.21586394</v>
      </c>
      <c r="AJ4">
        <v>0.31644028000000002</v>
      </c>
      <c r="AK4">
        <v>0.45656238112257003</v>
      </c>
      <c r="AL4">
        <v>29.912264999999998</v>
      </c>
      <c r="AM4">
        <v>29.912264999999998</v>
      </c>
      <c r="AN4">
        <v>77.641124999999988</v>
      </c>
      <c r="AO4">
        <v>77.641124999999988</v>
      </c>
      <c r="AP4">
        <v>77.641124999999988</v>
      </c>
      <c r="AQ4">
        <v>0.96979199999999999</v>
      </c>
      <c r="AR4">
        <v>1.5872920000000001</v>
      </c>
      <c r="AS4">
        <v>5.7971629999999994</v>
      </c>
      <c r="AT4">
        <v>6.4146629999999991</v>
      </c>
      <c r="AU4">
        <v>6.9849149999999991</v>
      </c>
      <c r="AV4">
        <v>6.9182077263473599E-2</v>
      </c>
      <c r="AW4">
        <v>0.3</v>
      </c>
      <c r="AX4">
        <v>0.875</v>
      </c>
      <c r="AY4">
        <v>0.15</v>
      </c>
    </row>
    <row r="5" spans="1:51" x14ac:dyDescent="0.3">
      <c r="A5" t="s">
        <v>142</v>
      </c>
      <c r="B5" t="s">
        <v>139</v>
      </c>
      <c r="C5" t="s">
        <v>141</v>
      </c>
      <c r="D5">
        <v>44271041</v>
      </c>
      <c r="E5">
        <v>1.7172E-2</v>
      </c>
      <c r="F5">
        <v>760222.31605200004</v>
      </c>
      <c r="G5">
        <v>0.8</v>
      </c>
      <c r="H5">
        <v>0.86</v>
      </c>
      <c r="I5">
        <v>2E-3</v>
      </c>
      <c r="J5">
        <v>1E-3</v>
      </c>
      <c r="K5">
        <v>3.0000000000000001E-3</v>
      </c>
      <c r="L5">
        <v>5.1020408163265311E-4</v>
      </c>
      <c r="M5">
        <v>44271041</v>
      </c>
      <c r="N5">
        <v>0.996</v>
      </c>
      <c r="O5">
        <v>0.99269999999999992</v>
      </c>
      <c r="P5">
        <v>1.0322593E-2</v>
      </c>
      <c r="Q5">
        <v>4.1390977999999998E-4</v>
      </c>
      <c r="R5">
        <v>1.8238320000000001E-4</v>
      </c>
      <c r="S5">
        <v>2.3878123000000001E-4</v>
      </c>
      <c r="T5">
        <v>7.4419885000000002E-4</v>
      </c>
      <c r="U5">
        <v>1.0246417E-3</v>
      </c>
      <c r="V5">
        <v>1.0306010999999999E-3</v>
      </c>
      <c r="W5">
        <v>1.1684485000000001E-3</v>
      </c>
      <c r="X5">
        <v>1.4152933999999999E-3</v>
      </c>
      <c r="Y5">
        <v>1.9975904000000002E-3</v>
      </c>
      <c r="Z5">
        <v>3.1712293999999999E-3</v>
      </c>
      <c r="AA5">
        <v>5.1388362999999996E-3</v>
      </c>
      <c r="AB5">
        <v>8.5199630999999998E-3</v>
      </c>
      <c r="AC5">
        <v>1.2932203999999999E-2</v>
      </c>
      <c r="AD5">
        <v>1.9786802999999999E-2</v>
      </c>
      <c r="AE5">
        <v>2.9534217000000001E-2</v>
      </c>
      <c r="AF5">
        <v>4.6395080999999998E-2</v>
      </c>
      <c r="AG5">
        <v>7.6765973000000001E-2</v>
      </c>
      <c r="AH5">
        <v>0.12562364000000001</v>
      </c>
      <c r="AI5">
        <v>0.19993209000000001</v>
      </c>
      <c r="AJ5">
        <v>0.30907124000000002</v>
      </c>
      <c r="AK5">
        <v>0.46164040594441402</v>
      </c>
      <c r="AL5">
        <v>86.85998699999999</v>
      </c>
      <c r="AM5">
        <v>86.85998699999999</v>
      </c>
      <c r="AN5">
        <v>134.58884699999999</v>
      </c>
      <c r="AO5">
        <v>134.58884699999999</v>
      </c>
      <c r="AP5">
        <v>134.58884699999999</v>
      </c>
      <c r="AQ5">
        <v>1.514642</v>
      </c>
      <c r="AR5">
        <v>2.132142</v>
      </c>
      <c r="AS5">
        <v>1.5364360000000001</v>
      </c>
      <c r="AT5">
        <v>2.1539359999999999</v>
      </c>
      <c r="AU5">
        <v>2.7241879999999998</v>
      </c>
      <c r="AV5">
        <v>0.204083371647339</v>
      </c>
      <c r="AW5">
        <v>0.3</v>
      </c>
      <c r="AX5">
        <v>0.875</v>
      </c>
      <c r="AY5">
        <v>0.15</v>
      </c>
    </row>
    <row r="6" spans="1:51" x14ac:dyDescent="0.3">
      <c r="A6" t="s">
        <v>203</v>
      </c>
      <c r="B6" t="s">
        <v>200</v>
      </c>
      <c r="C6" t="s">
        <v>202</v>
      </c>
      <c r="D6">
        <v>2930450</v>
      </c>
      <c r="E6">
        <v>1.3455999999999999E-2</v>
      </c>
      <c r="F6">
        <v>39432.135199999997</v>
      </c>
      <c r="G6">
        <v>0.97</v>
      </c>
      <c r="H6">
        <v>0.94</v>
      </c>
      <c r="I6">
        <v>1.9E-2</v>
      </c>
      <c r="J6">
        <v>1.7000000000000001E-2</v>
      </c>
      <c r="K6">
        <v>2.1000000000000001E-2</v>
      </c>
      <c r="L6">
        <v>1.0204081632653071E-3</v>
      </c>
      <c r="M6">
        <v>2930450</v>
      </c>
      <c r="N6">
        <v>0.998</v>
      </c>
      <c r="O6">
        <v>0.99299999999999999</v>
      </c>
      <c r="P6">
        <v>1.0875249E-2</v>
      </c>
      <c r="Q6">
        <v>6.0602273999999998E-4</v>
      </c>
      <c r="R6">
        <v>1.9401853000000001E-4</v>
      </c>
      <c r="S6">
        <v>2.4846362E-4</v>
      </c>
      <c r="T6">
        <v>6.3081814999999995E-4</v>
      </c>
      <c r="U6">
        <v>6.1818780999999998E-4</v>
      </c>
      <c r="V6">
        <v>5.8468406000000001E-4</v>
      </c>
      <c r="W6">
        <v>7.7021220999999996E-4</v>
      </c>
      <c r="X6">
        <v>1.1592479000000001E-3</v>
      </c>
      <c r="Y6">
        <v>2.1859376E-3</v>
      </c>
      <c r="Z6">
        <v>3.6414761999999999E-3</v>
      </c>
      <c r="AA6">
        <v>6.0217667999999999E-3</v>
      </c>
      <c r="AB6">
        <v>9.1165529999999995E-3</v>
      </c>
      <c r="AC6">
        <v>1.4371807E-2</v>
      </c>
      <c r="AD6">
        <v>2.2072959E-2</v>
      </c>
      <c r="AE6">
        <v>3.6256084000000001E-2</v>
      </c>
      <c r="AF6">
        <v>6.2951646999999999E-2</v>
      </c>
      <c r="AG6">
        <v>0.10475371</v>
      </c>
      <c r="AH6">
        <v>0.16786499999999999</v>
      </c>
      <c r="AI6">
        <v>0.26166815999999998</v>
      </c>
      <c r="AJ6">
        <v>0.36546420000000002</v>
      </c>
      <c r="AK6">
        <v>0.50571150574589396</v>
      </c>
      <c r="AL6">
        <v>44.525141999999995</v>
      </c>
      <c r="AM6">
        <v>44.525141999999995</v>
      </c>
      <c r="AN6">
        <v>92.254001999999986</v>
      </c>
      <c r="AO6">
        <v>92.254001999999986</v>
      </c>
      <c r="AP6">
        <v>92.254001999999986</v>
      </c>
      <c r="AQ6">
        <v>6.4182919999999992</v>
      </c>
      <c r="AR6">
        <v>7.0357919999999998</v>
      </c>
      <c r="AS6">
        <v>10.482872999999998</v>
      </c>
      <c r="AT6">
        <v>11.100372999999999</v>
      </c>
      <c r="AU6">
        <v>11.670624999999999</v>
      </c>
      <c r="AV6">
        <v>0.57842837152352633</v>
      </c>
      <c r="AW6">
        <v>0.3</v>
      </c>
      <c r="AX6">
        <v>0.875</v>
      </c>
      <c r="AY6">
        <v>0.15</v>
      </c>
    </row>
    <row r="7" spans="1:51" x14ac:dyDescent="0.3">
      <c r="A7" t="s">
        <v>204</v>
      </c>
      <c r="B7" t="s">
        <v>200</v>
      </c>
      <c r="C7" t="s">
        <v>202</v>
      </c>
      <c r="D7">
        <v>9862429</v>
      </c>
      <c r="E7">
        <v>1.6300000000000002E-2</v>
      </c>
      <c r="F7">
        <v>160757.59270000001</v>
      </c>
      <c r="G7">
        <v>0.99</v>
      </c>
      <c r="H7">
        <v>0.95</v>
      </c>
      <c r="I7">
        <v>1.7999999999999999E-2</v>
      </c>
      <c r="J7">
        <v>1.4999999999999999E-2</v>
      </c>
      <c r="K7">
        <v>2.1000000000000001E-2</v>
      </c>
      <c r="L7">
        <v>1.5306122448979606E-3</v>
      </c>
      <c r="M7">
        <v>9862429</v>
      </c>
      <c r="N7">
        <v>0.998</v>
      </c>
      <c r="O7">
        <v>0.93099999999999994</v>
      </c>
      <c r="P7">
        <v>2.1199749E-2</v>
      </c>
      <c r="Q7">
        <v>1.1263363E-3</v>
      </c>
      <c r="R7">
        <v>3.8352024E-4</v>
      </c>
      <c r="S7">
        <v>3.2779069000000001E-4</v>
      </c>
      <c r="T7">
        <v>6.7210206000000003E-4</v>
      </c>
      <c r="U7">
        <v>8.3594362000000003E-4</v>
      </c>
      <c r="V7">
        <v>8.4207751000000002E-4</v>
      </c>
      <c r="W7">
        <v>1.0102522E-3</v>
      </c>
      <c r="X7">
        <v>1.4160430999999999E-3</v>
      </c>
      <c r="Y7">
        <v>2.1447404000000002E-3</v>
      </c>
      <c r="Z7">
        <v>3.4919490999999999E-3</v>
      </c>
      <c r="AA7">
        <v>5.7081539000000004E-3</v>
      </c>
      <c r="AB7">
        <v>9.3298307999999993E-3</v>
      </c>
      <c r="AC7">
        <v>1.5432393000000001E-2</v>
      </c>
      <c r="AD7">
        <v>2.5527603999999999E-2</v>
      </c>
      <c r="AE7">
        <v>4.2851643000000002E-2</v>
      </c>
      <c r="AF7">
        <v>7.2515651E-2</v>
      </c>
      <c r="AG7">
        <v>0.11925278</v>
      </c>
      <c r="AH7">
        <v>0.19011253</v>
      </c>
      <c r="AI7">
        <v>0.28295354</v>
      </c>
      <c r="AJ7">
        <v>0.38343492000000001</v>
      </c>
      <c r="AK7">
        <v>0.51834965555924595</v>
      </c>
      <c r="AL7">
        <v>44.525141999999995</v>
      </c>
      <c r="AM7">
        <v>44.525141999999995</v>
      </c>
      <c r="AN7">
        <v>92.254001999999986</v>
      </c>
      <c r="AO7">
        <v>92.254001999999986</v>
      </c>
      <c r="AP7">
        <v>92.254001999999986</v>
      </c>
      <c r="AQ7">
        <v>6.4182919999999992</v>
      </c>
      <c r="AR7">
        <v>7.0357919999999998</v>
      </c>
      <c r="AS7">
        <v>10.482872999999998</v>
      </c>
      <c r="AT7">
        <v>11.100372999999999</v>
      </c>
      <c r="AU7">
        <v>11.670624999999999</v>
      </c>
      <c r="AV7">
        <v>0.51234113609262666</v>
      </c>
      <c r="AW7">
        <v>0.3</v>
      </c>
      <c r="AX7">
        <v>0.875</v>
      </c>
      <c r="AY7">
        <v>0.15</v>
      </c>
    </row>
    <row r="8" spans="1:51" x14ac:dyDescent="0.3">
      <c r="A8" t="s">
        <v>174</v>
      </c>
      <c r="B8" t="s">
        <v>175</v>
      </c>
      <c r="C8" t="s">
        <v>177</v>
      </c>
      <c r="D8">
        <v>1492584</v>
      </c>
      <c r="E8">
        <v>1.4762000000000001E-2</v>
      </c>
      <c r="F8">
        <v>22033.525008000001</v>
      </c>
      <c r="G8">
        <v>0.99</v>
      </c>
      <c r="H8">
        <v>0.98</v>
      </c>
      <c r="I8">
        <v>0.01</v>
      </c>
      <c r="J8">
        <v>6.0000000000000001E-3</v>
      </c>
      <c r="K8">
        <v>1.0999999999999999E-2</v>
      </c>
      <c r="L8">
        <v>5.1020408163265267E-4</v>
      </c>
      <c r="M8">
        <v>1492584</v>
      </c>
      <c r="N8">
        <v>0.997</v>
      </c>
      <c r="O8">
        <v>0.97499999999999998</v>
      </c>
      <c r="P8">
        <v>5.9573313000000003E-3</v>
      </c>
      <c r="Q8">
        <v>4.1705639999999999E-4</v>
      </c>
      <c r="R8">
        <v>1.8959477E-4</v>
      </c>
      <c r="S8">
        <v>1.7063376E-4</v>
      </c>
      <c r="T8">
        <v>4.0767456E-4</v>
      </c>
      <c r="U8">
        <v>5.1060430999999996E-4</v>
      </c>
      <c r="V8">
        <v>5.0177434000000002E-4</v>
      </c>
      <c r="W8">
        <v>5.8834423000000003E-4</v>
      </c>
      <c r="X8">
        <v>7.0266035000000004E-4</v>
      </c>
      <c r="Y8">
        <v>1.056066E-3</v>
      </c>
      <c r="Z8">
        <v>1.6606265000000001E-3</v>
      </c>
      <c r="AA8">
        <v>2.6860878E-3</v>
      </c>
      <c r="AB8">
        <v>5.7750494999999997E-3</v>
      </c>
      <c r="AC8">
        <v>1.1337244E-2</v>
      </c>
      <c r="AD8">
        <v>2.0982132000000001E-2</v>
      </c>
      <c r="AE8">
        <v>3.6393970999999997E-2</v>
      </c>
      <c r="AF8">
        <v>6.3547267000000004E-2</v>
      </c>
      <c r="AG8">
        <v>0.10533360999999999</v>
      </c>
      <c r="AH8">
        <v>0.16577965</v>
      </c>
      <c r="AI8">
        <v>0.24436367000000001</v>
      </c>
      <c r="AJ8">
        <v>0.34512827000000001</v>
      </c>
      <c r="AK8">
        <v>0.48283742308701599</v>
      </c>
      <c r="AL8">
        <v>57.906657999999993</v>
      </c>
      <c r="AM8">
        <v>57.906657999999993</v>
      </c>
      <c r="AN8">
        <v>105.63551799999999</v>
      </c>
      <c r="AO8">
        <v>105.63551799999999</v>
      </c>
      <c r="AP8">
        <v>105.63551799999999</v>
      </c>
      <c r="AQ8">
        <v>1.5037449999999999</v>
      </c>
      <c r="AR8">
        <v>2.121245</v>
      </c>
      <c r="AS8">
        <v>1.9832129999999999</v>
      </c>
      <c r="AT8">
        <v>2.6007129999999998</v>
      </c>
      <c r="AU8">
        <v>3.1709649999999998</v>
      </c>
      <c r="AV8">
        <v>0.38783437593130843</v>
      </c>
      <c r="AW8">
        <v>0.3</v>
      </c>
      <c r="AX8">
        <v>0.875</v>
      </c>
      <c r="AY8">
        <v>0.15</v>
      </c>
    </row>
    <row r="9" spans="1:51" x14ac:dyDescent="0.3">
      <c r="A9" t="s">
        <v>217</v>
      </c>
      <c r="B9" t="s">
        <v>218</v>
      </c>
      <c r="C9" t="s">
        <v>202</v>
      </c>
      <c r="D9">
        <v>9507875</v>
      </c>
      <c r="E9">
        <v>1.24E-2</v>
      </c>
      <c r="F9">
        <v>117897.65</v>
      </c>
      <c r="G9">
        <v>0.98</v>
      </c>
      <c r="H9">
        <v>0.98</v>
      </c>
      <c r="I9">
        <v>4.2999999999999997E-2</v>
      </c>
      <c r="J9">
        <v>3.9E-2</v>
      </c>
      <c r="K9">
        <v>4.8000000000000001E-2</v>
      </c>
      <c r="L9">
        <v>2.5510204081632677E-3</v>
      </c>
      <c r="M9">
        <v>9507875</v>
      </c>
      <c r="N9">
        <v>0.998</v>
      </c>
      <c r="O9">
        <v>0.99900000000000011</v>
      </c>
      <c r="P9">
        <v>2.9742570000000001E-3</v>
      </c>
      <c r="Q9">
        <v>2.1824527999999999E-4</v>
      </c>
      <c r="R9">
        <v>1.3874520999999999E-4</v>
      </c>
      <c r="S9">
        <v>1.3172581000000001E-4</v>
      </c>
      <c r="T9">
        <v>3.5196734000000001E-4</v>
      </c>
      <c r="U9">
        <v>5.9955608000000001E-4</v>
      </c>
      <c r="V9">
        <v>8.7638316999999997E-4</v>
      </c>
      <c r="W9">
        <v>1.4378284000000001E-3</v>
      </c>
      <c r="X9">
        <v>2.3068186000000002E-3</v>
      </c>
      <c r="Y9">
        <v>3.3415919E-3</v>
      </c>
      <c r="Z9">
        <v>5.0345516999999998E-3</v>
      </c>
      <c r="AA9">
        <v>7.4313358000000001E-3</v>
      </c>
      <c r="AB9">
        <v>1.1150152E-2</v>
      </c>
      <c r="AC9">
        <v>1.7102638E-2</v>
      </c>
      <c r="AD9">
        <v>2.4527950999999999E-2</v>
      </c>
      <c r="AE9">
        <v>3.6169323000000003E-2</v>
      </c>
      <c r="AF9">
        <v>5.7294831999999997E-2</v>
      </c>
      <c r="AG9">
        <v>9.5849866000000006E-2</v>
      </c>
      <c r="AH9">
        <v>0.15385720999999999</v>
      </c>
      <c r="AI9">
        <v>0.24604038</v>
      </c>
      <c r="AJ9">
        <v>0.36641779000000002</v>
      </c>
      <c r="AK9">
        <v>0.51844115941692404</v>
      </c>
      <c r="AL9">
        <v>44.525141999999995</v>
      </c>
      <c r="AM9">
        <v>44.525141999999995</v>
      </c>
      <c r="AN9">
        <v>92.254001999999986</v>
      </c>
      <c r="AO9">
        <v>92.254001999999986</v>
      </c>
      <c r="AP9">
        <v>92.254001999999986</v>
      </c>
      <c r="AQ9">
        <v>6.4182919999999992</v>
      </c>
      <c r="AR9">
        <v>7.0357919999999998</v>
      </c>
      <c r="AS9">
        <v>10.482872999999998</v>
      </c>
      <c r="AT9">
        <v>11.100372999999999</v>
      </c>
      <c r="AU9">
        <v>11.670624999999999</v>
      </c>
      <c r="AV9">
        <v>0.5387849484969518</v>
      </c>
      <c r="AW9">
        <v>0.3</v>
      </c>
      <c r="AX9">
        <v>0.875</v>
      </c>
      <c r="AY9">
        <v>0.15</v>
      </c>
    </row>
    <row r="10" spans="1:51" x14ac:dyDescent="0.3">
      <c r="A10" t="s">
        <v>236</v>
      </c>
      <c r="B10" t="s">
        <v>234</v>
      </c>
      <c r="C10" t="s">
        <v>235</v>
      </c>
      <c r="D10">
        <v>807610</v>
      </c>
      <c r="E10">
        <v>1.8165000000000001E-2</v>
      </c>
      <c r="F10">
        <v>14670.235650000001</v>
      </c>
      <c r="G10">
        <v>0.82</v>
      </c>
      <c r="H10">
        <v>0.98</v>
      </c>
      <c r="I10">
        <v>5.8400000000000001E-2</v>
      </c>
      <c r="J10">
        <v>4.9200000000000001E-2</v>
      </c>
      <c r="K10">
        <v>6.93E-2</v>
      </c>
      <c r="L10">
        <v>5.5612244897959183E-3</v>
      </c>
      <c r="M10">
        <v>727641</v>
      </c>
      <c r="N10">
        <v>0.89</v>
      </c>
      <c r="O10">
        <v>0.73799999999999999</v>
      </c>
      <c r="P10">
        <v>2.4592960000000001E-2</v>
      </c>
      <c r="Q10">
        <v>1.4221768999999999E-3</v>
      </c>
      <c r="R10">
        <v>7.7513961000000005E-4</v>
      </c>
      <c r="S10">
        <v>6.2795587999999998E-4</v>
      </c>
      <c r="T10">
        <v>8.5001065000000001E-4</v>
      </c>
      <c r="U10">
        <v>1.3859578E-3</v>
      </c>
      <c r="V10">
        <v>2.0088519000000002E-3</v>
      </c>
      <c r="W10">
        <v>2.9179764999999998E-3</v>
      </c>
      <c r="X10">
        <v>3.9776804999999997E-3</v>
      </c>
      <c r="Y10">
        <v>5.2167923999999997E-3</v>
      </c>
      <c r="Z10">
        <v>6.7983495000000001E-3</v>
      </c>
      <c r="AA10">
        <v>8.9858491000000002E-3</v>
      </c>
      <c r="AB10">
        <v>1.2264648E-2</v>
      </c>
      <c r="AC10">
        <v>1.6624712E-2</v>
      </c>
      <c r="AD10">
        <v>2.3639731000000001E-2</v>
      </c>
      <c r="AE10">
        <v>3.4283037000000002E-2</v>
      </c>
      <c r="AF10">
        <v>5.0834553999999997E-2</v>
      </c>
      <c r="AG10">
        <v>7.5994737000000007E-2</v>
      </c>
      <c r="AH10">
        <v>0.10746435999999999</v>
      </c>
      <c r="AI10">
        <v>0.15106344999999999</v>
      </c>
      <c r="AJ10">
        <v>0.2052021</v>
      </c>
      <c r="AK10">
        <v>0.28146805858251001</v>
      </c>
      <c r="AL10">
        <v>57.361807999999996</v>
      </c>
      <c r="AM10">
        <v>57.361807999999996</v>
      </c>
      <c r="AN10">
        <v>105.09066799999999</v>
      </c>
      <c r="AO10">
        <v>105.09066799999999</v>
      </c>
      <c r="AP10">
        <v>105.09066799999999</v>
      </c>
      <c r="AQ10">
        <v>0.95889500000000005</v>
      </c>
      <c r="AR10">
        <v>1.5763950000000002</v>
      </c>
      <c r="AS10">
        <v>33.028765999999997</v>
      </c>
      <c r="AT10">
        <v>33.646265999999997</v>
      </c>
      <c r="AU10">
        <v>34.216518000000001</v>
      </c>
      <c r="AV10">
        <v>5.9915364219662551E-2</v>
      </c>
      <c r="AW10">
        <v>0.3</v>
      </c>
      <c r="AX10">
        <v>0.875</v>
      </c>
      <c r="AY10">
        <v>0.15</v>
      </c>
    </row>
    <row r="11" spans="1:51" x14ac:dyDescent="0.3">
      <c r="A11" t="s">
        <v>146</v>
      </c>
      <c r="B11" t="s">
        <v>139</v>
      </c>
      <c r="C11" t="s">
        <v>141</v>
      </c>
      <c r="D11">
        <v>209288278</v>
      </c>
      <c r="E11">
        <v>1.4163E-2</v>
      </c>
      <c r="F11">
        <v>2964149.8813140001</v>
      </c>
      <c r="G11">
        <v>0.8</v>
      </c>
      <c r="H11">
        <v>0.93</v>
      </c>
      <c r="I11">
        <v>4.0000000000000001E-3</v>
      </c>
      <c r="J11">
        <v>2E-3</v>
      </c>
      <c r="K11">
        <v>6.0000000000000001E-3</v>
      </c>
      <c r="L11">
        <v>1.0204081632653062E-3</v>
      </c>
      <c r="M11">
        <v>209288278</v>
      </c>
      <c r="N11">
        <v>0.99099999999999999</v>
      </c>
      <c r="O11">
        <v>0.99099999999999999</v>
      </c>
      <c r="P11">
        <v>1.3174124000000001E-2</v>
      </c>
      <c r="Q11">
        <v>5.6625385000000003E-4</v>
      </c>
      <c r="R11">
        <v>2.2618363E-4</v>
      </c>
      <c r="S11">
        <v>3.1079000999999998E-4</v>
      </c>
      <c r="T11">
        <v>1.0859554999999999E-3</v>
      </c>
      <c r="U11">
        <v>1.6530842E-3</v>
      </c>
      <c r="V11">
        <v>1.580098E-3</v>
      </c>
      <c r="W11">
        <v>1.8233072E-3</v>
      </c>
      <c r="X11">
        <v>2.3055901000000002E-3</v>
      </c>
      <c r="Y11">
        <v>2.9700159999999998E-3</v>
      </c>
      <c r="Z11">
        <v>4.2972098999999996E-3</v>
      </c>
      <c r="AA11">
        <v>6.1532295999999998E-3</v>
      </c>
      <c r="AB11">
        <v>8.7493740000000007E-3</v>
      </c>
      <c r="AC11">
        <v>1.3155154E-2</v>
      </c>
      <c r="AD11">
        <v>1.9786016999999999E-2</v>
      </c>
      <c r="AE11">
        <v>2.87052E-2</v>
      </c>
      <c r="AF11">
        <v>4.4504811999999998E-2</v>
      </c>
      <c r="AG11">
        <v>6.8069609000000003E-2</v>
      </c>
      <c r="AH11">
        <v>0.10192384</v>
      </c>
      <c r="AI11">
        <v>0.14772637</v>
      </c>
      <c r="AJ11">
        <v>0.22369322</v>
      </c>
      <c r="AK11">
        <v>0.33541437830207099</v>
      </c>
      <c r="AL11">
        <v>86.85998699999999</v>
      </c>
      <c r="AM11">
        <v>86.85998699999999</v>
      </c>
      <c r="AN11">
        <v>134.58884699999999</v>
      </c>
      <c r="AO11">
        <v>134.58884699999999</v>
      </c>
      <c r="AP11">
        <v>134.58884699999999</v>
      </c>
      <c r="AQ11">
        <v>1.514642</v>
      </c>
      <c r="AR11">
        <v>2.132142</v>
      </c>
      <c r="AS11">
        <v>1.5364360000000001</v>
      </c>
      <c r="AT11">
        <v>2.1539359999999999</v>
      </c>
      <c r="AU11">
        <v>2.7241879999999998</v>
      </c>
      <c r="AV11">
        <v>0.19968778666495002</v>
      </c>
      <c r="AW11">
        <v>0.3</v>
      </c>
      <c r="AX11">
        <v>0.875</v>
      </c>
      <c r="AY11">
        <v>0.15</v>
      </c>
    </row>
    <row r="12" spans="1:51" x14ac:dyDescent="0.3">
      <c r="A12" t="s">
        <v>206</v>
      </c>
      <c r="B12" t="s">
        <v>200</v>
      </c>
      <c r="C12" t="s">
        <v>202</v>
      </c>
      <c r="D12">
        <v>7075991</v>
      </c>
      <c r="E12">
        <v>9.1000000000000004E-3</v>
      </c>
      <c r="F12">
        <v>64391.518100000001</v>
      </c>
      <c r="G12">
        <v>0.97</v>
      </c>
      <c r="H12">
        <v>0.92</v>
      </c>
      <c r="I12">
        <v>3.2000000000000001E-2</v>
      </c>
      <c r="J12">
        <v>1.9E-2</v>
      </c>
      <c r="K12">
        <v>5.6000000000000001E-2</v>
      </c>
      <c r="L12">
        <v>1.2244897959183675E-2</v>
      </c>
      <c r="M12">
        <v>7075991</v>
      </c>
      <c r="N12">
        <v>0.998</v>
      </c>
      <c r="O12">
        <v>0.93799999999999994</v>
      </c>
      <c r="P12">
        <v>6.3243541000000004E-3</v>
      </c>
      <c r="Q12">
        <v>2.9440324000000001E-4</v>
      </c>
      <c r="R12">
        <v>1.4204616000000001E-4</v>
      </c>
      <c r="S12">
        <v>1.6843173000000001E-4</v>
      </c>
      <c r="T12">
        <v>4.4165676000000001E-4</v>
      </c>
      <c r="U12">
        <v>5.8318457000000005E-4</v>
      </c>
      <c r="V12">
        <v>6.8126362E-4</v>
      </c>
      <c r="W12">
        <v>9.7934057000000009E-4</v>
      </c>
      <c r="X12">
        <v>1.4567264999999999E-3</v>
      </c>
      <c r="Y12">
        <v>2.4462739E-3</v>
      </c>
      <c r="Z12">
        <v>4.3520086000000003E-3</v>
      </c>
      <c r="AA12">
        <v>7.1978516000000001E-3</v>
      </c>
      <c r="AB12">
        <v>1.1178314999999999E-2</v>
      </c>
      <c r="AC12">
        <v>1.6307233000000001E-2</v>
      </c>
      <c r="AD12">
        <v>2.3210957000000001E-2</v>
      </c>
      <c r="AE12">
        <v>3.3853842000000002E-2</v>
      </c>
      <c r="AF12">
        <v>5.4165828999999999E-2</v>
      </c>
      <c r="AG12">
        <v>9.5032077000000006E-2</v>
      </c>
      <c r="AH12">
        <v>0.19775761</v>
      </c>
      <c r="AI12">
        <v>0.26826402999999999</v>
      </c>
      <c r="AJ12">
        <v>0.40889629999999999</v>
      </c>
      <c r="AK12">
        <v>0.57599287059064497</v>
      </c>
      <c r="AL12">
        <v>44.525141999999995</v>
      </c>
      <c r="AM12">
        <v>44.525141999999995</v>
      </c>
      <c r="AN12">
        <v>92.254001999999986</v>
      </c>
      <c r="AO12">
        <v>92.254001999999986</v>
      </c>
      <c r="AP12">
        <v>92.254001999999986</v>
      </c>
      <c r="AQ12">
        <v>6.4182919999999992</v>
      </c>
      <c r="AR12">
        <v>7.0357919999999998</v>
      </c>
      <c r="AS12">
        <v>10.482872999999998</v>
      </c>
      <c r="AT12">
        <v>11.100372999999999</v>
      </c>
      <c r="AU12">
        <v>11.670624999999999</v>
      </c>
      <c r="AV12">
        <v>0.53357812104952496</v>
      </c>
      <c r="AW12">
        <v>0.3</v>
      </c>
      <c r="AX12">
        <v>0.875</v>
      </c>
      <c r="AY12">
        <v>0.15</v>
      </c>
    </row>
    <row r="13" spans="1:51" x14ac:dyDescent="0.3">
      <c r="A13" t="s">
        <v>95</v>
      </c>
      <c r="B13" t="s">
        <v>89</v>
      </c>
      <c r="C13" t="s">
        <v>91</v>
      </c>
      <c r="D13">
        <v>546388</v>
      </c>
      <c r="E13">
        <v>2.0900999999999999E-2</v>
      </c>
      <c r="F13">
        <v>11420.055587999999</v>
      </c>
      <c r="G13">
        <v>0.96</v>
      </c>
      <c r="H13">
        <v>0.97</v>
      </c>
      <c r="I13">
        <v>9.5690136475304097E-2</v>
      </c>
      <c r="J13">
        <v>8.3483655386644831E-2</v>
      </c>
      <c r="K13">
        <v>0.10963942706260829</v>
      </c>
      <c r="L13">
        <v>7.116984993522547E-3</v>
      </c>
      <c r="M13">
        <v>0</v>
      </c>
      <c r="N13">
        <v>0.91400000000000003</v>
      </c>
      <c r="O13">
        <v>0.52323844019865517</v>
      </c>
      <c r="P13">
        <v>1.7153295999999998E-2</v>
      </c>
      <c r="Q13">
        <v>8.8542310000000002E-4</v>
      </c>
      <c r="R13">
        <v>3.6051565E-4</v>
      </c>
      <c r="S13">
        <v>3.1768729999999998E-4</v>
      </c>
      <c r="T13">
        <v>7.1992015999999999E-4</v>
      </c>
      <c r="U13">
        <v>9.896588999999999E-4</v>
      </c>
      <c r="V13">
        <v>1.0576461E-3</v>
      </c>
      <c r="W13">
        <v>1.2855958999999999E-3</v>
      </c>
      <c r="X13">
        <v>1.7741284E-3</v>
      </c>
      <c r="Y13">
        <v>2.6482204999999999E-3</v>
      </c>
      <c r="Z13">
        <v>4.1680455999999998E-3</v>
      </c>
      <c r="AA13">
        <v>6.4743044999999999E-3</v>
      </c>
      <c r="AB13">
        <v>1.0062336999999999E-2</v>
      </c>
      <c r="AC13">
        <v>1.5953370000000001E-2</v>
      </c>
      <c r="AD13">
        <v>2.5262908000000001E-2</v>
      </c>
      <c r="AE13">
        <v>4.0841272999999997E-2</v>
      </c>
      <c r="AF13">
        <v>6.9481919000000003E-2</v>
      </c>
      <c r="AG13">
        <v>0.11467402</v>
      </c>
      <c r="AH13">
        <v>0.18286848</v>
      </c>
      <c r="AI13">
        <v>0.27716899</v>
      </c>
      <c r="AJ13">
        <v>0.39896030999999998</v>
      </c>
      <c r="AK13">
        <v>0.53980107142955502</v>
      </c>
      <c r="AL13">
        <v>29.912264999999998</v>
      </c>
      <c r="AM13">
        <v>29.912264999999998</v>
      </c>
      <c r="AN13">
        <v>77.641124999999988</v>
      </c>
      <c r="AO13">
        <v>77.641124999999988</v>
      </c>
      <c r="AP13">
        <v>77.641124999999988</v>
      </c>
      <c r="AQ13">
        <v>0.96979199999999999</v>
      </c>
      <c r="AR13">
        <v>1.5872920000000001</v>
      </c>
      <c r="AS13">
        <v>5.7971629999999994</v>
      </c>
      <c r="AT13">
        <v>6.4146629999999991</v>
      </c>
      <c r="AU13">
        <v>6.9849149999999991</v>
      </c>
      <c r="AV13">
        <v>6.9182077263473599E-2</v>
      </c>
      <c r="AW13">
        <v>0.3</v>
      </c>
      <c r="AX13">
        <v>0.875</v>
      </c>
      <c r="AY13">
        <v>0.15</v>
      </c>
    </row>
    <row r="14" spans="1:51" x14ac:dyDescent="0.3">
      <c r="A14" t="s">
        <v>243</v>
      </c>
      <c r="B14" t="s">
        <v>244</v>
      </c>
      <c r="C14" t="s">
        <v>230</v>
      </c>
      <c r="D14">
        <v>16005373</v>
      </c>
      <c r="E14">
        <v>2.3296000000000001E-2</v>
      </c>
      <c r="F14">
        <v>372861.16940800002</v>
      </c>
      <c r="G14">
        <v>0.79</v>
      </c>
      <c r="H14">
        <v>0.93</v>
      </c>
      <c r="I14">
        <v>0.03</v>
      </c>
      <c r="J14">
        <v>2.9000000000000001E-2</v>
      </c>
      <c r="K14">
        <v>5.0999999999999997E-2</v>
      </c>
      <c r="L14">
        <v>1.0714285714285713E-2</v>
      </c>
      <c r="M14">
        <v>16005373</v>
      </c>
      <c r="N14">
        <v>0.89</v>
      </c>
      <c r="O14">
        <v>0.83200000000000007</v>
      </c>
      <c r="P14">
        <v>2.4319762000000002E-2</v>
      </c>
      <c r="Q14">
        <v>9.7637856999999997E-4</v>
      </c>
      <c r="R14">
        <v>1.6780438E-3</v>
      </c>
      <c r="S14">
        <v>1.1981278000000001E-3</v>
      </c>
      <c r="T14">
        <v>1.1123853999999999E-3</v>
      </c>
      <c r="U14">
        <v>1.3413406000000001E-3</v>
      </c>
      <c r="V14">
        <v>1.8355927000000001E-3</v>
      </c>
      <c r="W14">
        <v>2.4157819E-3</v>
      </c>
      <c r="X14">
        <v>3.1896906E-3</v>
      </c>
      <c r="Y14">
        <v>4.1072347000000002E-3</v>
      </c>
      <c r="Z14">
        <v>5.1784513000000003E-3</v>
      </c>
      <c r="AA14">
        <v>6.7657211999999998E-3</v>
      </c>
      <c r="AB14">
        <v>1.0511642E-2</v>
      </c>
      <c r="AC14">
        <v>1.8682247999999999E-2</v>
      </c>
      <c r="AD14">
        <v>2.9901993000000002E-2</v>
      </c>
      <c r="AE14">
        <v>4.9674155999999997E-2</v>
      </c>
      <c r="AF14">
        <v>8.1369705000000001E-2</v>
      </c>
      <c r="AG14">
        <v>0.12744142</v>
      </c>
      <c r="AH14">
        <v>0.19472696</v>
      </c>
      <c r="AI14">
        <v>0.27745112999999999</v>
      </c>
      <c r="AJ14">
        <v>0.39649795999999998</v>
      </c>
      <c r="AK14">
        <v>0.55717427062823499</v>
      </c>
      <c r="AL14">
        <v>73.064384999999987</v>
      </c>
      <c r="AM14">
        <v>73.064384999999987</v>
      </c>
      <c r="AN14">
        <v>120.79324499999998</v>
      </c>
      <c r="AO14">
        <v>120.79324499999998</v>
      </c>
      <c r="AP14">
        <v>120.79324499999998</v>
      </c>
      <c r="AQ14">
        <v>1.34029</v>
      </c>
      <c r="AR14">
        <v>1.9577900000000001</v>
      </c>
      <c r="AS14">
        <v>1.9723159999999997</v>
      </c>
      <c r="AT14">
        <v>2.5898159999999999</v>
      </c>
      <c r="AU14">
        <v>3.1600679999999999</v>
      </c>
      <c r="AV14">
        <v>0.37568755768057466</v>
      </c>
      <c r="AW14">
        <v>0.3</v>
      </c>
      <c r="AX14">
        <v>0.875</v>
      </c>
      <c r="AY14">
        <v>0.15</v>
      </c>
    </row>
    <row r="15" spans="1:51" x14ac:dyDescent="0.3">
      <c r="A15" t="s">
        <v>246</v>
      </c>
      <c r="B15" t="s">
        <v>244</v>
      </c>
      <c r="C15" t="s">
        <v>230</v>
      </c>
      <c r="D15">
        <v>1386395000</v>
      </c>
      <c r="E15">
        <v>1.2E-2</v>
      </c>
      <c r="F15">
        <v>16636740</v>
      </c>
      <c r="G15">
        <v>0.96</v>
      </c>
      <c r="H15">
        <v>0.99</v>
      </c>
      <c r="I15">
        <v>6.0999999999999999E-2</v>
      </c>
      <c r="J15">
        <v>5.5E-2</v>
      </c>
      <c r="K15">
        <v>6.9000000000000006E-2</v>
      </c>
      <c r="L15">
        <v>4.0816326530612283E-3</v>
      </c>
      <c r="M15">
        <v>1386395000</v>
      </c>
      <c r="N15">
        <v>0.99900000000000011</v>
      </c>
      <c r="O15">
        <v>0.997</v>
      </c>
      <c r="P15">
        <v>9.9850605000000002E-3</v>
      </c>
      <c r="Q15">
        <v>4.1390468999999999E-4</v>
      </c>
      <c r="R15">
        <v>3.1216753000000002E-4</v>
      </c>
      <c r="S15">
        <v>2.3295459000000001E-4</v>
      </c>
      <c r="T15">
        <v>3.3865475000000001E-4</v>
      </c>
      <c r="U15">
        <v>4.7566581999999998E-4</v>
      </c>
      <c r="V15">
        <v>6.3656341000000003E-4</v>
      </c>
      <c r="W15">
        <v>8.0538109000000005E-4</v>
      </c>
      <c r="X15">
        <v>1.0207529000000001E-3</v>
      </c>
      <c r="Y15">
        <v>1.4465109999999999E-3</v>
      </c>
      <c r="Z15">
        <v>2.1278301999999999E-3</v>
      </c>
      <c r="AA15">
        <v>3.5410851999999999E-3</v>
      </c>
      <c r="AB15">
        <v>5.9628336999999997E-3</v>
      </c>
      <c r="AC15">
        <v>1.1234760999999999E-2</v>
      </c>
      <c r="AD15">
        <v>2.0345727000000001E-2</v>
      </c>
      <c r="AE15">
        <v>3.7246385999999999E-2</v>
      </c>
      <c r="AF15">
        <v>6.2741248999999999E-2</v>
      </c>
      <c r="AG15">
        <v>9.6177229000000003E-2</v>
      </c>
      <c r="AH15">
        <v>0.14942684000000001</v>
      </c>
      <c r="AI15">
        <v>0.21278585</v>
      </c>
      <c r="AJ15">
        <v>0.28747664000000001</v>
      </c>
      <c r="AK15">
        <v>0.34920817395763298</v>
      </c>
      <c r="AL15">
        <v>73.064384999999987</v>
      </c>
      <c r="AM15">
        <v>73.064384999999987</v>
      </c>
      <c r="AN15">
        <v>120.79324499999998</v>
      </c>
      <c r="AO15">
        <v>120.79324499999998</v>
      </c>
      <c r="AP15">
        <v>120.79324499999998</v>
      </c>
      <c r="AQ15">
        <v>1.34029</v>
      </c>
      <c r="AR15">
        <v>1.9577900000000001</v>
      </c>
      <c r="AS15">
        <v>1.9723159999999997</v>
      </c>
      <c r="AT15">
        <v>2.5898159999999999</v>
      </c>
      <c r="AU15">
        <v>3.1600679999999999</v>
      </c>
      <c r="AV15">
        <v>0.15985670213371023</v>
      </c>
      <c r="AW15">
        <v>0.3</v>
      </c>
      <c r="AX15">
        <v>0.875</v>
      </c>
      <c r="AY15">
        <v>0.15</v>
      </c>
    </row>
    <row r="16" spans="1:51" x14ac:dyDescent="0.3">
      <c r="A16" t="s">
        <v>148</v>
      </c>
      <c r="B16" t="s">
        <v>139</v>
      </c>
      <c r="C16" t="s">
        <v>141</v>
      </c>
      <c r="D16">
        <v>49065615</v>
      </c>
      <c r="E16">
        <v>1.5198E-2</v>
      </c>
      <c r="F16">
        <v>745699.21676999994</v>
      </c>
      <c r="G16">
        <v>0.81</v>
      </c>
      <c r="H16">
        <v>0.92</v>
      </c>
      <c r="I16">
        <v>3.0000000000000001E-3</v>
      </c>
      <c r="J16">
        <v>1E-3</v>
      </c>
      <c r="K16">
        <v>2.1999999999999999E-2</v>
      </c>
      <c r="L16">
        <v>9.6938775510204082E-3</v>
      </c>
      <c r="M16">
        <v>49065615</v>
      </c>
      <c r="N16">
        <v>0.95900000000000007</v>
      </c>
      <c r="O16">
        <v>0.99150000000000005</v>
      </c>
      <c r="P16">
        <v>1.2785493E-2</v>
      </c>
      <c r="Q16">
        <v>5.3936098E-4</v>
      </c>
      <c r="R16">
        <v>4.008921E-4</v>
      </c>
      <c r="S16">
        <v>3.6882031999999998E-4</v>
      </c>
      <c r="T16">
        <v>9.3739728000000004E-4</v>
      </c>
      <c r="U16">
        <v>1.8070988999999999E-3</v>
      </c>
      <c r="V16">
        <v>1.8729634E-3</v>
      </c>
      <c r="W16">
        <v>1.8339127000000001E-3</v>
      </c>
      <c r="X16">
        <v>1.9983100000000001E-3</v>
      </c>
      <c r="Y16">
        <v>2.2652130999999999E-3</v>
      </c>
      <c r="Z16">
        <v>2.8655663E-3</v>
      </c>
      <c r="AA16">
        <v>4.4212883000000003E-3</v>
      </c>
      <c r="AB16">
        <v>6.6336084999999998E-3</v>
      </c>
      <c r="AC16">
        <v>1.0335904999999999E-2</v>
      </c>
      <c r="AD16">
        <v>1.6189671999999999E-2</v>
      </c>
      <c r="AE16">
        <v>2.5265101000000002E-2</v>
      </c>
      <c r="AF16">
        <v>3.9165576000000001E-2</v>
      </c>
      <c r="AG16">
        <v>6.4808826E-2</v>
      </c>
      <c r="AH16">
        <v>0.11303216000000001</v>
      </c>
      <c r="AI16">
        <v>0.14274771999999999</v>
      </c>
      <c r="AJ16">
        <v>0.27227117000000001</v>
      </c>
      <c r="AK16">
        <v>0.44060019792642102</v>
      </c>
      <c r="AL16">
        <v>86.85998699999999</v>
      </c>
      <c r="AM16">
        <v>86.85998699999999</v>
      </c>
      <c r="AN16">
        <v>134.58884699999999</v>
      </c>
      <c r="AO16">
        <v>134.58884699999999</v>
      </c>
      <c r="AP16">
        <v>134.58884699999999</v>
      </c>
      <c r="AQ16">
        <v>1.514642</v>
      </c>
      <c r="AR16">
        <v>2.132142</v>
      </c>
      <c r="AS16">
        <v>1.5364360000000001</v>
      </c>
      <c r="AT16">
        <v>2.1539359999999999</v>
      </c>
      <c r="AU16">
        <v>2.7241879999999998</v>
      </c>
      <c r="AV16">
        <v>0.204083371647339</v>
      </c>
      <c r="AW16">
        <v>0.3</v>
      </c>
      <c r="AX16">
        <v>0.875</v>
      </c>
      <c r="AY16">
        <v>0.15</v>
      </c>
    </row>
    <row r="17" spans="1:51" x14ac:dyDescent="0.3">
      <c r="A17" t="s">
        <v>247</v>
      </c>
      <c r="B17" t="s">
        <v>244</v>
      </c>
      <c r="C17" t="s">
        <v>230</v>
      </c>
      <c r="D17">
        <v>17424</v>
      </c>
      <c r="E17">
        <v>1.4E-2</v>
      </c>
      <c r="F17">
        <v>243.93600000000001</v>
      </c>
      <c r="G17">
        <v>0.99</v>
      </c>
      <c r="H17">
        <v>0.99</v>
      </c>
      <c r="I17">
        <v>6.2014367393849211E-2</v>
      </c>
      <c r="J17">
        <v>5.5830551219148553E-2</v>
      </c>
      <c r="K17">
        <v>7.0881613218274672E-2</v>
      </c>
      <c r="L17">
        <v>4.5241050124619608E-3</v>
      </c>
      <c r="M17">
        <v>0</v>
      </c>
      <c r="N17">
        <v>0.9998999999999999</v>
      </c>
      <c r="O17">
        <v>0.996</v>
      </c>
      <c r="P17">
        <v>1.2171532658710052E-2</v>
      </c>
      <c r="Q17">
        <v>6.8368448875387184E-4</v>
      </c>
      <c r="R17">
        <v>3.8826325725348779E-4</v>
      </c>
      <c r="S17">
        <v>3.067218710013588E-4</v>
      </c>
      <c r="T17">
        <v>4.9254866058896438E-4</v>
      </c>
      <c r="U17">
        <v>6.8616198707337195E-4</v>
      </c>
      <c r="V17">
        <v>8.5498135156451523E-4</v>
      </c>
      <c r="W17">
        <v>1.0646977878212504E-3</v>
      </c>
      <c r="X17">
        <v>1.3706185041209306E-3</v>
      </c>
      <c r="Y17">
        <v>1.9338704394827476E-3</v>
      </c>
      <c r="Z17">
        <v>2.8449210534799521E-3</v>
      </c>
      <c r="AA17">
        <v>4.5397258475201952E-3</v>
      </c>
      <c r="AB17">
        <v>7.2925005763066087E-3</v>
      </c>
      <c r="AC17">
        <v>1.2430011174391166E-2</v>
      </c>
      <c r="AD17">
        <v>2.1225223566410715E-2</v>
      </c>
      <c r="AE17">
        <v>3.7100898613842075E-2</v>
      </c>
      <c r="AF17">
        <v>6.1505862954745437E-2</v>
      </c>
      <c r="AG17">
        <v>9.4870341219730828E-2</v>
      </c>
      <c r="AH17">
        <v>0.14693633977770637</v>
      </c>
      <c r="AI17">
        <v>0.21054250727883506</v>
      </c>
      <c r="AJ17">
        <v>0.28760691487723716</v>
      </c>
      <c r="AK17">
        <v>0.36209791606833291</v>
      </c>
      <c r="AL17">
        <v>73.064384999999987</v>
      </c>
      <c r="AM17">
        <v>73.064384999999987</v>
      </c>
      <c r="AN17">
        <v>120.79324499999998</v>
      </c>
      <c r="AO17">
        <v>120.79324499999998</v>
      </c>
      <c r="AP17">
        <v>120.79324499999998</v>
      </c>
      <c r="AQ17">
        <v>1.34029</v>
      </c>
      <c r="AR17">
        <v>1.9577900000000001</v>
      </c>
      <c r="AS17">
        <v>1.9723159999999997</v>
      </c>
      <c r="AT17">
        <v>2.5898159999999999</v>
      </c>
      <c r="AU17">
        <v>3.1600679999999999</v>
      </c>
      <c r="AV17">
        <v>0.15985670213371023</v>
      </c>
      <c r="AW17">
        <v>0.3</v>
      </c>
      <c r="AX17">
        <v>0.875</v>
      </c>
      <c r="AY17">
        <v>0.15</v>
      </c>
    </row>
    <row r="18" spans="1:51" x14ac:dyDescent="0.3">
      <c r="A18" t="s">
        <v>149</v>
      </c>
      <c r="B18" t="s">
        <v>139</v>
      </c>
      <c r="C18" t="s">
        <v>141</v>
      </c>
      <c r="D18">
        <v>4905769</v>
      </c>
      <c r="E18">
        <v>1.4289E-2</v>
      </c>
      <c r="F18">
        <v>70098.533240999997</v>
      </c>
      <c r="G18">
        <v>0.87</v>
      </c>
      <c r="H18">
        <v>0.97</v>
      </c>
      <c r="I18">
        <v>2E-3</v>
      </c>
      <c r="J18">
        <v>1E-3</v>
      </c>
      <c r="K18">
        <v>2E-3</v>
      </c>
      <c r="L18">
        <v>5.102040816326522E-5</v>
      </c>
      <c r="M18">
        <v>4905769</v>
      </c>
      <c r="N18">
        <v>0.9</v>
      </c>
      <c r="O18">
        <v>0.99150000000000005</v>
      </c>
      <c r="P18">
        <v>7.3683300999999998E-3</v>
      </c>
      <c r="Q18">
        <v>4.6194063000000002E-4</v>
      </c>
      <c r="R18">
        <v>1.8927972000000001E-4</v>
      </c>
      <c r="S18">
        <v>2.5247391999999998E-4</v>
      </c>
      <c r="T18">
        <v>5.2234079999999999E-4</v>
      </c>
      <c r="U18">
        <v>7.9235701E-4</v>
      </c>
      <c r="V18">
        <v>9.2155706000000002E-4</v>
      </c>
      <c r="W18">
        <v>1.0885433000000001E-3</v>
      </c>
      <c r="X18">
        <v>1.3362409999999999E-3</v>
      </c>
      <c r="Y18">
        <v>1.7556926999999999E-3</v>
      </c>
      <c r="Z18">
        <v>2.4831569000000001E-3</v>
      </c>
      <c r="AA18">
        <v>3.6503285000000002E-3</v>
      </c>
      <c r="AB18">
        <v>5.5623338999999999E-3</v>
      </c>
      <c r="AC18">
        <v>8.6270466000000004E-3</v>
      </c>
      <c r="AD18">
        <v>1.3664987E-2</v>
      </c>
      <c r="AE18">
        <v>2.1521433E-2</v>
      </c>
      <c r="AF18">
        <v>3.5180303000000003E-2</v>
      </c>
      <c r="AG18">
        <v>5.7461654000000001E-2</v>
      </c>
      <c r="AH18">
        <v>9.2488011999999994E-2</v>
      </c>
      <c r="AI18">
        <v>0.14816710999999999</v>
      </c>
      <c r="AJ18">
        <v>0.23691423</v>
      </c>
      <c r="AK18">
        <v>0.40364048194350599</v>
      </c>
      <c r="AL18">
        <v>86.85998699999999</v>
      </c>
      <c r="AM18">
        <v>86.85998699999999</v>
      </c>
      <c r="AN18">
        <v>134.58884699999999</v>
      </c>
      <c r="AO18">
        <v>134.58884699999999</v>
      </c>
      <c r="AP18">
        <v>134.58884699999999</v>
      </c>
      <c r="AQ18">
        <v>1.514642</v>
      </c>
      <c r="AR18">
        <v>2.132142</v>
      </c>
      <c r="AS18">
        <v>1.5364360000000001</v>
      </c>
      <c r="AT18">
        <v>2.1539359999999999</v>
      </c>
      <c r="AU18">
        <v>2.7241879999999998</v>
      </c>
      <c r="AV18">
        <v>0.46190298370088306</v>
      </c>
      <c r="AW18">
        <v>0.3</v>
      </c>
      <c r="AX18">
        <v>0.875</v>
      </c>
      <c r="AY18">
        <v>0.15</v>
      </c>
    </row>
    <row r="19" spans="1:51" x14ac:dyDescent="0.3">
      <c r="A19" t="s">
        <v>237</v>
      </c>
      <c r="B19" t="s">
        <v>234</v>
      </c>
      <c r="C19" t="s">
        <v>235</v>
      </c>
      <c r="D19">
        <v>25490965</v>
      </c>
      <c r="E19">
        <v>1.3833999999999999E-2</v>
      </c>
      <c r="F19">
        <v>352642.00980999996</v>
      </c>
      <c r="G19">
        <v>0.98</v>
      </c>
      <c r="H19">
        <v>0.97</v>
      </c>
      <c r="I19">
        <v>2.9042976123168401E-2</v>
      </c>
      <c r="J19">
        <v>2.3703460291678725E-2</v>
      </c>
      <c r="K19">
        <v>3.2561757047722864E-2</v>
      </c>
      <c r="L19">
        <v>1.7952963900788081E-3</v>
      </c>
      <c r="M19">
        <v>0</v>
      </c>
      <c r="N19">
        <v>0.9998999999999999</v>
      </c>
      <c r="O19">
        <v>0.94700000000000006</v>
      </c>
      <c r="P19">
        <v>1.4077131E-2</v>
      </c>
      <c r="Q19">
        <v>1.1558249E-3</v>
      </c>
      <c r="R19">
        <v>6.4578214999999996E-4</v>
      </c>
      <c r="S19">
        <v>5.9978897E-4</v>
      </c>
      <c r="T19">
        <v>8.6667321000000002E-4</v>
      </c>
      <c r="U19">
        <v>1.2440407999999999E-3</v>
      </c>
      <c r="V19">
        <v>1.5454567E-3</v>
      </c>
      <c r="W19">
        <v>1.7561924000000001E-3</v>
      </c>
      <c r="X19">
        <v>2.0263629000000002E-3</v>
      </c>
      <c r="Y19">
        <v>2.4639854999999999E-3</v>
      </c>
      <c r="Z19">
        <v>3.3698216E-3</v>
      </c>
      <c r="AA19">
        <v>4.8507804E-3</v>
      </c>
      <c r="AB19">
        <v>9.8938485E-3</v>
      </c>
      <c r="AC19">
        <v>2.0747373E-2</v>
      </c>
      <c r="AD19">
        <v>3.1019004999999999E-2</v>
      </c>
      <c r="AE19">
        <v>4.4843174E-2</v>
      </c>
      <c r="AF19">
        <v>7.4614017000000005E-2</v>
      </c>
      <c r="AG19">
        <v>0.11366689000000001</v>
      </c>
      <c r="AH19">
        <v>0.17434906999999999</v>
      </c>
      <c r="AI19">
        <v>0.25984231000000002</v>
      </c>
      <c r="AJ19">
        <v>0.35983158999999998</v>
      </c>
      <c r="AK19">
        <v>0.50544587604687996</v>
      </c>
      <c r="AL19">
        <v>57.361807999999996</v>
      </c>
      <c r="AM19">
        <v>57.361807999999996</v>
      </c>
      <c r="AN19">
        <v>105.09066799999999</v>
      </c>
      <c r="AO19">
        <v>105.09066799999999</v>
      </c>
      <c r="AP19">
        <v>105.09066799999999</v>
      </c>
      <c r="AQ19">
        <v>0.95889500000000005</v>
      </c>
      <c r="AR19">
        <v>1.5763950000000002</v>
      </c>
      <c r="AS19">
        <v>33.028765999999997</v>
      </c>
      <c r="AT19">
        <v>33.646265999999997</v>
      </c>
      <c r="AU19">
        <v>34.216518000000001</v>
      </c>
      <c r="AV19">
        <v>0.12867521426317013</v>
      </c>
      <c r="AW19">
        <v>0.3</v>
      </c>
      <c r="AX19">
        <v>0.875</v>
      </c>
      <c r="AY19">
        <v>0.15</v>
      </c>
    </row>
    <row r="20" spans="1:51" x14ac:dyDescent="0.3">
      <c r="A20" t="s">
        <v>191</v>
      </c>
      <c r="B20" t="s">
        <v>190</v>
      </c>
      <c r="C20" t="s">
        <v>177</v>
      </c>
      <c r="D20">
        <v>956985</v>
      </c>
      <c r="E20">
        <v>2.3001999999999998E-2</v>
      </c>
      <c r="F20">
        <v>22012.568969999997</v>
      </c>
      <c r="G20">
        <v>0.9</v>
      </c>
      <c r="H20">
        <v>0.68</v>
      </c>
      <c r="I20">
        <v>2.5943237504895467E-2</v>
      </c>
      <c r="J20">
        <v>2.2441861151908198E-2</v>
      </c>
      <c r="K20">
        <v>3.4976790744324575E-2</v>
      </c>
      <c r="L20">
        <v>4.6089557344026044E-3</v>
      </c>
      <c r="M20">
        <v>0</v>
      </c>
      <c r="N20">
        <v>0.87400000000000011</v>
      </c>
      <c r="O20">
        <v>0.86699999999999999</v>
      </c>
      <c r="P20">
        <v>3.4650634999999999E-2</v>
      </c>
      <c r="Q20">
        <v>4.5803867000000003E-3</v>
      </c>
      <c r="R20">
        <v>1.7849731000000001E-3</v>
      </c>
      <c r="S20">
        <v>1.2178046000000001E-3</v>
      </c>
      <c r="T20">
        <v>1.6284278000000001E-3</v>
      </c>
      <c r="U20">
        <v>2.1806332E-3</v>
      </c>
      <c r="V20">
        <v>2.6304775000000002E-3</v>
      </c>
      <c r="W20">
        <v>3.3247870000000001E-3</v>
      </c>
      <c r="X20">
        <v>4.5153049999999998E-3</v>
      </c>
      <c r="Y20">
        <v>5.5892181000000004E-3</v>
      </c>
      <c r="Z20">
        <v>6.7270083999999997E-3</v>
      </c>
      <c r="AA20">
        <v>8.8441059999999991E-3</v>
      </c>
      <c r="AB20">
        <v>1.1641266000000001E-2</v>
      </c>
      <c r="AC20">
        <v>1.7787942000000001E-2</v>
      </c>
      <c r="AD20">
        <v>2.8073510999999999E-2</v>
      </c>
      <c r="AE20">
        <v>4.5448381000000003E-2</v>
      </c>
      <c r="AF20">
        <v>7.3774641000000002E-2</v>
      </c>
      <c r="AG20">
        <v>0.11973191</v>
      </c>
      <c r="AH20">
        <v>0.18819414000000001</v>
      </c>
      <c r="AI20">
        <v>0.27859172999999998</v>
      </c>
      <c r="AJ20">
        <v>0.39261278999999999</v>
      </c>
      <c r="AK20">
        <v>0.52799478510110698</v>
      </c>
      <c r="AL20">
        <v>57.906657999999993</v>
      </c>
      <c r="AM20">
        <v>57.906657999999993</v>
      </c>
      <c r="AN20">
        <v>105.63551799999999</v>
      </c>
      <c r="AO20">
        <v>105.63551799999999</v>
      </c>
      <c r="AP20">
        <v>105.63551799999999</v>
      </c>
      <c r="AQ20">
        <v>1.5037449999999999</v>
      </c>
      <c r="AR20">
        <v>2.121245</v>
      </c>
      <c r="AS20">
        <v>1.9832129999999999</v>
      </c>
      <c r="AT20">
        <v>2.6007129999999998</v>
      </c>
      <c r="AU20">
        <v>3.1709649999999998</v>
      </c>
      <c r="AV20">
        <v>0.19847607365600636</v>
      </c>
      <c r="AW20">
        <v>0.3</v>
      </c>
      <c r="AX20">
        <v>0.875</v>
      </c>
      <c r="AY20">
        <v>0.15</v>
      </c>
    </row>
    <row r="21" spans="1:51" x14ac:dyDescent="0.3">
      <c r="A21" t="s">
        <v>150</v>
      </c>
      <c r="B21" t="s">
        <v>139</v>
      </c>
      <c r="C21" t="s">
        <v>141</v>
      </c>
      <c r="D21">
        <v>73925</v>
      </c>
      <c r="E21">
        <v>1.5099999999999999E-2</v>
      </c>
      <c r="F21">
        <v>1116.2674999999999</v>
      </c>
      <c r="G21">
        <v>0.23</v>
      </c>
      <c r="H21">
        <v>0.91</v>
      </c>
      <c r="I21">
        <v>4.1444892127893984E-3</v>
      </c>
      <c r="J21">
        <v>2.6055266579680684E-3</v>
      </c>
      <c r="K21">
        <v>7.7002555713058798E-3</v>
      </c>
      <c r="L21">
        <v>1.8146552860433664E-3</v>
      </c>
      <c r="M21">
        <v>0</v>
      </c>
      <c r="N21">
        <v>0.96</v>
      </c>
      <c r="O21">
        <v>0.97897758427523118</v>
      </c>
      <c r="P21">
        <v>1.4248933230069195E-2</v>
      </c>
      <c r="Q21">
        <v>6.2059672144430377E-4</v>
      </c>
      <c r="R21">
        <v>2.7163641572990901E-4</v>
      </c>
      <c r="S21">
        <v>3.3965203446702355E-4</v>
      </c>
      <c r="T21">
        <v>9.5235573322869597E-4</v>
      </c>
      <c r="U21">
        <v>1.506073942869571E-3</v>
      </c>
      <c r="V21">
        <v>1.6186363938697082E-3</v>
      </c>
      <c r="W21">
        <v>1.8082087370652829E-3</v>
      </c>
      <c r="X21">
        <v>2.1561320182217755E-3</v>
      </c>
      <c r="Y21">
        <v>2.7792702875905507E-3</v>
      </c>
      <c r="Z21">
        <v>3.9658396160708841E-3</v>
      </c>
      <c r="AA21">
        <v>5.8514548590195775E-3</v>
      </c>
      <c r="AB21">
        <v>8.6574529952604101E-3</v>
      </c>
      <c r="AC21">
        <v>1.3115831217175869E-2</v>
      </c>
      <c r="AD21">
        <v>2.0065990759328588E-2</v>
      </c>
      <c r="AE21">
        <v>3.002419587261939E-2</v>
      </c>
      <c r="AF21">
        <v>4.6158032553931964E-2</v>
      </c>
      <c r="AG21">
        <v>7.0928885243889364E-2</v>
      </c>
      <c r="AH21">
        <v>0.10967671748198599</v>
      </c>
      <c r="AI21">
        <v>0.16124903915003161</v>
      </c>
      <c r="AJ21">
        <v>0.25051575065448178</v>
      </c>
      <c r="AK21">
        <v>0.38623014361104735</v>
      </c>
      <c r="AL21">
        <v>86.85998699999999</v>
      </c>
      <c r="AM21">
        <v>86.85998699999999</v>
      </c>
      <c r="AN21">
        <v>134.58884699999999</v>
      </c>
      <c r="AO21">
        <v>134.58884699999999</v>
      </c>
      <c r="AP21">
        <v>134.58884699999999</v>
      </c>
      <c r="AQ21">
        <v>1.514642</v>
      </c>
      <c r="AR21">
        <v>2.132142</v>
      </c>
      <c r="AS21">
        <v>1.5364360000000001</v>
      </c>
      <c r="AT21">
        <v>2.1539359999999999</v>
      </c>
      <c r="AU21">
        <v>2.7241879999999998</v>
      </c>
      <c r="AV21">
        <v>0.204083371647339</v>
      </c>
      <c r="AW21">
        <v>0.3</v>
      </c>
      <c r="AX21">
        <v>0.875</v>
      </c>
      <c r="AY21">
        <v>0.15</v>
      </c>
    </row>
    <row r="22" spans="1:51" x14ac:dyDescent="0.3">
      <c r="A22" t="s">
        <v>151</v>
      </c>
      <c r="B22" t="s">
        <v>139</v>
      </c>
      <c r="C22" t="s">
        <v>141</v>
      </c>
      <c r="D22">
        <v>10766998</v>
      </c>
      <c r="E22">
        <v>2.017E-2</v>
      </c>
      <c r="F22">
        <v>217170.34966000001</v>
      </c>
      <c r="G22">
        <v>0.67</v>
      </c>
      <c r="H22">
        <v>0.81</v>
      </c>
      <c r="I22">
        <v>1.7000000000000001E-2</v>
      </c>
      <c r="J22">
        <v>1.0999999999999999E-2</v>
      </c>
      <c r="K22">
        <v>0.02</v>
      </c>
      <c r="L22">
        <v>1.5306122448979589E-3</v>
      </c>
      <c r="M22">
        <v>10766998</v>
      </c>
      <c r="N22">
        <v>0.996</v>
      </c>
      <c r="O22">
        <v>0.97900000000000009</v>
      </c>
      <c r="P22">
        <v>2.646418E-2</v>
      </c>
      <c r="Q22">
        <v>7.7505688000000005E-4</v>
      </c>
      <c r="R22">
        <v>3.7222192000000001E-4</v>
      </c>
      <c r="S22">
        <v>3.7299491999999998E-4</v>
      </c>
      <c r="T22">
        <v>9.4106159999999997E-4</v>
      </c>
      <c r="U22">
        <v>1.6660443999999999E-3</v>
      </c>
      <c r="V22">
        <v>2.1097793000000001E-3</v>
      </c>
      <c r="W22">
        <v>2.5753027E-3</v>
      </c>
      <c r="X22">
        <v>2.8624687999999998E-3</v>
      </c>
      <c r="Y22">
        <v>3.6023303E-3</v>
      </c>
      <c r="Z22">
        <v>4.8204754000000004E-3</v>
      </c>
      <c r="AA22">
        <v>6.4046423999999996E-3</v>
      </c>
      <c r="AB22">
        <v>9.3508880999999995E-3</v>
      </c>
      <c r="AC22">
        <v>1.3940997E-2</v>
      </c>
      <c r="AD22">
        <v>2.0850463999999999E-2</v>
      </c>
      <c r="AE22">
        <v>3.0942771000000001E-2</v>
      </c>
      <c r="AF22">
        <v>4.6500179000000003E-2</v>
      </c>
      <c r="AG22">
        <v>6.7459852000000001E-2</v>
      </c>
      <c r="AH22">
        <v>9.4685063E-2</v>
      </c>
      <c r="AI22">
        <v>0.12843317000000001</v>
      </c>
      <c r="AJ22">
        <v>0.16802508999999999</v>
      </c>
      <c r="AK22">
        <v>0.23412955722939999</v>
      </c>
      <c r="AL22">
        <v>86.85998699999999</v>
      </c>
      <c r="AM22">
        <v>86.85998699999999</v>
      </c>
      <c r="AN22">
        <v>134.58884699999999</v>
      </c>
      <c r="AO22">
        <v>134.58884699999999</v>
      </c>
      <c r="AP22">
        <v>134.58884699999999</v>
      </c>
      <c r="AQ22">
        <v>1.514642</v>
      </c>
      <c r="AR22">
        <v>2.132142</v>
      </c>
      <c r="AS22">
        <v>1.5364360000000001</v>
      </c>
      <c r="AT22">
        <v>2.1539359999999999</v>
      </c>
      <c r="AU22">
        <v>2.7241879999999998</v>
      </c>
      <c r="AV22">
        <v>0.26790826337289719</v>
      </c>
      <c r="AW22">
        <v>0.3</v>
      </c>
      <c r="AX22">
        <v>0.875</v>
      </c>
      <c r="AY22">
        <v>0.15</v>
      </c>
    </row>
    <row r="23" spans="1:51" x14ac:dyDescent="0.3">
      <c r="A23" t="s">
        <v>169</v>
      </c>
      <c r="B23" t="s">
        <v>168</v>
      </c>
      <c r="C23" t="s">
        <v>141</v>
      </c>
      <c r="D23">
        <v>16624858</v>
      </c>
      <c r="E23">
        <v>2.0175000000000002E-2</v>
      </c>
      <c r="F23">
        <v>335406.51015000005</v>
      </c>
      <c r="G23">
        <v>0.75</v>
      </c>
      <c r="H23">
        <v>0.84</v>
      </c>
      <c r="I23">
        <v>0.02</v>
      </c>
      <c r="J23">
        <v>1.0800000000000001E-2</v>
      </c>
      <c r="K23">
        <v>3.6799999999999999E-2</v>
      </c>
      <c r="L23">
        <v>8.5714285714285719E-3</v>
      </c>
      <c r="M23">
        <v>14934690</v>
      </c>
      <c r="N23">
        <v>0.96700000000000008</v>
      </c>
      <c r="O23">
        <v>0.93299999999999994</v>
      </c>
      <c r="P23">
        <v>1.3775282E-2</v>
      </c>
      <c r="Q23">
        <v>6.8882877999999997E-4</v>
      </c>
      <c r="R23">
        <v>3.9409112000000001E-4</v>
      </c>
      <c r="S23">
        <v>4.9583221999999997E-4</v>
      </c>
      <c r="T23">
        <v>1.0316606E-3</v>
      </c>
      <c r="U23">
        <v>1.6283602E-3</v>
      </c>
      <c r="V23">
        <v>1.9603557999999998E-3</v>
      </c>
      <c r="W23">
        <v>2.0346000000000001E-3</v>
      </c>
      <c r="X23">
        <v>2.1799733000000001E-3</v>
      </c>
      <c r="Y23">
        <v>2.7285374000000002E-3</v>
      </c>
      <c r="Z23">
        <v>3.4792985999999998E-3</v>
      </c>
      <c r="AA23">
        <v>5.0904938999999996E-3</v>
      </c>
      <c r="AB23">
        <v>6.9715895E-3</v>
      </c>
      <c r="AC23">
        <v>1.0213406E-2</v>
      </c>
      <c r="AD23">
        <v>1.4456917E-2</v>
      </c>
      <c r="AE23">
        <v>2.4101674E-2</v>
      </c>
      <c r="AF23">
        <v>3.9995255E-2</v>
      </c>
      <c r="AG23">
        <v>6.4706444000000002E-2</v>
      </c>
      <c r="AH23">
        <v>0.10866683000000001</v>
      </c>
      <c r="AI23">
        <v>0.15347426</v>
      </c>
      <c r="AJ23">
        <v>0.23074488000000001</v>
      </c>
      <c r="AK23">
        <v>0.31541480737523098</v>
      </c>
      <c r="AL23">
        <v>86.85998699999999</v>
      </c>
      <c r="AM23">
        <v>86.85998699999999</v>
      </c>
      <c r="AN23">
        <v>134.58884699999999</v>
      </c>
      <c r="AO23">
        <v>134.58884699999999</v>
      </c>
      <c r="AP23">
        <v>134.58884699999999</v>
      </c>
      <c r="AQ23">
        <v>1.514642</v>
      </c>
      <c r="AR23">
        <v>2.132142</v>
      </c>
      <c r="AS23">
        <v>1.5364360000000001</v>
      </c>
      <c r="AT23">
        <v>2.1539359999999999</v>
      </c>
      <c r="AU23">
        <v>2.7241879999999998</v>
      </c>
      <c r="AV23">
        <v>9.5529925290293513E-2</v>
      </c>
      <c r="AW23">
        <v>0.3</v>
      </c>
      <c r="AX23">
        <v>0.875</v>
      </c>
      <c r="AY23">
        <v>0.15</v>
      </c>
    </row>
    <row r="24" spans="1:51" x14ac:dyDescent="0.3">
      <c r="A24" t="s">
        <v>192</v>
      </c>
      <c r="B24" t="s">
        <v>190</v>
      </c>
      <c r="C24" t="s">
        <v>177</v>
      </c>
      <c r="D24">
        <v>97553151</v>
      </c>
      <c r="E24">
        <v>2.6494E-2</v>
      </c>
      <c r="F24">
        <v>2584573.1825939999</v>
      </c>
      <c r="G24">
        <v>0.84</v>
      </c>
      <c r="H24">
        <v>0.94</v>
      </c>
      <c r="I24">
        <v>0.01</v>
      </c>
      <c r="J24">
        <v>8.9999999999999993E-3</v>
      </c>
      <c r="K24">
        <v>1.2E-2</v>
      </c>
      <c r="L24">
        <v>1.0204081632653062E-3</v>
      </c>
      <c r="M24">
        <v>97553151</v>
      </c>
      <c r="N24">
        <v>0.91500000000000004</v>
      </c>
      <c r="O24">
        <v>0.86699999999999999</v>
      </c>
      <c r="P24">
        <v>1.5827734E-2</v>
      </c>
      <c r="Q24">
        <v>1.1008951E-3</v>
      </c>
      <c r="R24">
        <v>4.0243443999999999E-4</v>
      </c>
      <c r="S24">
        <v>3.3751286000000002E-4</v>
      </c>
      <c r="T24">
        <v>4.9003871000000002E-4</v>
      </c>
      <c r="U24">
        <v>7.3588867999999997E-4</v>
      </c>
      <c r="V24">
        <v>9.0866839999999998E-4</v>
      </c>
      <c r="W24">
        <v>1.1986133E-3</v>
      </c>
      <c r="X24">
        <v>1.4452664000000001E-3</v>
      </c>
      <c r="Y24">
        <v>2.1677839999999999E-3</v>
      </c>
      <c r="Z24">
        <v>4.5424814000000003E-3</v>
      </c>
      <c r="AA24">
        <v>8.4206946000000005E-3</v>
      </c>
      <c r="AB24">
        <v>1.1711541000000001E-2</v>
      </c>
      <c r="AC24">
        <v>1.9153180999999998E-2</v>
      </c>
      <c r="AD24">
        <v>3.0109420000000001E-2</v>
      </c>
      <c r="AE24">
        <v>4.9159503E-2</v>
      </c>
      <c r="AF24">
        <v>8.0843447999999998E-2</v>
      </c>
      <c r="AG24">
        <v>0.12560410999999999</v>
      </c>
      <c r="AH24">
        <v>0.18894306</v>
      </c>
      <c r="AI24">
        <v>0.26514075999999998</v>
      </c>
      <c r="AJ24">
        <v>0.37049583000000003</v>
      </c>
      <c r="AK24">
        <v>0.52064037099583305</v>
      </c>
      <c r="AL24">
        <v>57.906657999999993</v>
      </c>
      <c r="AM24">
        <v>57.906657999999993</v>
      </c>
      <c r="AN24">
        <v>105.63551799999999</v>
      </c>
      <c r="AO24">
        <v>105.63551799999999</v>
      </c>
      <c r="AP24">
        <v>105.63551799999999</v>
      </c>
      <c r="AQ24">
        <v>1.5037449999999999</v>
      </c>
      <c r="AR24">
        <v>2.121245</v>
      </c>
      <c r="AS24">
        <v>1.9832129999999999</v>
      </c>
      <c r="AT24">
        <v>2.6007129999999998</v>
      </c>
      <c r="AU24">
        <v>3.1709649999999998</v>
      </c>
      <c r="AV24">
        <v>0.27595962702890781</v>
      </c>
      <c r="AW24">
        <v>0.3</v>
      </c>
      <c r="AX24">
        <v>0.875</v>
      </c>
      <c r="AY24">
        <v>0.15</v>
      </c>
    </row>
    <row r="25" spans="1:51" x14ac:dyDescent="0.3">
      <c r="A25" t="s">
        <v>152</v>
      </c>
      <c r="B25" t="s">
        <v>139</v>
      </c>
      <c r="C25" t="s">
        <v>141</v>
      </c>
      <c r="D25">
        <v>6377853</v>
      </c>
      <c r="E25">
        <v>1.8537999999999999E-2</v>
      </c>
      <c r="F25">
        <v>118232.638914</v>
      </c>
      <c r="G25">
        <v>0.8</v>
      </c>
      <c r="H25">
        <v>0.85</v>
      </c>
      <c r="I25">
        <v>0.01</v>
      </c>
      <c r="J25">
        <v>5.0000000000000001E-3</v>
      </c>
      <c r="K25">
        <v>1.2E-2</v>
      </c>
      <c r="L25">
        <v>1.0204081632653062E-3</v>
      </c>
      <c r="M25">
        <v>6377853</v>
      </c>
      <c r="N25">
        <v>0.99900000000000011</v>
      </c>
      <c r="O25">
        <v>0.97499999999999998</v>
      </c>
      <c r="P25">
        <v>1.4769987E-2</v>
      </c>
      <c r="Q25">
        <v>5.8871775999999999E-4</v>
      </c>
      <c r="R25">
        <v>2.7378192000000002E-4</v>
      </c>
      <c r="S25">
        <v>5.6684154999999997E-4</v>
      </c>
      <c r="T25">
        <v>1.5519556E-3</v>
      </c>
      <c r="U25">
        <v>2.5834923999999999E-3</v>
      </c>
      <c r="V25">
        <v>3.2180299000000002E-3</v>
      </c>
      <c r="W25">
        <v>3.3722996999999998E-3</v>
      </c>
      <c r="X25">
        <v>3.5340059000000001E-3</v>
      </c>
      <c r="Y25">
        <v>4.2194041E-3</v>
      </c>
      <c r="Z25">
        <v>5.3977736999999996E-3</v>
      </c>
      <c r="AA25">
        <v>7.1218803000000002E-3</v>
      </c>
      <c r="AB25">
        <v>9.4442546000000002E-3</v>
      </c>
      <c r="AC25">
        <v>1.2986638999999999E-2</v>
      </c>
      <c r="AD25">
        <v>1.8722493E-2</v>
      </c>
      <c r="AE25">
        <v>2.7692788999999999E-2</v>
      </c>
      <c r="AF25">
        <v>4.4281424999999999E-2</v>
      </c>
      <c r="AG25">
        <v>7.7043863000000004E-2</v>
      </c>
      <c r="AH25">
        <v>0.13038569</v>
      </c>
      <c r="AI25">
        <v>0.21015863000000001</v>
      </c>
      <c r="AJ25">
        <v>0.32219820999999998</v>
      </c>
      <c r="AK25">
        <v>0.46135073437579199</v>
      </c>
      <c r="AL25">
        <v>86.85998699999999</v>
      </c>
      <c r="AM25">
        <v>86.85998699999999</v>
      </c>
      <c r="AN25">
        <v>134.58884699999999</v>
      </c>
      <c r="AO25">
        <v>134.58884699999999</v>
      </c>
      <c r="AP25">
        <v>134.58884699999999</v>
      </c>
      <c r="AQ25">
        <v>1.514642</v>
      </c>
      <c r="AR25">
        <v>2.132142</v>
      </c>
      <c r="AS25">
        <v>1.5364360000000001</v>
      </c>
      <c r="AT25">
        <v>2.1539359999999999</v>
      </c>
      <c r="AU25">
        <v>2.7241879999999998</v>
      </c>
      <c r="AV25">
        <v>0.204083371647339</v>
      </c>
      <c r="AW25">
        <v>0.3</v>
      </c>
      <c r="AX25">
        <v>0.875</v>
      </c>
      <c r="AY25">
        <v>0.15</v>
      </c>
    </row>
    <row r="26" spans="1:51" x14ac:dyDescent="0.3">
      <c r="A26" t="s">
        <v>248</v>
      </c>
      <c r="B26" t="s">
        <v>244</v>
      </c>
      <c r="C26" t="s">
        <v>230</v>
      </c>
      <c r="D26">
        <v>905502</v>
      </c>
      <c r="E26">
        <v>1.9387000000000001E-2</v>
      </c>
      <c r="F26">
        <v>17554.967274000002</v>
      </c>
      <c r="G26">
        <v>0.9</v>
      </c>
      <c r="H26">
        <v>0.99</v>
      </c>
      <c r="I26">
        <v>0.02</v>
      </c>
      <c r="J26">
        <v>1.7999999999999999E-2</v>
      </c>
      <c r="K26">
        <v>2.3E-2</v>
      </c>
      <c r="L26">
        <v>1.5306122448979589E-3</v>
      </c>
      <c r="M26">
        <v>905502</v>
      </c>
      <c r="N26">
        <v>0.99900000000000011</v>
      </c>
      <c r="O26">
        <v>0.98699999999999999</v>
      </c>
      <c r="P26">
        <v>2.0703859000000002E-2</v>
      </c>
      <c r="Q26">
        <v>1.0995463E-3</v>
      </c>
      <c r="R26">
        <v>7.2957983999999995E-4</v>
      </c>
      <c r="S26">
        <v>6.7984078000000005E-4</v>
      </c>
      <c r="T26">
        <v>1.5237788E-3</v>
      </c>
      <c r="U26">
        <v>2.1675984999999999E-3</v>
      </c>
      <c r="V26">
        <v>2.4056235000000001E-3</v>
      </c>
      <c r="W26">
        <v>2.8231564E-3</v>
      </c>
      <c r="X26">
        <v>3.6225836000000002E-3</v>
      </c>
      <c r="Y26">
        <v>4.8950621999999996E-3</v>
      </c>
      <c r="Z26">
        <v>6.9798292E-3</v>
      </c>
      <c r="AA26">
        <v>1.0152255000000001E-2</v>
      </c>
      <c r="AB26">
        <v>1.4905674000000001E-2</v>
      </c>
      <c r="AC26">
        <v>2.3626244000000001E-2</v>
      </c>
      <c r="AD26">
        <v>3.7879847000000001E-2</v>
      </c>
      <c r="AE26">
        <v>5.9864582E-2</v>
      </c>
      <c r="AF26">
        <v>9.4230981000000005E-2</v>
      </c>
      <c r="AG26">
        <v>0.14965116000000001</v>
      </c>
      <c r="AH26">
        <v>0.23385951999999999</v>
      </c>
      <c r="AI26">
        <v>0.34345299000000001</v>
      </c>
      <c r="AJ26">
        <v>0.48201548</v>
      </c>
      <c r="AK26">
        <v>0.62447274985139101</v>
      </c>
      <c r="AL26">
        <v>73.064384999999987</v>
      </c>
      <c r="AM26">
        <v>73.064384999999987</v>
      </c>
      <c r="AN26">
        <v>120.79324499999998</v>
      </c>
      <c r="AO26">
        <v>120.79324499999998</v>
      </c>
      <c r="AP26">
        <v>120.79324499999998</v>
      </c>
      <c r="AQ26">
        <v>1.34029</v>
      </c>
      <c r="AR26">
        <v>1.9577900000000001</v>
      </c>
      <c r="AS26">
        <v>1.9723159999999997</v>
      </c>
      <c r="AT26">
        <v>2.5898159999999999</v>
      </c>
      <c r="AU26">
        <v>3.1600679999999999</v>
      </c>
      <c r="AV26">
        <v>0.15985670213371023</v>
      </c>
      <c r="AW26">
        <v>0.3</v>
      </c>
      <c r="AX26">
        <v>0.875</v>
      </c>
      <c r="AY26">
        <v>0.15</v>
      </c>
    </row>
    <row r="27" spans="1:51" x14ac:dyDescent="0.3">
      <c r="A27" t="s">
        <v>207</v>
      </c>
      <c r="B27" t="s">
        <v>200</v>
      </c>
      <c r="C27" t="s">
        <v>202</v>
      </c>
      <c r="D27">
        <v>3717100</v>
      </c>
      <c r="E27">
        <v>1.3499000000000001E-2</v>
      </c>
      <c r="F27">
        <v>50177.132900000004</v>
      </c>
      <c r="G27">
        <v>0.94</v>
      </c>
      <c r="H27">
        <v>0.91</v>
      </c>
      <c r="I27">
        <v>2.5000000000000001E-2</v>
      </c>
      <c r="J27">
        <v>1.9E-2</v>
      </c>
      <c r="K27">
        <v>3.5999999999999997E-2</v>
      </c>
      <c r="L27">
        <v>5.6122448979591816E-3</v>
      </c>
      <c r="M27">
        <v>3717100</v>
      </c>
      <c r="N27">
        <v>0.99900000000000011</v>
      </c>
      <c r="O27">
        <v>0.998</v>
      </c>
      <c r="P27">
        <v>9.4546308000000006E-3</v>
      </c>
      <c r="Q27">
        <v>1.9807228E-4</v>
      </c>
      <c r="R27">
        <v>2.0746067999999999E-4</v>
      </c>
      <c r="S27">
        <v>2.4017242000000001E-4</v>
      </c>
      <c r="T27">
        <v>4.5800474E-4</v>
      </c>
      <c r="U27">
        <v>7.6180599E-4</v>
      </c>
      <c r="V27">
        <v>9.4038273999999999E-4</v>
      </c>
      <c r="W27">
        <v>1.4049372000000001E-3</v>
      </c>
      <c r="X27">
        <v>1.9982443999999999E-3</v>
      </c>
      <c r="Y27">
        <v>3.099475E-3</v>
      </c>
      <c r="Z27">
        <v>5.0938577000000001E-3</v>
      </c>
      <c r="AA27">
        <v>7.5443478999999997E-3</v>
      </c>
      <c r="AB27">
        <v>1.1202004E-2</v>
      </c>
      <c r="AC27">
        <v>1.6347832999999999E-2</v>
      </c>
      <c r="AD27">
        <v>2.3644893E-2</v>
      </c>
      <c r="AE27">
        <v>3.9309016000000002E-2</v>
      </c>
      <c r="AF27">
        <v>6.6808330999999999E-2</v>
      </c>
      <c r="AG27">
        <v>0.10964259</v>
      </c>
      <c r="AH27">
        <v>0.17324039999999999</v>
      </c>
      <c r="AI27">
        <v>0.26773670999999999</v>
      </c>
      <c r="AJ27">
        <v>0.38496724999999998</v>
      </c>
      <c r="AK27">
        <v>0.52787808634480704</v>
      </c>
      <c r="AL27">
        <v>44.525141999999995</v>
      </c>
      <c r="AM27">
        <v>44.525141999999995</v>
      </c>
      <c r="AN27">
        <v>92.254001999999986</v>
      </c>
      <c r="AO27">
        <v>92.254001999999986</v>
      </c>
      <c r="AP27">
        <v>92.254001999999986</v>
      </c>
      <c r="AQ27">
        <v>6.4182919999999992</v>
      </c>
      <c r="AR27">
        <v>7.0357919999999998</v>
      </c>
      <c r="AS27">
        <v>10.482872999999998</v>
      </c>
      <c r="AT27">
        <v>11.100372999999999</v>
      </c>
      <c r="AU27">
        <v>11.670624999999999</v>
      </c>
      <c r="AV27">
        <v>0.53357812104952496</v>
      </c>
      <c r="AW27">
        <v>0.3</v>
      </c>
      <c r="AX27">
        <v>0.875</v>
      </c>
      <c r="AY27">
        <v>0.15</v>
      </c>
    </row>
    <row r="28" spans="1:51" x14ac:dyDescent="0.3">
      <c r="A28" t="s">
        <v>153</v>
      </c>
      <c r="B28" t="s">
        <v>139</v>
      </c>
      <c r="C28" t="s">
        <v>141</v>
      </c>
      <c r="D28">
        <v>107825</v>
      </c>
      <c r="E28">
        <v>1.8682999999999998E-2</v>
      </c>
      <c r="F28">
        <v>2014.4944749999997</v>
      </c>
      <c r="G28">
        <v>0.78</v>
      </c>
      <c r="H28">
        <v>0.96</v>
      </c>
      <c r="I28">
        <v>4.1444892127893984E-3</v>
      </c>
      <c r="J28">
        <v>2.6055266579680684E-3</v>
      </c>
      <c r="K28">
        <v>7.7002555713058798E-3</v>
      </c>
      <c r="L28">
        <v>1.8146552860433664E-3</v>
      </c>
      <c r="M28">
        <v>0</v>
      </c>
      <c r="N28">
        <v>0.99299999999999999</v>
      </c>
      <c r="O28">
        <v>0.97897758427523118</v>
      </c>
      <c r="P28">
        <v>1.5205241E-2</v>
      </c>
      <c r="Q28">
        <v>3.6768591000000002E-4</v>
      </c>
      <c r="R28">
        <v>3.8862499999999997E-4</v>
      </c>
      <c r="S28">
        <v>3.6863312E-4</v>
      </c>
      <c r="T28">
        <v>8.6650633000000005E-4</v>
      </c>
      <c r="U28">
        <v>1.1788629E-3</v>
      </c>
      <c r="V28">
        <v>1.2651289E-3</v>
      </c>
      <c r="W28">
        <v>1.5145988999999999E-3</v>
      </c>
      <c r="X28">
        <v>2.0437974000000001E-3</v>
      </c>
      <c r="Y28">
        <v>2.9697972000000002E-3</v>
      </c>
      <c r="Z28">
        <v>4.5809277999999997E-3</v>
      </c>
      <c r="AA28">
        <v>7.0823346999999998E-3</v>
      </c>
      <c r="AB28">
        <v>1.0943992E-2</v>
      </c>
      <c r="AC28">
        <v>1.7214912999999998E-2</v>
      </c>
      <c r="AD28">
        <v>2.7010934E-2</v>
      </c>
      <c r="AE28">
        <v>4.2469729999999997E-2</v>
      </c>
      <c r="AF28">
        <v>6.8931205999999995E-2</v>
      </c>
      <c r="AG28">
        <v>0.11208694</v>
      </c>
      <c r="AH28">
        <v>0.17842305</v>
      </c>
      <c r="AI28">
        <v>0.26956862999999998</v>
      </c>
      <c r="AJ28">
        <v>0.39084704999999997</v>
      </c>
      <c r="AK28">
        <v>0.53690880233525295</v>
      </c>
      <c r="AL28">
        <v>86.85998699999999</v>
      </c>
      <c r="AM28">
        <v>86.85998699999999</v>
      </c>
      <c r="AN28">
        <v>134.58884699999999</v>
      </c>
      <c r="AO28">
        <v>134.58884699999999</v>
      </c>
      <c r="AP28">
        <v>134.58884699999999</v>
      </c>
      <c r="AQ28">
        <v>1.514642</v>
      </c>
      <c r="AR28">
        <v>2.132142</v>
      </c>
      <c r="AS28">
        <v>1.5364360000000001</v>
      </c>
      <c r="AT28">
        <v>2.1539359999999999</v>
      </c>
      <c r="AU28">
        <v>2.7241879999999998</v>
      </c>
      <c r="AV28">
        <v>0.204083371647339</v>
      </c>
      <c r="AW28">
        <v>0.3</v>
      </c>
      <c r="AX28">
        <v>0.875</v>
      </c>
      <c r="AY28">
        <v>0.15</v>
      </c>
    </row>
    <row r="29" spans="1:51" x14ac:dyDescent="0.3">
      <c r="A29" t="s">
        <v>170</v>
      </c>
      <c r="B29" t="s">
        <v>168</v>
      </c>
      <c r="C29" t="s">
        <v>141</v>
      </c>
      <c r="D29">
        <v>16913503</v>
      </c>
      <c r="E29">
        <v>2.5273E-2</v>
      </c>
      <c r="F29">
        <v>427454.96131899999</v>
      </c>
      <c r="G29">
        <v>0.45</v>
      </c>
      <c r="H29">
        <v>0.82</v>
      </c>
      <c r="I29">
        <v>6.0000000000000001E-3</v>
      </c>
      <c r="J29">
        <v>4.0000000000000001E-3</v>
      </c>
      <c r="K29">
        <v>7.0000000000000001E-3</v>
      </c>
      <c r="L29">
        <v>5.1020408163265311E-4</v>
      </c>
      <c r="M29">
        <v>16913503</v>
      </c>
      <c r="N29">
        <v>0.65500000000000003</v>
      </c>
      <c r="O29">
        <v>0.65</v>
      </c>
      <c r="P29">
        <v>2.1100568E-2</v>
      </c>
      <c r="Q29">
        <v>1.3732325E-3</v>
      </c>
      <c r="R29">
        <v>3.6281135E-4</v>
      </c>
      <c r="S29">
        <v>5.2198914000000003E-4</v>
      </c>
      <c r="T29">
        <v>1.1124119000000001E-3</v>
      </c>
      <c r="U29">
        <v>1.9088193000000001E-3</v>
      </c>
      <c r="V29">
        <v>2.538434E-3</v>
      </c>
      <c r="W29">
        <v>2.9316845000000001E-3</v>
      </c>
      <c r="X29">
        <v>3.2341980999999998E-3</v>
      </c>
      <c r="Y29">
        <v>3.6759391000000001E-3</v>
      </c>
      <c r="Z29">
        <v>4.4906216000000004E-3</v>
      </c>
      <c r="AA29">
        <v>5.9246328999999999E-3</v>
      </c>
      <c r="AB29">
        <v>8.2837807999999995E-3</v>
      </c>
      <c r="AC29">
        <v>1.212647E-2</v>
      </c>
      <c r="AD29">
        <v>1.6524727999999999E-2</v>
      </c>
      <c r="AE29">
        <v>2.4212213E-2</v>
      </c>
      <c r="AF29">
        <v>4.2012334999999998E-2</v>
      </c>
      <c r="AG29">
        <v>7.3881663E-2</v>
      </c>
      <c r="AH29">
        <v>0.12279305</v>
      </c>
      <c r="AI29">
        <v>0.19308275</v>
      </c>
      <c r="AJ29">
        <v>0.28359353999999998</v>
      </c>
      <c r="AK29">
        <v>0.399514749385396</v>
      </c>
      <c r="AL29">
        <v>86.85998699999999</v>
      </c>
      <c r="AM29">
        <v>86.85998699999999</v>
      </c>
      <c r="AN29">
        <v>134.58884699999999</v>
      </c>
      <c r="AO29">
        <v>134.58884699999999</v>
      </c>
      <c r="AP29">
        <v>134.58884699999999</v>
      </c>
      <c r="AQ29">
        <v>1.514642</v>
      </c>
      <c r="AR29">
        <v>2.132142</v>
      </c>
      <c r="AS29">
        <v>1.5364360000000001</v>
      </c>
      <c r="AT29">
        <v>2.1539359999999999</v>
      </c>
      <c r="AU29">
        <v>2.7241879999999998</v>
      </c>
      <c r="AV29">
        <v>1.0107783587950853E-2</v>
      </c>
      <c r="AW29">
        <v>0.3</v>
      </c>
      <c r="AX29">
        <v>0.875</v>
      </c>
      <c r="AY29">
        <v>0.15</v>
      </c>
    </row>
    <row r="30" spans="1:51" x14ac:dyDescent="0.3">
      <c r="A30" t="s">
        <v>155</v>
      </c>
      <c r="B30" t="s">
        <v>139</v>
      </c>
      <c r="C30" t="s">
        <v>141</v>
      </c>
      <c r="D30">
        <v>9265067</v>
      </c>
      <c r="E30">
        <v>2.1714999999999998E-2</v>
      </c>
      <c r="F30">
        <v>201190.929905</v>
      </c>
      <c r="G30">
        <v>0.8</v>
      </c>
      <c r="H30">
        <v>0.97</v>
      </c>
      <c r="I30">
        <v>4.1444892127893984E-3</v>
      </c>
      <c r="J30">
        <v>2.6055266579680684E-3</v>
      </c>
      <c r="K30">
        <v>7.7002555713058798E-3</v>
      </c>
      <c r="L30">
        <v>1.8146552860433664E-3</v>
      </c>
      <c r="M30">
        <v>0</v>
      </c>
      <c r="N30">
        <v>0.82799999999999996</v>
      </c>
      <c r="O30">
        <v>0.82700000000000007</v>
      </c>
      <c r="P30">
        <v>1.5248711999999999E-2</v>
      </c>
      <c r="Q30">
        <v>1.5983788E-3</v>
      </c>
      <c r="R30">
        <v>8.6078973000000005E-4</v>
      </c>
      <c r="S30">
        <v>6.9583274000000004E-4</v>
      </c>
      <c r="T30">
        <v>1.0000727000000001E-3</v>
      </c>
      <c r="U30">
        <v>1.4643028000000001E-3</v>
      </c>
      <c r="V30">
        <v>1.9364807E-3</v>
      </c>
      <c r="W30">
        <v>2.3865165000000002E-3</v>
      </c>
      <c r="X30">
        <v>2.8518337E-3</v>
      </c>
      <c r="Y30">
        <v>3.4294767000000001E-3</v>
      </c>
      <c r="Z30">
        <v>4.2675767999999998E-3</v>
      </c>
      <c r="AA30">
        <v>5.5948941E-3</v>
      </c>
      <c r="AB30">
        <v>7.7627447E-3</v>
      </c>
      <c r="AC30">
        <v>1.1327210000000001E-2</v>
      </c>
      <c r="AD30">
        <v>1.7178609000000001E-2</v>
      </c>
      <c r="AE30">
        <v>2.6728814E-2</v>
      </c>
      <c r="AF30">
        <v>4.2176354999999999E-2</v>
      </c>
      <c r="AG30">
        <v>6.6839543000000001E-2</v>
      </c>
      <c r="AH30">
        <v>0.10552781</v>
      </c>
      <c r="AI30">
        <v>0.16492175000000001</v>
      </c>
      <c r="AJ30">
        <v>0.25998114999999999</v>
      </c>
      <c r="AK30">
        <v>0.395842106184012</v>
      </c>
      <c r="AL30">
        <v>86.85998699999999</v>
      </c>
      <c r="AM30">
        <v>86.85998699999999</v>
      </c>
      <c r="AN30">
        <v>134.58884699999999</v>
      </c>
      <c r="AO30">
        <v>134.58884699999999</v>
      </c>
      <c r="AP30">
        <v>134.58884699999999</v>
      </c>
      <c r="AQ30">
        <v>1.514642</v>
      </c>
      <c r="AR30">
        <v>2.132142</v>
      </c>
      <c r="AS30">
        <v>1.5364360000000001</v>
      </c>
      <c r="AT30">
        <v>2.1539359999999999</v>
      </c>
      <c r="AU30">
        <v>2.7241879999999998</v>
      </c>
      <c r="AV30">
        <v>1.4353312406054645E-2</v>
      </c>
      <c r="AW30">
        <v>0.3</v>
      </c>
      <c r="AX30">
        <v>0.875</v>
      </c>
      <c r="AY30">
        <v>0.15</v>
      </c>
    </row>
    <row r="31" spans="1:51" x14ac:dyDescent="0.3">
      <c r="A31" t="s">
        <v>238</v>
      </c>
      <c r="B31" t="s">
        <v>234</v>
      </c>
      <c r="C31" t="s">
        <v>235</v>
      </c>
      <c r="D31">
        <v>1339180127</v>
      </c>
      <c r="E31">
        <v>1.9013000000000002E-2</v>
      </c>
      <c r="F31">
        <v>25461831.754651003</v>
      </c>
      <c r="G31">
        <v>0.53</v>
      </c>
      <c r="H31">
        <v>0.88</v>
      </c>
      <c r="I31">
        <v>2.5000000000000001E-2</v>
      </c>
      <c r="J31">
        <v>2.1999999999999999E-2</v>
      </c>
      <c r="K31">
        <v>2.7E-2</v>
      </c>
      <c r="L31">
        <v>1.0204081632653053E-3</v>
      </c>
      <c r="M31">
        <v>1339180127</v>
      </c>
      <c r="N31">
        <v>0.85699999999999998</v>
      </c>
      <c r="O31">
        <v>0.78900000000000003</v>
      </c>
      <c r="P31">
        <v>3.2905592999999997E-2</v>
      </c>
      <c r="Q31">
        <v>1.9216846000000001E-3</v>
      </c>
      <c r="R31">
        <v>7.1663227000000004E-4</v>
      </c>
      <c r="S31">
        <v>6.0249078000000004E-4</v>
      </c>
      <c r="T31">
        <v>9.4851435000000003E-4</v>
      </c>
      <c r="U31">
        <v>1.377755E-3</v>
      </c>
      <c r="V31">
        <v>1.5585326E-3</v>
      </c>
      <c r="W31">
        <v>1.9909837999999998E-3</v>
      </c>
      <c r="X31">
        <v>2.7617183999999999E-3</v>
      </c>
      <c r="Y31">
        <v>3.7217993000000001E-3</v>
      </c>
      <c r="Z31">
        <v>5.3647935999999998E-3</v>
      </c>
      <c r="AA31">
        <v>8.6497681E-3</v>
      </c>
      <c r="AB31">
        <v>1.2982907E-2</v>
      </c>
      <c r="AC31">
        <v>1.9453697999999998E-2</v>
      </c>
      <c r="AD31">
        <v>2.9876994E-2</v>
      </c>
      <c r="AE31">
        <v>4.7802754000000003E-2</v>
      </c>
      <c r="AF31">
        <v>7.1392497999999999E-2</v>
      </c>
      <c r="AG31">
        <v>0.11121219</v>
      </c>
      <c r="AH31">
        <v>0.16845549000000001</v>
      </c>
      <c r="AI31">
        <v>0.24760963</v>
      </c>
      <c r="AJ31">
        <v>0.2313066</v>
      </c>
      <c r="AK31">
        <v>0.32729534516632602</v>
      </c>
      <c r="AL31">
        <v>57.361807999999996</v>
      </c>
      <c r="AM31">
        <v>57.361807999999996</v>
      </c>
      <c r="AN31">
        <v>105.09066799999999</v>
      </c>
      <c r="AO31">
        <v>105.09066799999999</v>
      </c>
      <c r="AP31">
        <v>105.09066799999999</v>
      </c>
      <c r="AQ31">
        <v>0.95889500000000005</v>
      </c>
      <c r="AR31">
        <v>1.5763950000000002</v>
      </c>
      <c r="AS31">
        <v>33.028765999999997</v>
      </c>
      <c r="AT31">
        <v>33.646265999999997</v>
      </c>
      <c r="AU31">
        <v>34.216518000000001</v>
      </c>
      <c r="AV31">
        <v>0.14134516548394116</v>
      </c>
      <c r="AW31">
        <v>0.3</v>
      </c>
      <c r="AX31">
        <v>0.875</v>
      </c>
      <c r="AY31">
        <v>0.15</v>
      </c>
    </row>
    <row r="32" spans="1:51" x14ac:dyDescent="0.3">
      <c r="A32" t="s">
        <v>227</v>
      </c>
      <c r="B32" t="s">
        <v>228</v>
      </c>
      <c r="C32" t="s">
        <v>230</v>
      </c>
      <c r="D32">
        <v>263991379</v>
      </c>
      <c r="E32">
        <v>1.8985999999999999E-2</v>
      </c>
      <c r="F32">
        <v>5012140.3216939997</v>
      </c>
      <c r="G32">
        <v>0.32</v>
      </c>
      <c r="H32">
        <v>0.79</v>
      </c>
      <c r="I32">
        <v>6.8000000000000005E-2</v>
      </c>
      <c r="J32">
        <v>6.3E-2</v>
      </c>
      <c r="K32">
        <v>8.2000000000000003E-2</v>
      </c>
      <c r="L32">
        <v>7.1428571428571426E-3</v>
      </c>
      <c r="M32">
        <v>263991379</v>
      </c>
      <c r="N32">
        <v>0.92599999999999993</v>
      </c>
      <c r="O32">
        <v>0.79700000000000004</v>
      </c>
      <c r="P32">
        <v>1.9250153999999998E-2</v>
      </c>
      <c r="Q32">
        <v>1.527931E-3</v>
      </c>
      <c r="R32">
        <v>5.0708619999999998E-4</v>
      </c>
      <c r="S32">
        <v>4.4802216000000003E-4</v>
      </c>
      <c r="T32">
        <v>9.4035660000000004E-4</v>
      </c>
      <c r="U32">
        <v>1.2366110000000001E-3</v>
      </c>
      <c r="V32">
        <v>1.3107454E-3</v>
      </c>
      <c r="W32">
        <v>1.5600405999999999E-3</v>
      </c>
      <c r="X32">
        <v>2.1014083E-3</v>
      </c>
      <c r="Y32">
        <v>3.0209855000000001E-3</v>
      </c>
      <c r="Z32">
        <v>4.6459068999999999E-3</v>
      </c>
      <c r="AA32">
        <v>7.2270846999999997E-3</v>
      </c>
      <c r="AB32">
        <v>1.1329814000000001E-2</v>
      </c>
      <c r="AC32">
        <v>1.7717789000000001E-2</v>
      </c>
      <c r="AD32">
        <v>2.7471451000000001E-2</v>
      </c>
      <c r="AE32">
        <v>4.3598999999999999E-2</v>
      </c>
      <c r="AF32">
        <v>7.1703180000000005E-2</v>
      </c>
      <c r="AG32">
        <v>0.11576444</v>
      </c>
      <c r="AH32">
        <v>0.18385713000000001</v>
      </c>
      <c r="AI32">
        <v>0.27377820000000003</v>
      </c>
      <c r="AJ32">
        <v>0.38935618999999999</v>
      </c>
      <c r="AK32">
        <v>0.52602760940072402</v>
      </c>
      <c r="AL32">
        <v>73.064384999999987</v>
      </c>
      <c r="AM32">
        <v>73.064384999999987</v>
      </c>
      <c r="AN32">
        <v>120.79324499999998</v>
      </c>
      <c r="AO32">
        <v>120.79324499999998</v>
      </c>
      <c r="AP32">
        <v>120.79324499999998</v>
      </c>
      <c r="AQ32">
        <v>1.34029</v>
      </c>
      <c r="AR32">
        <v>1.9577900000000001</v>
      </c>
      <c r="AS32">
        <v>1.9723159999999997</v>
      </c>
      <c r="AT32">
        <v>2.5898159999999999</v>
      </c>
      <c r="AU32">
        <v>3.1600679999999999</v>
      </c>
      <c r="AV32">
        <v>0.55791576682649657</v>
      </c>
      <c r="AW32">
        <v>0.3</v>
      </c>
      <c r="AX32">
        <v>0.875</v>
      </c>
      <c r="AY32">
        <v>0.15</v>
      </c>
    </row>
    <row r="33" spans="1:51" x14ac:dyDescent="0.3">
      <c r="A33" t="s">
        <v>178</v>
      </c>
      <c r="B33" t="s">
        <v>175</v>
      </c>
      <c r="C33" t="s">
        <v>177</v>
      </c>
      <c r="D33">
        <v>81162788</v>
      </c>
      <c r="E33">
        <v>1.6544E-2</v>
      </c>
      <c r="F33">
        <v>1342757.1646719999</v>
      </c>
      <c r="G33">
        <v>0.95</v>
      </c>
      <c r="H33">
        <v>0.99</v>
      </c>
      <c r="I33">
        <v>1.7000000000000001E-2</v>
      </c>
      <c r="J33">
        <v>1.6E-2</v>
      </c>
      <c r="K33">
        <v>1.9E-2</v>
      </c>
      <c r="L33">
        <v>1.0204081632653053E-3</v>
      </c>
      <c r="M33">
        <v>81162788</v>
      </c>
      <c r="N33">
        <v>0.99</v>
      </c>
      <c r="O33">
        <v>0.95340000000000003</v>
      </c>
      <c r="P33">
        <v>1.2969764999999999E-2</v>
      </c>
      <c r="Q33">
        <v>5.3251361000000003E-4</v>
      </c>
      <c r="R33">
        <v>1.7599754000000001E-4</v>
      </c>
      <c r="S33">
        <v>1.9603451000000001E-4</v>
      </c>
      <c r="T33">
        <v>4.2712262000000001E-4</v>
      </c>
      <c r="U33">
        <v>7.6081673999999996E-4</v>
      </c>
      <c r="V33">
        <v>5.9267396000000001E-4</v>
      </c>
      <c r="W33">
        <v>6.4608730000000004E-4</v>
      </c>
      <c r="X33">
        <v>7.0703029999999998E-4</v>
      </c>
      <c r="Y33">
        <v>1.0421781E-3</v>
      </c>
      <c r="Z33">
        <v>1.7465911000000001E-3</v>
      </c>
      <c r="AA33">
        <v>3.2633736000000002E-3</v>
      </c>
      <c r="AB33">
        <v>4.8517519000000004E-3</v>
      </c>
      <c r="AC33">
        <v>9.0514676999999995E-3</v>
      </c>
      <c r="AD33">
        <v>1.6774185E-2</v>
      </c>
      <c r="AE33">
        <v>3.4748749000000002E-2</v>
      </c>
      <c r="AF33">
        <v>7.5644959999999997E-2</v>
      </c>
      <c r="AG33">
        <v>0.12058642999999999</v>
      </c>
      <c r="AH33">
        <v>0.19038331</v>
      </c>
      <c r="AI33">
        <v>0.29429443</v>
      </c>
      <c r="AJ33">
        <v>0.42652795999999998</v>
      </c>
      <c r="AK33">
        <v>0.57712136250504797</v>
      </c>
      <c r="AL33">
        <v>57.906657999999993</v>
      </c>
      <c r="AM33">
        <v>57.906657999999993</v>
      </c>
      <c r="AN33">
        <v>105.63551799999999</v>
      </c>
      <c r="AO33">
        <v>105.63551799999999</v>
      </c>
      <c r="AP33">
        <v>105.63551799999999</v>
      </c>
      <c r="AQ33">
        <v>1.5037449999999999</v>
      </c>
      <c r="AR33">
        <v>2.121245</v>
      </c>
      <c r="AS33">
        <v>1.9832129999999999</v>
      </c>
      <c r="AT33">
        <v>2.6007129999999998</v>
      </c>
      <c r="AU33">
        <v>3.1709649999999998</v>
      </c>
      <c r="AV33">
        <v>0.38783437593130843</v>
      </c>
      <c r="AW33">
        <v>0.3</v>
      </c>
      <c r="AX33">
        <v>0.875</v>
      </c>
      <c r="AY33">
        <v>0.15</v>
      </c>
    </row>
    <row r="34" spans="1:51" x14ac:dyDescent="0.3">
      <c r="A34" t="s">
        <v>193</v>
      </c>
      <c r="B34" t="s">
        <v>190</v>
      </c>
      <c r="C34" t="s">
        <v>177</v>
      </c>
      <c r="D34">
        <v>38274618</v>
      </c>
      <c r="E34">
        <v>3.3207E-2</v>
      </c>
      <c r="F34">
        <v>1270985.2399260001</v>
      </c>
      <c r="G34">
        <v>0.47</v>
      </c>
      <c r="H34">
        <v>0.63</v>
      </c>
      <c r="I34">
        <v>3.5000000000000003E-2</v>
      </c>
      <c r="J34">
        <v>3.2000000000000001E-2</v>
      </c>
      <c r="K34">
        <v>3.9E-2</v>
      </c>
      <c r="L34">
        <v>2.0408163265306107E-3</v>
      </c>
      <c r="M34">
        <v>38274618</v>
      </c>
      <c r="N34">
        <v>0.70400000000000007</v>
      </c>
      <c r="O34">
        <v>0.7659999999999999</v>
      </c>
      <c r="P34">
        <v>2.4635428000000001E-2</v>
      </c>
      <c r="Q34">
        <v>1.0828681000000001E-3</v>
      </c>
      <c r="R34">
        <v>6.7936641999999999E-4</v>
      </c>
      <c r="S34">
        <v>5.6635400999999999E-4</v>
      </c>
      <c r="T34">
        <v>1.0027320999999999E-3</v>
      </c>
      <c r="U34">
        <v>1.4199783E-3</v>
      </c>
      <c r="V34">
        <v>1.5299426000000001E-3</v>
      </c>
      <c r="W34">
        <v>1.755356E-3</v>
      </c>
      <c r="X34">
        <v>2.2153839999999999E-3</v>
      </c>
      <c r="Y34">
        <v>3.1134178000000001E-3</v>
      </c>
      <c r="Z34">
        <v>4.7443064000000004E-3</v>
      </c>
      <c r="AA34">
        <v>7.2865326000000003E-3</v>
      </c>
      <c r="AB34">
        <v>1.1370742E-2</v>
      </c>
      <c r="AC34">
        <v>1.7938559999999999E-2</v>
      </c>
      <c r="AD34">
        <v>2.9109152999999999E-2</v>
      </c>
      <c r="AE34">
        <v>4.8005051999999999E-2</v>
      </c>
      <c r="AF34">
        <v>7.8693476999999998E-2</v>
      </c>
      <c r="AG34">
        <v>0.1295413</v>
      </c>
      <c r="AH34">
        <v>0.20400732999999999</v>
      </c>
      <c r="AI34">
        <v>0.30477734000000001</v>
      </c>
      <c r="AJ34">
        <v>0.42581627999999999</v>
      </c>
      <c r="AK34">
        <v>0.51775340171751205</v>
      </c>
      <c r="AL34">
        <v>57.906657999999993</v>
      </c>
      <c r="AM34">
        <v>57.906657999999993</v>
      </c>
      <c r="AN34">
        <v>105.63551799999999</v>
      </c>
      <c r="AO34">
        <v>105.63551799999999</v>
      </c>
      <c r="AP34">
        <v>105.63551799999999</v>
      </c>
      <c r="AQ34">
        <v>1.5037449999999999</v>
      </c>
      <c r="AR34">
        <v>2.121245</v>
      </c>
      <c r="AS34">
        <v>1.9832129999999999</v>
      </c>
      <c r="AT34">
        <v>2.6007129999999998</v>
      </c>
      <c r="AU34">
        <v>3.1709649999999998</v>
      </c>
      <c r="AV34">
        <v>0.6201799551647541</v>
      </c>
      <c r="AW34">
        <v>0.3</v>
      </c>
      <c r="AX34">
        <v>0.875</v>
      </c>
      <c r="AY34">
        <v>0.15</v>
      </c>
    </row>
    <row r="35" spans="1:51" x14ac:dyDescent="0.3">
      <c r="A35" t="s">
        <v>221</v>
      </c>
      <c r="B35" t="s">
        <v>218</v>
      </c>
      <c r="C35" t="s">
        <v>202</v>
      </c>
      <c r="D35">
        <v>18037646</v>
      </c>
      <c r="E35">
        <v>2.2519999999999998E-2</v>
      </c>
      <c r="F35">
        <v>406207.78791999997</v>
      </c>
      <c r="G35">
        <v>0.9</v>
      </c>
      <c r="H35">
        <v>0.99</v>
      </c>
      <c r="I35">
        <v>2.7E-2</v>
      </c>
      <c r="J35">
        <v>1.9E-2</v>
      </c>
      <c r="K35">
        <v>3.5999999999999997E-2</v>
      </c>
      <c r="L35">
        <v>4.5918367346938762E-3</v>
      </c>
      <c r="M35">
        <v>18037646</v>
      </c>
      <c r="N35">
        <v>0.99400000000000011</v>
      </c>
      <c r="O35">
        <v>0.99299999999999999</v>
      </c>
      <c r="P35">
        <v>7.7288879999999997E-3</v>
      </c>
      <c r="Q35">
        <v>5.5953120999999997E-4</v>
      </c>
      <c r="R35">
        <v>2.7372688999999998E-4</v>
      </c>
      <c r="S35">
        <v>2.9309212999999997E-4</v>
      </c>
      <c r="T35">
        <v>5.9136889000000002E-4</v>
      </c>
      <c r="U35">
        <v>8.6980911000000003E-4</v>
      </c>
      <c r="V35">
        <v>1.1352812E-3</v>
      </c>
      <c r="W35">
        <v>1.7432176E-3</v>
      </c>
      <c r="X35">
        <v>2.7831562999999998E-3</v>
      </c>
      <c r="Y35">
        <v>3.8465075E-3</v>
      </c>
      <c r="Z35">
        <v>5.1737381000000002E-3</v>
      </c>
      <c r="AA35">
        <v>7.2727210999999998E-3</v>
      </c>
      <c r="AB35">
        <v>1.1002101E-2</v>
      </c>
      <c r="AC35">
        <v>1.7208781999999999E-2</v>
      </c>
      <c r="AD35">
        <v>2.6282600999999999E-2</v>
      </c>
      <c r="AE35">
        <v>3.7711517E-2</v>
      </c>
      <c r="AF35">
        <v>6.2512025999999998E-2</v>
      </c>
      <c r="AG35">
        <v>9.9659063000000006E-2</v>
      </c>
      <c r="AH35">
        <v>0.15727260000000001</v>
      </c>
      <c r="AI35">
        <v>0.24327615999999999</v>
      </c>
      <c r="AJ35">
        <v>0.35379930999999998</v>
      </c>
      <c r="AK35">
        <v>0.49623223271505301</v>
      </c>
      <c r="AL35">
        <v>44.525141999999995</v>
      </c>
      <c r="AM35">
        <v>44.525141999999995</v>
      </c>
      <c r="AN35">
        <v>92.254001999999986</v>
      </c>
      <c r="AO35">
        <v>92.254001999999986</v>
      </c>
      <c r="AP35">
        <v>92.254001999999986</v>
      </c>
      <c r="AQ35">
        <v>6.4182919999999992</v>
      </c>
      <c r="AR35">
        <v>7.0357919999999998</v>
      </c>
      <c r="AS35">
        <v>10.482872999999998</v>
      </c>
      <c r="AT35">
        <v>11.100372999999999</v>
      </c>
      <c r="AU35">
        <v>11.670624999999999</v>
      </c>
      <c r="AV35">
        <v>0.6192701779615315</v>
      </c>
      <c r="AW35">
        <v>0.3</v>
      </c>
      <c r="AX35">
        <v>0.875</v>
      </c>
      <c r="AY35">
        <v>0.15</v>
      </c>
    </row>
    <row r="36" spans="1:51" x14ac:dyDescent="0.3">
      <c r="A36" t="s">
        <v>249</v>
      </c>
      <c r="B36" t="s">
        <v>244</v>
      </c>
      <c r="C36" t="s">
        <v>230</v>
      </c>
      <c r="D36">
        <v>116398</v>
      </c>
      <c r="E36">
        <v>2.8223999999999999E-2</v>
      </c>
      <c r="F36">
        <v>3285.2171519999997</v>
      </c>
      <c r="G36">
        <v>0.89</v>
      </c>
      <c r="H36">
        <v>0.9</v>
      </c>
      <c r="I36">
        <v>9.0999999999999998E-2</v>
      </c>
      <c r="J36">
        <v>6.2E-2</v>
      </c>
      <c r="K36">
        <v>0.105</v>
      </c>
      <c r="L36">
        <v>7.1428571428571426E-3</v>
      </c>
      <c r="M36">
        <v>116398</v>
      </c>
      <c r="N36">
        <v>0.98299999999999998</v>
      </c>
      <c r="O36">
        <v>0.65900000000000003</v>
      </c>
      <c r="P36">
        <v>4.4384838000000003E-2</v>
      </c>
      <c r="Q36">
        <v>2.9958557999999998E-3</v>
      </c>
      <c r="R36">
        <v>1.0128241999999999E-3</v>
      </c>
      <c r="S36">
        <v>7.7173243000000003E-4</v>
      </c>
      <c r="T36">
        <v>1.3654617999999999E-3</v>
      </c>
      <c r="U36">
        <v>1.8167158000000001E-3</v>
      </c>
      <c r="V36">
        <v>1.9412619E-3</v>
      </c>
      <c r="W36">
        <v>2.2772661E-3</v>
      </c>
      <c r="X36">
        <v>2.9875346999999998E-3</v>
      </c>
      <c r="Y36">
        <v>4.1302138E-3</v>
      </c>
      <c r="Z36">
        <v>6.0296665999999997E-3</v>
      </c>
      <c r="AA36">
        <v>9.0777190999999993E-3</v>
      </c>
      <c r="AB36">
        <v>1.3780414E-2</v>
      </c>
      <c r="AC36">
        <v>1.9522999999999999E-2</v>
      </c>
      <c r="AD36">
        <v>2.7496525000000001E-2</v>
      </c>
      <c r="AE36">
        <v>4.0930187E-2</v>
      </c>
      <c r="AF36">
        <v>6.5207473000000002E-2</v>
      </c>
      <c r="AG36">
        <v>0.10302943000000001</v>
      </c>
      <c r="AH36">
        <v>0.15319373</v>
      </c>
      <c r="AI36">
        <v>0.20799517000000001</v>
      </c>
      <c r="AJ36">
        <v>0.28025011999999999</v>
      </c>
      <c r="AK36">
        <v>0.36926090546540502</v>
      </c>
      <c r="AL36">
        <v>73.064384999999987</v>
      </c>
      <c r="AM36">
        <v>73.064384999999987</v>
      </c>
      <c r="AN36">
        <v>120.79324499999998</v>
      </c>
      <c r="AO36">
        <v>120.79324499999998</v>
      </c>
      <c r="AP36">
        <v>120.79324499999998</v>
      </c>
      <c r="AQ36">
        <v>1.34029</v>
      </c>
      <c r="AR36">
        <v>1.9577900000000001</v>
      </c>
      <c r="AS36">
        <v>1.9723159999999997</v>
      </c>
      <c r="AT36">
        <v>2.5898159999999999</v>
      </c>
      <c r="AU36">
        <v>3.1600679999999999</v>
      </c>
      <c r="AV36">
        <v>0.15985670213371023</v>
      </c>
      <c r="AW36">
        <v>0.3</v>
      </c>
      <c r="AX36">
        <v>0.875</v>
      </c>
      <c r="AY36">
        <v>0.15</v>
      </c>
    </row>
    <row r="37" spans="1:51" x14ac:dyDescent="0.3">
      <c r="A37" t="s">
        <v>180</v>
      </c>
      <c r="B37" t="s">
        <v>175</v>
      </c>
      <c r="C37" t="s">
        <v>177</v>
      </c>
      <c r="D37">
        <v>4136528</v>
      </c>
      <c r="E37">
        <v>1.6416E-2</v>
      </c>
      <c r="F37">
        <v>67905.243648000003</v>
      </c>
      <c r="G37">
        <v>0.99</v>
      </c>
      <c r="H37">
        <v>0.99</v>
      </c>
      <c r="I37">
        <v>1.7999999999999999E-2</v>
      </c>
      <c r="J37">
        <v>1.0999999999999999E-2</v>
      </c>
      <c r="K37">
        <v>2.4E-2</v>
      </c>
      <c r="L37">
        <v>3.0612244897959195E-3</v>
      </c>
      <c r="M37">
        <v>4136528</v>
      </c>
      <c r="N37">
        <v>0.99900000000000011</v>
      </c>
      <c r="O37">
        <v>0.98699999999999999</v>
      </c>
      <c r="P37">
        <v>7.1672714000000004E-3</v>
      </c>
      <c r="Q37">
        <v>2.9626590000000002E-4</v>
      </c>
      <c r="R37">
        <v>1.7207493E-4</v>
      </c>
      <c r="S37">
        <v>2.1437556000000001E-4</v>
      </c>
      <c r="T37">
        <v>5.1450683999999997E-4</v>
      </c>
      <c r="U37">
        <v>6.0125076E-4</v>
      </c>
      <c r="V37">
        <v>5.4257847999999997E-4</v>
      </c>
      <c r="W37">
        <v>4.7426097999999999E-4</v>
      </c>
      <c r="X37">
        <v>6.6664744999999997E-4</v>
      </c>
      <c r="Y37">
        <v>9.3556881000000003E-4</v>
      </c>
      <c r="Z37">
        <v>1.5268238999999999E-3</v>
      </c>
      <c r="AA37">
        <v>2.6764398999999999E-3</v>
      </c>
      <c r="AB37">
        <v>4.2780980999999997E-3</v>
      </c>
      <c r="AC37">
        <v>1.1424971000000001E-2</v>
      </c>
      <c r="AD37">
        <v>2.5152573000000001E-2</v>
      </c>
      <c r="AE37">
        <v>4.7921651000000003E-2</v>
      </c>
      <c r="AF37">
        <v>8.8931547E-2</v>
      </c>
      <c r="AG37">
        <v>0.15683580999999999</v>
      </c>
      <c r="AH37">
        <v>0.25903672</v>
      </c>
      <c r="AI37">
        <v>0.40478019999999998</v>
      </c>
      <c r="AJ37">
        <v>0.56653547000000004</v>
      </c>
      <c r="AK37">
        <v>0.68935813037251303</v>
      </c>
      <c r="AL37">
        <v>57.906657999999993</v>
      </c>
      <c r="AM37">
        <v>57.906657999999993</v>
      </c>
      <c r="AN37">
        <v>105.63551799999999</v>
      </c>
      <c r="AO37">
        <v>105.63551799999999</v>
      </c>
      <c r="AP37">
        <v>105.63551799999999</v>
      </c>
      <c r="AQ37">
        <v>1.5037449999999999</v>
      </c>
      <c r="AR37">
        <v>2.121245</v>
      </c>
      <c r="AS37">
        <v>1.9832129999999999</v>
      </c>
      <c r="AT37">
        <v>2.6007129999999998</v>
      </c>
      <c r="AU37">
        <v>3.1709649999999998</v>
      </c>
      <c r="AV37">
        <v>0.38783437593130843</v>
      </c>
      <c r="AW37">
        <v>0.3</v>
      </c>
      <c r="AX37">
        <v>0.875</v>
      </c>
      <c r="AY37">
        <v>0.15</v>
      </c>
    </row>
    <row r="38" spans="1:51" x14ac:dyDescent="0.3">
      <c r="A38" t="s">
        <v>208</v>
      </c>
      <c r="B38" t="s">
        <v>200</v>
      </c>
      <c r="C38" t="s">
        <v>202</v>
      </c>
      <c r="D38">
        <v>6201500</v>
      </c>
      <c r="E38">
        <v>2.5999999999999999E-2</v>
      </c>
      <c r="F38">
        <v>161239</v>
      </c>
      <c r="G38">
        <v>0.97</v>
      </c>
      <c r="H38">
        <v>0.92</v>
      </c>
      <c r="I38">
        <v>0.1032</v>
      </c>
      <c r="J38">
        <v>8.5599999999999996E-2</v>
      </c>
      <c r="K38">
        <v>0.12379999999999999</v>
      </c>
      <c r="L38">
        <v>1.0510204081632649E-2</v>
      </c>
      <c r="M38">
        <v>5447900</v>
      </c>
      <c r="N38">
        <v>0.9840000000000001</v>
      </c>
      <c r="O38">
        <v>0.98299999999999998</v>
      </c>
      <c r="P38">
        <v>1.5727785000000001E-2</v>
      </c>
      <c r="Q38">
        <v>7.1811705999999997E-4</v>
      </c>
      <c r="R38">
        <v>3.0060545E-4</v>
      </c>
      <c r="S38">
        <v>3.6132355000000001E-4</v>
      </c>
      <c r="T38">
        <v>5.6747291999999997E-4</v>
      </c>
      <c r="U38">
        <v>7.7501877E-4</v>
      </c>
      <c r="V38">
        <v>9.959079200000001E-4</v>
      </c>
      <c r="W38">
        <v>1.6006384000000001E-3</v>
      </c>
      <c r="X38">
        <v>2.3872924999999998E-3</v>
      </c>
      <c r="Y38">
        <v>3.6333010999999998E-3</v>
      </c>
      <c r="Z38">
        <v>5.0741264000000001E-3</v>
      </c>
      <c r="AA38">
        <v>7.3526902000000003E-3</v>
      </c>
      <c r="AB38">
        <v>1.0857634999999999E-2</v>
      </c>
      <c r="AC38">
        <v>1.7382872000000001E-2</v>
      </c>
      <c r="AD38">
        <v>2.5685850999999999E-2</v>
      </c>
      <c r="AE38">
        <v>5.4997487999999997E-2</v>
      </c>
      <c r="AF38">
        <v>0.10414904</v>
      </c>
      <c r="AG38">
        <v>0.14897086000000001</v>
      </c>
      <c r="AH38">
        <v>0.19453814999999999</v>
      </c>
      <c r="AI38">
        <v>0.23881168</v>
      </c>
      <c r="AJ38">
        <v>0.29880145000000002</v>
      </c>
      <c r="AK38">
        <v>0.43965534713889198</v>
      </c>
      <c r="AL38">
        <v>44.525141999999995</v>
      </c>
      <c r="AM38">
        <v>44.525141999999995</v>
      </c>
      <c r="AN38">
        <v>92.254001999999986</v>
      </c>
      <c r="AO38">
        <v>92.254001999999986</v>
      </c>
      <c r="AP38">
        <v>92.254001999999986</v>
      </c>
      <c r="AQ38">
        <v>6.4182919999999992</v>
      </c>
      <c r="AR38">
        <v>7.0357919999999998</v>
      </c>
      <c r="AS38">
        <v>10.482872999999998</v>
      </c>
      <c r="AT38">
        <v>11.100372999999999</v>
      </c>
      <c r="AU38">
        <v>11.670624999999999</v>
      </c>
      <c r="AV38">
        <v>0.53357812104952496</v>
      </c>
      <c r="AW38">
        <v>0.3</v>
      </c>
      <c r="AX38">
        <v>0.875</v>
      </c>
      <c r="AY38">
        <v>0.15</v>
      </c>
    </row>
    <row r="39" spans="1:51" x14ac:dyDescent="0.3">
      <c r="A39" t="s">
        <v>250</v>
      </c>
      <c r="B39" t="s">
        <v>244</v>
      </c>
      <c r="C39" t="s">
        <v>230</v>
      </c>
      <c r="D39">
        <v>6858160</v>
      </c>
      <c r="E39">
        <v>2.3850000000000003E-2</v>
      </c>
      <c r="F39">
        <v>163567.11600000001</v>
      </c>
      <c r="G39">
        <v>0.55000000000000004</v>
      </c>
      <c r="H39">
        <v>0.85</v>
      </c>
      <c r="I39">
        <v>3.6999999999999998E-2</v>
      </c>
      <c r="J39">
        <v>3.3000000000000002E-2</v>
      </c>
      <c r="K39">
        <v>4.5999999999999999E-2</v>
      </c>
      <c r="L39">
        <v>4.591836734693878E-3</v>
      </c>
      <c r="M39">
        <v>6858160</v>
      </c>
      <c r="N39">
        <v>0.40100000000000002</v>
      </c>
      <c r="O39">
        <v>0.375</v>
      </c>
      <c r="P39">
        <v>4.0084636999999999E-2</v>
      </c>
      <c r="Q39">
        <v>2.5027103000000001E-3</v>
      </c>
      <c r="R39">
        <v>9.0206374000000001E-4</v>
      </c>
      <c r="S39">
        <v>7.2194062999999999E-4</v>
      </c>
      <c r="T39">
        <v>1.2225072999999999E-3</v>
      </c>
      <c r="U39">
        <v>1.7204778E-3</v>
      </c>
      <c r="V39">
        <v>1.8670282E-3</v>
      </c>
      <c r="W39">
        <v>2.1551163E-3</v>
      </c>
      <c r="X39">
        <v>2.7507741000000001E-3</v>
      </c>
      <c r="Y39">
        <v>3.8021356000000001E-3</v>
      </c>
      <c r="Z39">
        <v>5.6399557999999997E-3</v>
      </c>
      <c r="AA39">
        <v>8.5390819000000003E-3</v>
      </c>
      <c r="AB39">
        <v>1.3140208E-2</v>
      </c>
      <c r="AC39">
        <v>2.0478934000000001E-2</v>
      </c>
      <c r="AD39">
        <v>3.2299906000000003E-2</v>
      </c>
      <c r="AE39">
        <v>5.2244034000000002E-2</v>
      </c>
      <c r="AF39">
        <v>8.5093748999999996E-2</v>
      </c>
      <c r="AG39">
        <v>0.13841328999999999</v>
      </c>
      <c r="AH39">
        <v>0.21655833999999999</v>
      </c>
      <c r="AI39">
        <v>0.31746930000000001</v>
      </c>
      <c r="AJ39">
        <v>0.44016483000000001</v>
      </c>
      <c r="AK39">
        <v>0.57808848106673505</v>
      </c>
      <c r="AL39">
        <v>73.064384999999987</v>
      </c>
      <c r="AM39">
        <v>73.064384999999987</v>
      </c>
      <c r="AN39">
        <v>120.79324499999998</v>
      </c>
      <c r="AO39">
        <v>120.79324499999998</v>
      </c>
      <c r="AP39">
        <v>120.79324499999998</v>
      </c>
      <c r="AQ39">
        <v>1.34029</v>
      </c>
      <c r="AR39">
        <v>1.9577900000000001</v>
      </c>
      <c r="AS39">
        <v>1.9723159999999997</v>
      </c>
      <c r="AT39">
        <v>2.5898159999999999</v>
      </c>
      <c r="AU39">
        <v>3.1600679999999999</v>
      </c>
      <c r="AV39">
        <v>7.1702765889770162E-2</v>
      </c>
      <c r="AW39">
        <v>0.3</v>
      </c>
      <c r="AX39">
        <v>0.875</v>
      </c>
      <c r="AY39">
        <v>0.15</v>
      </c>
    </row>
    <row r="40" spans="1:51" x14ac:dyDescent="0.3">
      <c r="A40" t="s">
        <v>181</v>
      </c>
      <c r="B40" t="s">
        <v>175</v>
      </c>
      <c r="C40" t="s">
        <v>177</v>
      </c>
      <c r="D40">
        <v>6082357</v>
      </c>
      <c r="E40">
        <v>1.5470000000000001E-2</v>
      </c>
      <c r="F40">
        <v>94094.062790000011</v>
      </c>
      <c r="G40">
        <v>0.8</v>
      </c>
      <c r="H40">
        <v>0.78</v>
      </c>
      <c r="I40">
        <v>1.2E-2</v>
      </c>
      <c r="J40">
        <v>1.0999999999999999E-2</v>
      </c>
      <c r="K40">
        <v>1.2999999999999999E-2</v>
      </c>
      <c r="L40">
        <v>5.1020408163265267E-4</v>
      </c>
      <c r="M40">
        <v>6082357</v>
      </c>
      <c r="N40">
        <v>0.96981781563077396</v>
      </c>
      <c r="O40">
        <v>0.99900000000000011</v>
      </c>
      <c r="P40">
        <v>9.4973889000000006E-3</v>
      </c>
      <c r="Q40">
        <v>3.7689074999999999E-4</v>
      </c>
      <c r="R40">
        <v>1.8330494999999999E-4</v>
      </c>
      <c r="S40">
        <v>1.5352084000000001E-4</v>
      </c>
      <c r="T40">
        <v>2.8791188999999998E-4</v>
      </c>
      <c r="U40">
        <v>4.015038E-4</v>
      </c>
      <c r="V40">
        <v>4.2982863999999998E-4</v>
      </c>
      <c r="W40">
        <v>5.0618403000000001E-4</v>
      </c>
      <c r="X40">
        <v>6.8165252000000002E-4</v>
      </c>
      <c r="Y40">
        <v>1.0491518E-3</v>
      </c>
      <c r="Z40">
        <v>1.8330981000000001E-3</v>
      </c>
      <c r="AA40">
        <v>3.1418199E-3</v>
      </c>
      <c r="AB40">
        <v>5.5091706999999997E-3</v>
      </c>
      <c r="AC40">
        <v>8.8176650000000006E-3</v>
      </c>
      <c r="AD40">
        <v>1.5250466000000001E-2</v>
      </c>
      <c r="AE40">
        <v>2.7110341999999999E-2</v>
      </c>
      <c r="AF40">
        <v>4.6846836000000003E-2</v>
      </c>
      <c r="AG40">
        <v>8.1742856000000003E-2</v>
      </c>
      <c r="AH40">
        <v>0.13838106</v>
      </c>
      <c r="AI40">
        <v>0.21852083</v>
      </c>
      <c r="AJ40">
        <v>0.32014574000000001</v>
      </c>
      <c r="AK40">
        <v>0.45605566214083099</v>
      </c>
      <c r="AL40">
        <v>57.906657999999993</v>
      </c>
      <c r="AM40">
        <v>57.906657999999993</v>
      </c>
      <c r="AN40">
        <v>105.63551799999999</v>
      </c>
      <c r="AO40">
        <v>105.63551799999999</v>
      </c>
      <c r="AP40">
        <v>105.63551799999999</v>
      </c>
      <c r="AQ40">
        <v>1.5037449999999999</v>
      </c>
      <c r="AR40">
        <v>2.121245</v>
      </c>
      <c r="AS40">
        <v>1.9832129999999999</v>
      </c>
      <c r="AT40">
        <v>2.6007129999999998</v>
      </c>
      <c r="AU40">
        <v>3.1709649999999998</v>
      </c>
      <c r="AV40">
        <v>0.38783437593130843</v>
      </c>
      <c r="AW40">
        <v>0.3</v>
      </c>
      <c r="AX40">
        <v>0.875</v>
      </c>
      <c r="AY40">
        <v>0.15</v>
      </c>
    </row>
    <row r="41" spans="1:51" x14ac:dyDescent="0.3">
      <c r="A41" t="s">
        <v>223</v>
      </c>
      <c r="B41" t="s">
        <v>218</v>
      </c>
      <c r="C41" t="s">
        <v>202</v>
      </c>
      <c r="D41">
        <v>2827721</v>
      </c>
      <c r="E41">
        <v>1.0699999999999999E-2</v>
      </c>
      <c r="F41">
        <v>30256.614699999998</v>
      </c>
      <c r="G41">
        <v>0.97</v>
      </c>
      <c r="H41">
        <v>0.94</v>
      </c>
      <c r="I41">
        <v>1.7000000000000001E-2</v>
      </c>
      <c r="J41">
        <v>1.55E-2</v>
      </c>
      <c r="K41">
        <v>1.8599999999999998E-2</v>
      </c>
      <c r="L41">
        <v>8.1632653061224352E-4</v>
      </c>
      <c r="M41">
        <v>3097282</v>
      </c>
      <c r="N41">
        <v>0.9998999999999999</v>
      </c>
      <c r="O41">
        <v>0.98871103109763114</v>
      </c>
      <c r="P41">
        <v>4.0572268999999996E-3</v>
      </c>
      <c r="Q41">
        <v>2.0967292E-4</v>
      </c>
      <c r="R41">
        <v>9.2799150999999997E-5</v>
      </c>
      <c r="S41">
        <v>1.9663063E-4</v>
      </c>
      <c r="T41">
        <v>4.2034412000000002E-4</v>
      </c>
      <c r="U41">
        <v>6.6710281000000005E-4</v>
      </c>
      <c r="V41">
        <v>1.1256278E-3</v>
      </c>
      <c r="W41">
        <v>1.8405520000000001E-3</v>
      </c>
      <c r="X41">
        <v>2.6708560000000001E-3</v>
      </c>
      <c r="Y41">
        <v>3.7974453000000001E-3</v>
      </c>
      <c r="Z41">
        <v>5.5226620999999998E-3</v>
      </c>
      <c r="AA41">
        <v>7.6645621999999998E-3</v>
      </c>
      <c r="AB41">
        <v>1.1045266999999999E-2</v>
      </c>
      <c r="AC41">
        <v>1.6510876000000001E-2</v>
      </c>
      <c r="AD41">
        <v>2.2540457E-2</v>
      </c>
      <c r="AE41">
        <v>3.106018E-2</v>
      </c>
      <c r="AF41">
        <v>4.4658710999999997E-2</v>
      </c>
      <c r="AG41">
        <v>7.5285900000000003E-2</v>
      </c>
      <c r="AH41">
        <v>9.5332129000000002E-2</v>
      </c>
      <c r="AI41">
        <v>0.13974270999999999</v>
      </c>
      <c r="AJ41">
        <v>0.20336660000000001</v>
      </c>
      <c r="AK41">
        <v>0.30661519210821597</v>
      </c>
      <c r="AL41">
        <v>44.525141999999995</v>
      </c>
      <c r="AM41">
        <v>44.525141999999995</v>
      </c>
      <c r="AN41">
        <v>92.254001999999986</v>
      </c>
      <c r="AO41">
        <v>92.254001999999986</v>
      </c>
      <c r="AP41">
        <v>92.254001999999986</v>
      </c>
      <c r="AQ41">
        <v>6.4182919999999992</v>
      </c>
      <c r="AR41">
        <v>7.0357919999999998</v>
      </c>
      <c r="AS41">
        <v>10.482872999999998</v>
      </c>
      <c r="AT41">
        <v>11.100372999999999</v>
      </c>
      <c r="AU41">
        <v>11.670624999999999</v>
      </c>
      <c r="AV41">
        <v>0.38410676442170949</v>
      </c>
      <c r="AW41">
        <v>0.3</v>
      </c>
      <c r="AX41">
        <v>0.875</v>
      </c>
      <c r="AY41">
        <v>0.15</v>
      </c>
    </row>
    <row r="42" spans="1:51" x14ac:dyDescent="0.3">
      <c r="A42" t="s">
        <v>251</v>
      </c>
      <c r="B42" t="s">
        <v>244</v>
      </c>
      <c r="C42" t="s">
        <v>230</v>
      </c>
      <c r="D42">
        <v>31624264</v>
      </c>
      <c r="E42">
        <v>1.7052000000000001E-2</v>
      </c>
      <c r="F42">
        <v>539256.94972800009</v>
      </c>
      <c r="G42">
        <v>0.9</v>
      </c>
      <c r="H42">
        <v>0.98</v>
      </c>
      <c r="I42">
        <v>8.9999999999999993E-3</v>
      </c>
      <c r="J42">
        <v>5.0000000000000001E-3</v>
      </c>
      <c r="K42">
        <v>0.01</v>
      </c>
      <c r="L42">
        <v>5.1020408163265354E-4</v>
      </c>
      <c r="M42">
        <v>31624264</v>
      </c>
      <c r="N42">
        <v>0.99400000000000011</v>
      </c>
      <c r="O42">
        <v>0.9890000000000001</v>
      </c>
      <c r="P42">
        <v>5.9307283999999998E-3</v>
      </c>
      <c r="Q42">
        <v>2.6927302000000002E-4</v>
      </c>
      <c r="R42">
        <v>1.7408437000000001E-4</v>
      </c>
      <c r="S42">
        <v>2.4167024E-4</v>
      </c>
      <c r="T42">
        <v>5.6535991000000003E-4</v>
      </c>
      <c r="U42">
        <v>5.9290065000000005E-4</v>
      </c>
      <c r="V42">
        <v>6.2334768999999996E-4</v>
      </c>
      <c r="W42">
        <v>1.0789250999999999E-3</v>
      </c>
      <c r="X42">
        <v>1.6083642E-3</v>
      </c>
      <c r="Y42">
        <v>2.3934461000000001E-3</v>
      </c>
      <c r="Z42">
        <v>4.1970050999999998E-3</v>
      </c>
      <c r="AA42">
        <v>6.3957772999999997E-3</v>
      </c>
      <c r="AB42">
        <v>9.3744764999999994E-3</v>
      </c>
      <c r="AC42">
        <v>1.3013995E-2</v>
      </c>
      <c r="AD42">
        <v>2.1280139E-2</v>
      </c>
      <c r="AE42">
        <v>3.7078991999999998E-2</v>
      </c>
      <c r="AF42">
        <v>5.4851868999999998E-2</v>
      </c>
      <c r="AG42">
        <v>8.5358191E-2</v>
      </c>
      <c r="AH42">
        <v>0.12818539000000001</v>
      </c>
      <c r="AI42">
        <v>0.18209918999999999</v>
      </c>
      <c r="AJ42">
        <v>0.23688722000000001</v>
      </c>
      <c r="AK42">
        <v>0.30697249026122098</v>
      </c>
      <c r="AL42">
        <v>73.064384999999987</v>
      </c>
      <c r="AM42">
        <v>73.064384999999987</v>
      </c>
      <c r="AN42">
        <v>120.79324499999998</v>
      </c>
      <c r="AO42">
        <v>120.79324499999998</v>
      </c>
      <c r="AP42">
        <v>120.79324499999998</v>
      </c>
      <c r="AQ42">
        <v>1.34029</v>
      </c>
      <c r="AR42">
        <v>1.9577900000000001</v>
      </c>
      <c r="AS42">
        <v>1.9723159999999997</v>
      </c>
      <c r="AT42">
        <v>2.5898159999999999</v>
      </c>
      <c r="AU42">
        <v>3.1600679999999999</v>
      </c>
      <c r="AV42">
        <v>0.15985670213371023</v>
      </c>
      <c r="AW42">
        <v>0.3</v>
      </c>
      <c r="AX42">
        <v>0.875</v>
      </c>
      <c r="AY42">
        <v>0.15</v>
      </c>
    </row>
    <row r="43" spans="1:51" x14ac:dyDescent="0.3">
      <c r="A43" t="s">
        <v>239</v>
      </c>
      <c r="B43" t="s">
        <v>234</v>
      </c>
      <c r="C43" t="s">
        <v>235</v>
      </c>
      <c r="D43">
        <v>436330</v>
      </c>
      <c r="E43">
        <v>1.8269999999999998E-2</v>
      </c>
      <c r="F43">
        <v>7971.7490999999991</v>
      </c>
      <c r="G43">
        <v>0.99</v>
      </c>
      <c r="H43">
        <v>0.99</v>
      </c>
      <c r="I43">
        <v>2.9042976123168401E-2</v>
      </c>
      <c r="J43">
        <v>2.3703460291678725E-2</v>
      </c>
      <c r="K43">
        <v>3.2561757047722864E-2</v>
      </c>
      <c r="L43">
        <v>1.7952963900788081E-3</v>
      </c>
      <c r="M43">
        <v>0</v>
      </c>
      <c r="N43">
        <v>0.95599999999999996</v>
      </c>
      <c r="O43">
        <v>0.95099999999999996</v>
      </c>
      <c r="P43">
        <v>6.8079344999999996E-3</v>
      </c>
      <c r="Q43">
        <v>2.914374E-4</v>
      </c>
      <c r="R43">
        <v>2.5276326999999998E-4</v>
      </c>
      <c r="S43">
        <v>3.3945421000000002E-4</v>
      </c>
      <c r="T43">
        <v>3.4664420000000002E-4</v>
      </c>
      <c r="U43">
        <v>5.0744178E-4</v>
      </c>
      <c r="V43">
        <v>4.7114983000000002E-4</v>
      </c>
      <c r="W43">
        <v>5.2682086999999999E-4</v>
      </c>
      <c r="X43">
        <v>5.8680513000000005E-4</v>
      </c>
      <c r="Y43">
        <v>9.3597839000000003E-4</v>
      </c>
      <c r="Z43">
        <v>1.651418E-3</v>
      </c>
      <c r="AA43">
        <v>2.4051560999999999E-3</v>
      </c>
      <c r="AB43">
        <v>4.6543225000000004E-3</v>
      </c>
      <c r="AC43">
        <v>8.7700704999999993E-3</v>
      </c>
      <c r="AD43">
        <v>1.6718212999999999E-2</v>
      </c>
      <c r="AE43">
        <v>3.1887067999999998E-2</v>
      </c>
      <c r="AF43">
        <v>6.1026348000000001E-2</v>
      </c>
      <c r="AG43">
        <v>8.8699718999999996E-2</v>
      </c>
      <c r="AH43">
        <v>0.13225489000000001</v>
      </c>
      <c r="AI43">
        <v>0.18909703</v>
      </c>
      <c r="AJ43">
        <v>0.25758950000000003</v>
      </c>
      <c r="AK43">
        <v>0.36025341377936199</v>
      </c>
      <c r="AL43">
        <v>57.361807999999996</v>
      </c>
      <c r="AM43">
        <v>57.361807999999996</v>
      </c>
      <c r="AN43">
        <v>105.09066799999999</v>
      </c>
      <c r="AO43">
        <v>105.09066799999999</v>
      </c>
      <c r="AP43">
        <v>105.09066799999999</v>
      </c>
      <c r="AQ43">
        <v>0.95889500000000005</v>
      </c>
      <c r="AR43">
        <v>1.5763950000000002</v>
      </c>
      <c r="AS43">
        <v>33.028765999999997</v>
      </c>
      <c r="AT43">
        <v>33.646265999999997</v>
      </c>
      <c r="AU43">
        <v>34.216518000000001</v>
      </c>
      <c r="AV43">
        <v>0.39605167958656334</v>
      </c>
      <c r="AW43">
        <v>0.3</v>
      </c>
      <c r="AX43">
        <v>0.875</v>
      </c>
      <c r="AY43">
        <v>0.15</v>
      </c>
    </row>
    <row r="44" spans="1:51" x14ac:dyDescent="0.3">
      <c r="A44" t="s">
        <v>252</v>
      </c>
      <c r="B44" t="s">
        <v>244</v>
      </c>
      <c r="C44" t="s">
        <v>230</v>
      </c>
      <c r="D44">
        <v>53127</v>
      </c>
      <c r="E44">
        <v>2.4399999999999998E-2</v>
      </c>
      <c r="F44">
        <v>1296.2987999999998</v>
      </c>
      <c r="G44">
        <v>0.97</v>
      </c>
      <c r="H44">
        <v>0.82</v>
      </c>
      <c r="I44">
        <v>7.8E-2</v>
      </c>
      <c r="J44">
        <v>6.1400000000000003E-2</v>
      </c>
      <c r="K44">
        <v>9.8599999999999993E-2</v>
      </c>
      <c r="L44">
        <v>1.0510204081632649E-2</v>
      </c>
      <c r="M44">
        <v>52425</v>
      </c>
      <c r="N44">
        <v>0.90099999999999991</v>
      </c>
      <c r="O44">
        <v>0.85099999999999998</v>
      </c>
      <c r="P44">
        <v>1.2171532658710052E-2</v>
      </c>
      <c r="Q44">
        <v>6.8368448875387184E-4</v>
      </c>
      <c r="R44">
        <v>3.8826325725348779E-4</v>
      </c>
      <c r="S44">
        <v>3.067218710013588E-4</v>
      </c>
      <c r="T44">
        <v>4.9254866058896438E-4</v>
      </c>
      <c r="U44">
        <v>6.8616198707337195E-4</v>
      </c>
      <c r="V44">
        <v>8.5498135156451523E-4</v>
      </c>
      <c r="W44">
        <v>1.0646977878212504E-3</v>
      </c>
      <c r="X44">
        <v>1.3706185041209306E-3</v>
      </c>
      <c r="Y44">
        <v>1.9338704394827476E-3</v>
      </c>
      <c r="Z44">
        <v>2.8449210534799521E-3</v>
      </c>
      <c r="AA44">
        <v>4.5397258475201952E-3</v>
      </c>
      <c r="AB44">
        <v>7.2925005763066087E-3</v>
      </c>
      <c r="AC44">
        <v>1.2430011174391166E-2</v>
      </c>
      <c r="AD44">
        <v>2.1225223566410715E-2</v>
      </c>
      <c r="AE44">
        <v>3.7100898613842075E-2</v>
      </c>
      <c r="AF44">
        <v>6.1505862954745437E-2</v>
      </c>
      <c r="AG44">
        <v>9.4870341219730828E-2</v>
      </c>
      <c r="AH44">
        <v>0.14693633977770637</v>
      </c>
      <c r="AI44">
        <v>0.21054250727883506</v>
      </c>
      <c r="AJ44">
        <v>0.28760691487723716</v>
      </c>
      <c r="AK44">
        <v>0.36209791606833291</v>
      </c>
      <c r="AL44">
        <v>73.064384999999987</v>
      </c>
      <c r="AM44">
        <v>73.064384999999987</v>
      </c>
      <c r="AN44">
        <v>120.79324499999998</v>
      </c>
      <c r="AO44">
        <v>120.79324499999998</v>
      </c>
      <c r="AP44">
        <v>120.79324499999998</v>
      </c>
      <c r="AQ44">
        <v>1.34029</v>
      </c>
      <c r="AR44">
        <v>1.9577900000000001</v>
      </c>
      <c r="AS44">
        <v>1.9723159999999997</v>
      </c>
      <c r="AT44">
        <v>2.5898159999999999</v>
      </c>
      <c r="AU44">
        <v>3.1600679999999999</v>
      </c>
      <c r="AV44">
        <v>0.15985670213371023</v>
      </c>
      <c r="AW44">
        <v>0.3</v>
      </c>
      <c r="AX44">
        <v>0.875</v>
      </c>
      <c r="AY44">
        <v>0.15</v>
      </c>
    </row>
    <row r="45" spans="1:51" x14ac:dyDescent="0.3">
      <c r="A45" t="s">
        <v>108</v>
      </c>
      <c r="B45" t="s">
        <v>89</v>
      </c>
      <c r="C45" t="s">
        <v>91</v>
      </c>
      <c r="D45">
        <v>4420184</v>
      </c>
      <c r="E45">
        <v>3.4154999999999998E-2</v>
      </c>
      <c r="F45">
        <v>150971.38451999999</v>
      </c>
      <c r="G45">
        <v>0.57999999999999996</v>
      </c>
      <c r="H45">
        <v>0.81</v>
      </c>
      <c r="I45">
        <v>9.2999999999999999E-2</v>
      </c>
      <c r="J45">
        <v>8.6999999999999994E-2</v>
      </c>
      <c r="K45">
        <v>0.10199999999999999</v>
      </c>
      <c r="L45">
        <v>4.5918367346938745E-3</v>
      </c>
      <c r="M45">
        <v>4420184</v>
      </c>
      <c r="N45">
        <v>0.69299999999999995</v>
      </c>
      <c r="O45">
        <v>0.69299999999999995</v>
      </c>
      <c r="P45">
        <v>5.5841769999999999E-2</v>
      </c>
      <c r="Q45">
        <v>6.8215636000000003E-3</v>
      </c>
      <c r="R45">
        <v>1.0882108999999999E-3</v>
      </c>
      <c r="S45">
        <v>8.5811024000000005E-4</v>
      </c>
      <c r="T45">
        <v>1.4149504E-3</v>
      </c>
      <c r="U45">
        <v>1.9838843000000001E-3</v>
      </c>
      <c r="V45">
        <v>2.1537700000000002E-3</v>
      </c>
      <c r="W45">
        <v>2.473065E-3</v>
      </c>
      <c r="X45">
        <v>3.1135453000000002E-3</v>
      </c>
      <c r="Y45">
        <v>4.2108652999999999E-3</v>
      </c>
      <c r="Z45">
        <v>6.0922872000000001E-3</v>
      </c>
      <c r="AA45">
        <v>9.0769808000000004E-3</v>
      </c>
      <c r="AB45">
        <v>1.3741487E-2</v>
      </c>
      <c r="AC45">
        <v>2.1278012999999998E-2</v>
      </c>
      <c r="AD45">
        <v>3.3399090999999999E-2</v>
      </c>
      <c r="AE45">
        <v>5.3755099000000001E-2</v>
      </c>
      <c r="AF45">
        <v>8.6954587E-2</v>
      </c>
      <c r="AG45">
        <v>0.14060258</v>
      </c>
      <c r="AH45">
        <v>0.21882815999999999</v>
      </c>
      <c r="AI45">
        <v>0.31982532000000002</v>
      </c>
      <c r="AJ45">
        <v>0.43420660999999999</v>
      </c>
      <c r="AK45">
        <v>0.57568585053410704</v>
      </c>
      <c r="AL45">
        <v>29.912264999999998</v>
      </c>
      <c r="AM45">
        <v>29.912264999999998</v>
      </c>
      <c r="AN45">
        <v>77.641124999999988</v>
      </c>
      <c r="AO45">
        <v>77.641124999999988</v>
      </c>
      <c r="AP45">
        <v>77.641124999999988</v>
      </c>
      <c r="AQ45">
        <v>0.96979199999999999</v>
      </c>
      <c r="AR45">
        <v>1.5872920000000001</v>
      </c>
      <c r="AS45">
        <v>5.7971629999999994</v>
      </c>
      <c r="AT45">
        <v>6.4146629999999991</v>
      </c>
      <c r="AU45">
        <v>6.9849149999999991</v>
      </c>
      <c r="AV45">
        <v>6.9182077263473599E-2</v>
      </c>
      <c r="AW45">
        <v>0.3</v>
      </c>
      <c r="AX45">
        <v>0.875</v>
      </c>
      <c r="AY45">
        <v>0.15</v>
      </c>
    </row>
    <row r="46" spans="1:51" x14ac:dyDescent="0.3">
      <c r="A46" t="s">
        <v>157</v>
      </c>
      <c r="B46" t="s">
        <v>139</v>
      </c>
      <c r="C46" t="s">
        <v>141</v>
      </c>
      <c r="D46">
        <v>129163276</v>
      </c>
      <c r="E46">
        <v>1.8172999999999998E-2</v>
      </c>
      <c r="F46">
        <v>2347284.2147479998</v>
      </c>
      <c r="G46">
        <v>0.98</v>
      </c>
      <c r="H46">
        <v>0.93</v>
      </c>
      <c r="I46">
        <v>1E-3</v>
      </c>
      <c r="J46">
        <v>1E-3</v>
      </c>
      <c r="K46">
        <v>2E-3</v>
      </c>
      <c r="L46">
        <v>5.1020408163265311E-4</v>
      </c>
      <c r="M46">
        <v>129163276</v>
      </c>
      <c r="N46">
        <v>0.97699999999999998</v>
      </c>
      <c r="O46">
        <v>0.96900000000000008</v>
      </c>
      <c r="P46">
        <v>1.3675331000000001E-2</v>
      </c>
      <c r="Q46">
        <v>5.2116757000000001E-4</v>
      </c>
      <c r="R46">
        <v>2.5528668999999998E-4</v>
      </c>
      <c r="S46">
        <v>3.6268306999999997E-4</v>
      </c>
      <c r="T46">
        <v>7.6787160000000004E-4</v>
      </c>
      <c r="U46">
        <v>1.2519237000000001E-3</v>
      </c>
      <c r="V46">
        <v>1.5734901999999999E-3</v>
      </c>
      <c r="W46">
        <v>1.8138586E-3</v>
      </c>
      <c r="X46">
        <v>2.1983553E-3</v>
      </c>
      <c r="Y46">
        <v>2.9210206000000001E-3</v>
      </c>
      <c r="Z46">
        <v>4.1629763000000002E-3</v>
      </c>
      <c r="AA46">
        <v>6.1664082E-3</v>
      </c>
      <c r="AB46">
        <v>9.2869411999999991E-3</v>
      </c>
      <c r="AC46">
        <v>1.4052927999999999E-2</v>
      </c>
      <c r="AD46">
        <v>2.1315153999999999E-2</v>
      </c>
      <c r="AE46">
        <v>3.2311217000000003E-2</v>
      </c>
      <c r="AF46">
        <v>4.8808923999999997E-2</v>
      </c>
      <c r="AG46">
        <v>7.3397570999999995E-2</v>
      </c>
      <c r="AH46">
        <v>0.11072121</v>
      </c>
      <c r="AI46">
        <v>0.16984748</v>
      </c>
      <c r="AJ46">
        <v>0.26417943999999999</v>
      </c>
      <c r="AK46">
        <v>0.43174158987890598</v>
      </c>
      <c r="AL46">
        <v>86.85998699999999</v>
      </c>
      <c r="AM46">
        <v>86.85998699999999</v>
      </c>
      <c r="AN46">
        <v>134.58884699999999</v>
      </c>
      <c r="AO46">
        <v>134.58884699999999</v>
      </c>
      <c r="AP46">
        <v>134.58884699999999</v>
      </c>
      <c r="AQ46">
        <v>1.514642</v>
      </c>
      <c r="AR46">
        <v>2.132142</v>
      </c>
      <c r="AS46">
        <v>1.5364360000000001</v>
      </c>
      <c r="AT46">
        <v>2.1539359999999999</v>
      </c>
      <c r="AU46">
        <v>2.7241879999999998</v>
      </c>
      <c r="AV46">
        <v>0.204083371647339</v>
      </c>
      <c r="AW46">
        <v>0.3</v>
      </c>
      <c r="AX46">
        <v>0.875</v>
      </c>
      <c r="AY46">
        <v>0.15</v>
      </c>
    </row>
    <row r="47" spans="1:51" x14ac:dyDescent="0.3">
      <c r="A47" t="s">
        <v>253</v>
      </c>
      <c r="B47" t="s">
        <v>244</v>
      </c>
      <c r="C47" t="s">
        <v>230</v>
      </c>
      <c r="D47">
        <v>105544</v>
      </c>
      <c r="E47">
        <v>2.3708E-2</v>
      </c>
      <c r="F47">
        <v>2502.2371520000002</v>
      </c>
      <c r="G47">
        <v>0.75</v>
      </c>
      <c r="H47">
        <v>0.8</v>
      </c>
      <c r="I47">
        <v>3.5000000000000003E-2</v>
      </c>
      <c r="J47">
        <v>2.6599999999999999E-2</v>
      </c>
      <c r="K47">
        <v>4.5900000000000003E-2</v>
      </c>
      <c r="L47">
        <v>5.5612244897959183E-3</v>
      </c>
      <c r="M47">
        <v>103616</v>
      </c>
      <c r="N47">
        <v>0.9998999999999999</v>
      </c>
      <c r="O47">
        <v>0.87</v>
      </c>
      <c r="P47">
        <v>2.3937607999999999E-2</v>
      </c>
      <c r="Q47">
        <v>2.1765084999999999E-3</v>
      </c>
      <c r="R47">
        <v>6.4121112999999995E-4</v>
      </c>
      <c r="S47">
        <v>5.4815284E-4</v>
      </c>
      <c r="T47">
        <v>1.0773943000000001E-3</v>
      </c>
      <c r="U47">
        <v>1.3954583999999999E-3</v>
      </c>
      <c r="V47">
        <v>1.4820623E-3</v>
      </c>
      <c r="W47">
        <v>1.7456685000000001E-3</v>
      </c>
      <c r="X47">
        <v>2.3141108000000001E-3</v>
      </c>
      <c r="Y47">
        <v>3.2572043999999998E-3</v>
      </c>
      <c r="Z47">
        <v>4.9136459000000002E-3</v>
      </c>
      <c r="AA47">
        <v>7.5800334999999996E-3</v>
      </c>
      <c r="AB47">
        <v>1.1860900000000001E-2</v>
      </c>
      <c r="AC47">
        <v>2.3046229000000001E-2</v>
      </c>
      <c r="AD47">
        <v>4.4734369000000003E-2</v>
      </c>
      <c r="AE47">
        <v>7.5974070000000005E-2</v>
      </c>
      <c r="AF47">
        <v>0.11927093</v>
      </c>
      <c r="AG47">
        <v>0.18764405000000001</v>
      </c>
      <c r="AH47">
        <v>0.29302043</v>
      </c>
      <c r="AI47">
        <v>0.42703175999999998</v>
      </c>
      <c r="AJ47">
        <v>0.60030335000000001</v>
      </c>
      <c r="AK47">
        <v>0.79832377553498501</v>
      </c>
      <c r="AL47">
        <v>73.064384999999987</v>
      </c>
      <c r="AM47">
        <v>73.064384999999987</v>
      </c>
      <c r="AN47">
        <v>120.79324499999998</v>
      </c>
      <c r="AO47">
        <v>120.79324499999998</v>
      </c>
      <c r="AP47">
        <v>120.79324499999998</v>
      </c>
      <c r="AQ47">
        <v>1.34029</v>
      </c>
      <c r="AR47">
        <v>1.9577900000000001</v>
      </c>
      <c r="AS47">
        <v>1.9723159999999997</v>
      </c>
      <c r="AT47">
        <v>2.5898159999999999</v>
      </c>
      <c r="AU47">
        <v>3.1600679999999999</v>
      </c>
      <c r="AV47">
        <v>0.15985670213371023</v>
      </c>
      <c r="AW47">
        <v>0.3</v>
      </c>
      <c r="AX47">
        <v>0.875</v>
      </c>
      <c r="AY47">
        <v>0.15</v>
      </c>
    </row>
    <row r="48" spans="1:51" x14ac:dyDescent="0.3">
      <c r="A48" t="s">
        <v>254</v>
      </c>
      <c r="B48" t="s">
        <v>244</v>
      </c>
      <c r="C48" t="s">
        <v>230</v>
      </c>
      <c r="D48">
        <v>3075647</v>
      </c>
      <c r="E48">
        <v>2.3958E-2</v>
      </c>
      <c r="F48">
        <v>73686.350825999994</v>
      </c>
      <c r="G48">
        <v>0.98</v>
      </c>
      <c r="H48">
        <v>0.99</v>
      </c>
      <c r="I48">
        <v>4.1000000000000002E-2</v>
      </c>
      <c r="J48">
        <v>3.1E-2</v>
      </c>
      <c r="K48">
        <v>4.8000000000000001E-2</v>
      </c>
      <c r="L48">
        <v>3.5714285714285713E-3</v>
      </c>
      <c r="M48">
        <v>3075647</v>
      </c>
      <c r="N48">
        <v>0.9890000000000001</v>
      </c>
      <c r="O48">
        <v>0.9840000000000001</v>
      </c>
      <c r="P48">
        <v>1.8391451999999999E-2</v>
      </c>
      <c r="Q48">
        <v>1.0920551E-3</v>
      </c>
      <c r="R48">
        <v>3.6105436E-4</v>
      </c>
      <c r="S48">
        <v>3.3617153000000001E-4</v>
      </c>
      <c r="T48">
        <v>5.2161326000000003E-4</v>
      </c>
      <c r="U48">
        <v>9.0314053999999999E-4</v>
      </c>
      <c r="V48">
        <v>1.2924254E-3</v>
      </c>
      <c r="W48">
        <v>1.956083E-3</v>
      </c>
      <c r="X48">
        <v>2.8538693999999999E-3</v>
      </c>
      <c r="Y48">
        <v>4.3894787000000003E-3</v>
      </c>
      <c r="Z48">
        <v>7.6067175000000004E-3</v>
      </c>
      <c r="AA48">
        <v>1.1481323999999999E-2</v>
      </c>
      <c r="AB48">
        <v>1.5725696000000001E-2</v>
      </c>
      <c r="AC48">
        <v>2.2428037000000001E-2</v>
      </c>
      <c r="AD48">
        <v>3.1178014E-2</v>
      </c>
      <c r="AE48">
        <v>5.1942293E-2</v>
      </c>
      <c r="AF48">
        <v>7.8840612000000004E-2</v>
      </c>
      <c r="AG48">
        <v>0.11728566999999999</v>
      </c>
      <c r="AH48">
        <v>0.17170224000000001</v>
      </c>
      <c r="AI48">
        <v>0.24399900999999999</v>
      </c>
      <c r="AJ48">
        <v>0.33252199999999998</v>
      </c>
      <c r="AK48">
        <v>0.454902490968707</v>
      </c>
      <c r="AL48">
        <v>73.064384999999987</v>
      </c>
      <c r="AM48">
        <v>73.064384999999987</v>
      </c>
      <c r="AN48">
        <v>120.79324499999998</v>
      </c>
      <c r="AO48">
        <v>120.79324499999998</v>
      </c>
      <c r="AP48">
        <v>120.79324499999998</v>
      </c>
      <c r="AQ48">
        <v>1.34029</v>
      </c>
      <c r="AR48">
        <v>1.9577900000000001</v>
      </c>
      <c r="AS48">
        <v>1.9723159999999997</v>
      </c>
      <c r="AT48">
        <v>2.5898159999999999</v>
      </c>
      <c r="AU48">
        <v>3.1600679999999999</v>
      </c>
      <c r="AV48">
        <v>0.29941474153321612</v>
      </c>
      <c r="AW48">
        <v>0.3</v>
      </c>
      <c r="AX48">
        <v>0.875</v>
      </c>
      <c r="AY48">
        <v>0.15</v>
      </c>
    </row>
    <row r="49" spans="1:51" x14ac:dyDescent="0.3">
      <c r="A49" t="s">
        <v>194</v>
      </c>
      <c r="B49" t="s">
        <v>190</v>
      </c>
      <c r="C49" t="s">
        <v>177</v>
      </c>
      <c r="D49">
        <v>35739580</v>
      </c>
      <c r="E49">
        <v>1.9965E-2</v>
      </c>
      <c r="F49">
        <v>713540.71470000001</v>
      </c>
      <c r="G49">
        <v>0.33</v>
      </c>
      <c r="H49">
        <v>0.99</v>
      </c>
      <c r="I49">
        <v>1.0999999999999999E-2</v>
      </c>
      <c r="J49">
        <v>8.0000000000000002E-3</v>
      </c>
      <c r="K49">
        <v>1.2E-2</v>
      </c>
      <c r="L49">
        <v>5.1020408163265354E-4</v>
      </c>
      <c r="M49">
        <v>35739580</v>
      </c>
      <c r="N49">
        <v>0.73599999999999999</v>
      </c>
      <c r="O49">
        <v>0.72699999999999998</v>
      </c>
      <c r="P49">
        <v>2.022871E-2</v>
      </c>
      <c r="Q49">
        <v>9.0358677000000002E-4</v>
      </c>
      <c r="R49">
        <v>4.2133494999999999E-4</v>
      </c>
      <c r="S49">
        <v>2.5591436000000001E-4</v>
      </c>
      <c r="T49">
        <v>4.1535371000000001E-4</v>
      </c>
      <c r="U49">
        <v>6.0543558000000005E-4</v>
      </c>
      <c r="V49">
        <v>6.7007407000000004E-4</v>
      </c>
      <c r="W49">
        <v>7.4422688000000002E-4</v>
      </c>
      <c r="X49">
        <v>1.0038378000000001E-3</v>
      </c>
      <c r="Y49">
        <v>1.3350065000000001E-3</v>
      </c>
      <c r="Z49">
        <v>1.9089210000000001E-3</v>
      </c>
      <c r="AA49">
        <v>2.9226598E-3</v>
      </c>
      <c r="AB49">
        <v>4.5565935E-3</v>
      </c>
      <c r="AC49">
        <v>7.9651510999999998E-3</v>
      </c>
      <c r="AD49">
        <v>1.4359490000000001E-2</v>
      </c>
      <c r="AE49">
        <v>2.96108E-2</v>
      </c>
      <c r="AF49">
        <v>5.2781624999999999E-2</v>
      </c>
      <c r="AG49">
        <v>0.11870912</v>
      </c>
      <c r="AH49">
        <v>0.22448203</v>
      </c>
      <c r="AI49">
        <v>0.37776873</v>
      </c>
      <c r="AJ49">
        <v>0.47924042</v>
      </c>
      <c r="AK49">
        <v>0.599943941238131</v>
      </c>
      <c r="AL49">
        <v>57.906657999999993</v>
      </c>
      <c r="AM49">
        <v>57.906657999999993</v>
      </c>
      <c r="AN49">
        <v>105.63551799999999</v>
      </c>
      <c r="AO49">
        <v>105.63551799999999</v>
      </c>
      <c r="AP49">
        <v>105.63551799999999</v>
      </c>
      <c r="AQ49">
        <v>1.5037449999999999</v>
      </c>
      <c r="AR49">
        <v>2.121245</v>
      </c>
      <c r="AS49">
        <v>1.9832129999999999</v>
      </c>
      <c r="AT49">
        <v>2.6007129999999998</v>
      </c>
      <c r="AU49">
        <v>3.1709649999999998</v>
      </c>
      <c r="AV49">
        <v>0.19847607365600636</v>
      </c>
      <c r="AW49">
        <v>0.3</v>
      </c>
      <c r="AX49">
        <v>0.875</v>
      </c>
      <c r="AY49">
        <v>0.15</v>
      </c>
    </row>
    <row r="50" spans="1:51" x14ac:dyDescent="0.3">
      <c r="A50" t="s">
        <v>240</v>
      </c>
      <c r="B50" t="s">
        <v>234</v>
      </c>
      <c r="C50" t="s">
        <v>235</v>
      </c>
      <c r="D50">
        <v>53370609</v>
      </c>
      <c r="E50">
        <v>1.7794000000000001E-2</v>
      </c>
      <c r="F50">
        <v>949676.616546</v>
      </c>
      <c r="G50">
        <v>0.01</v>
      </c>
      <c r="H50">
        <v>0.89</v>
      </c>
      <c r="I50">
        <v>8.3000000000000004E-2</v>
      </c>
      <c r="J50">
        <v>4.5999999999999999E-2</v>
      </c>
      <c r="K50">
        <v>9.4E-2</v>
      </c>
      <c r="L50">
        <v>5.6122448979591816E-3</v>
      </c>
      <c r="M50">
        <v>53370609</v>
      </c>
      <c r="N50">
        <v>0.60199999999999998</v>
      </c>
      <c r="O50">
        <v>0.371</v>
      </c>
      <c r="P50">
        <v>3.9703889999999999E-2</v>
      </c>
      <c r="Q50">
        <v>2.5280085000000002E-3</v>
      </c>
      <c r="R50">
        <v>1.0758286E-3</v>
      </c>
      <c r="S50">
        <v>8.7298252999999995E-4</v>
      </c>
      <c r="T50">
        <v>1.4165717E-3</v>
      </c>
      <c r="U50">
        <v>2.0049069000000002E-3</v>
      </c>
      <c r="V50">
        <v>2.1732853000000002E-3</v>
      </c>
      <c r="W50">
        <v>2.5033976999999999E-3</v>
      </c>
      <c r="X50">
        <v>3.169411E-3</v>
      </c>
      <c r="Y50">
        <v>4.2891203999999997E-3</v>
      </c>
      <c r="Z50">
        <v>6.1574480000000003E-3</v>
      </c>
      <c r="AA50">
        <v>9.0870881999999993E-3</v>
      </c>
      <c r="AB50">
        <v>1.3602105E-2</v>
      </c>
      <c r="AC50">
        <v>2.0891752E-2</v>
      </c>
      <c r="AD50">
        <v>3.2898747999999998E-2</v>
      </c>
      <c r="AE50">
        <v>5.3234761999999998E-2</v>
      </c>
      <c r="AF50">
        <v>8.6057529999999993E-2</v>
      </c>
      <c r="AG50">
        <v>0.13902987</v>
      </c>
      <c r="AH50">
        <v>0.21647015</v>
      </c>
      <c r="AI50">
        <v>0.31694612999999999</v>
      </c>
      <c r="AJ50">
        <v>0.43120182000000001</v>
      </c>
      <c r="AK50">
        <v>0.58714013960666001</v>
      </c>
      <c r="AL50">
        <v>57.361807999999996</v>
      </c>
      <c r="AM50">
        <v>57.361807999999996</v>
      </c>
      <c r="AN50">
        <v>105.09066799999999</v>
      </c>
      <c r="AO50">
        <v>105.09066799999999</v>
      </c>
      <c r="AP50">
        <v>105.09066799999999</v>
      </c>
      <c r="AQ50">
        <v>0.95889500000000005</v>
      </c>
      <c r="AR50">
        <v>1.5763950000000002</v>
      </c>
      <c r="AS50">
        <v>33.028765999999997</v>
      </c>
      <c r="AT50">
        <v>33.646265999999997</v>
      </c>
      <c r="AU50">
        <v>34.216518000000001</v>
      </c>
      <c r="AV50">
        <v>0.12867521426317013</v>
      </c>
      <c r="AW50">
        <v>0.3</v>
      </c>
      <c r="AX50">
        <v>0.875</v>
      </c>
      <c r="AY50">
        <v>0.15</v>
      </c>
    </row>
    <row r="51" spans="1:51" x14ac:dyDescent="0.3">
      <c r="A51" t="s">
        <v>130</v>
      </c>
      <c r="B51" t="s">
        <v>118</v>
      </c>
      <c r="C51" t="s">
        <v>91</v>
      </c>
      <c r="D51">
        <v>2533794</v>
      </c>
      <c r="E51">
        <v>2.9181000000000002E-2</v>
      </c>
      <c r="F51">
        <v>73938.642714000001</v>
      </c>
      <c r="G51">
        <v>0.85</v>
      </c>
      <c r="H51">
        <v>0.88</v>
      </c>
      <c r="I51">
        <v>8.6099999999999996E-2</v>
      </c>
      <c r="J51">
        <v>8.1000000000000003E-2</v>
      </c>
      <c r="K51">
        <v>9.1600000000000001E-2</v>
      </c>
      <c r="L51">
        <v>2.8061224489795943E-3</v>
      </c>
      <c r="M51">
        <v>2173170</v>
      </c>
      <c r="N51">
        <v>0.88200000000000001</v>
      </c>
      <c r="O51">
        <v>0.87400000000000011</v>
      </c>
      <c r="P51">
        <v>3.4377681E-2</v>
      </c>
      <c r="Q51">
        <v>2.9099013E-3</v>
      </c>
      <c r="R51">
        <v>1.2285111000000001E-3</v>
      </c>
      <c r="S51">
        <v>9.9083799999999996E-4</v>
      </c>
      <c r="T51">
        <v>1.6716044000000001E-3</v>
      </c>
      <c r="U51">
        <v>2.7393644999999999E-3</v>
      </c>
      <c r="V51">
        <v>3.9588619999999996E-3</v>
      </c>
      <c r="W51">
        <v>5.2867195999999998E-3</v>
      </c>
      <c r="X51">
        <v>7.1688393999999999E-3</v>
      </c>
      <c r="Y51">
        <v>8.8100721E-3</v>
      </c>
      <c r="Z51">
        <v>1.0793336000000001E-2</v>
      </c>
      <c r="AA51">
        <v>1.3913755999999999E-2</v>
      </c>
      <c r="AB51">
        <v>1.7548792000000001E-2</v>
      </c>
      <c r="AC51">
        <v>2.4419335E-2</v>
      </c>
      <c r="AD51">
        <v>3.6367178E-2</v>
      </c>
      <c r="AE51">
        <v>5.6585254000000001E-2</v>
      </c>
      <c r="AF51">
        <v>8.9494286000000006E-2</v>
      </c>
      <c r="AG51">
        <v>0.14881496999999999</v>
      </c>
      <c r="AH51">
        <v>0.24959838000000001</v>
      </c>
      <c r="AI51">
        <v>0.40919012999999999</v>
      </c>
      <c r="AJ51">
        <v>0.57870319999999997</v>
      </c>
      <c r="AK51">
        <v>0.75565119412913395</v>
      </c>
      <c r="AL51">
        <v>29.912264999999998</v>
      </c>
      <c r="AM51">
        <v>29.912264999999998</v>
      </c>
      <c r="AN51">
        <v>77.641124999999988</v>
      </c>
      <c r="AO51">
        <v>77.641124999999988</v>
      </c>
      <c r="AP51">
        <v>77.641124999999988</v>
      </c>
      <c r="AQ51">
        <v>0.96979199999999999</v>
      </c>
      <c r="AR51">
        <v>1.5872920000000001</v>
      </c>
      <c r="AS51">
        <v>5.7971629999999994</v>
      </c>
      <c r="AT51">
        <v>6.4146629999999991</v>
      </c>
      <c r="AU51">
        <v>6.9849149999999991</v>
      </c>
      <c r="AV51">
        <v>0.10050186106812764</v>
      </c>
      <c r="AW51">
        <v>0.3</v>
      </c>
      <c r="AX51">
        <v>0.875</v>
      </c>
      <c r="AY51">
        <v>0.15</v>
      </c>
    </row>
    <row r="52" spans="1:51" x14ac:dyDescent="0.3">
      <c r="A52" t="s">
        <v>255</v>
      </c>
      <c r="B52" t="s">
        <v>244</v>
      </c>
      <c r="C52" t="s">
        <v>230</v>
      </c>
      <c r="D52">
        <v>13649</v>
      </c>
      <c r="E52">
        <v>2.4E-2</v>
      </c>
      <c r="F52">
        <v>327.57600000000002</v>
      </c>
      <c r="G52">
        <v>0.99</v>
      </c>
      <c r="H52">
        <v>0.87</v>
      </c>
      <c r="I52">
        <v>6.2014367393849211E-2</v>
      </c>
      <c r="J52">
        <v>5.5830551219148553E-2</v>
      </c>
      <c r="K52">
        <v>7.0881613218274672E-2</v>
      </c>
      <c r="L52">
        <v>4.5241050124619608E-3</v>
      </c>
      <c r="M52">
        <v>0</v>
      </c>
      <c r="N52">
        <v>0.97400000000000009</v>
      </c>
      <c r="O52">
        <v>0.98699999999999999</v>
      </c>
      <c r="P52">
        <v>1.2171532658710052E-2</v>
      </c>
      <c r="Q52">
        <v>6.8368448875387184E-4</v>
      </c>
      <c r="R52">
        <v>3.8826325725348779E-4</v>
      </c>
      <c r="S52">
        <v>3.067218710013588E-4</v>
      </c>
      <c r="T52">
        <v>4.9254866058896438E-4</v>
      </c>
      <c r="U52">
        <v>6.8616198707337195E-4</v>
      </c>
      <c r="V52">
        <v>8.5498135156451523E-4</v>
      </c>
      <c r="W52">
        <v>1.0646977878212504E-3</v>
      </c>
      <c r="X52">
        <v>1.3706185041209306E-3</v>
      </c>
      <c r="Y52">
        <v>1.9338704394827476E-3</v>
      </c>
      <c r="Z52">
        <v>2.8449210534799521E-3</v>
      </c>
      <c r="AA52">
        <v>4.5397258475201952E-3</v>
      </c>
      <c r="AB52">
        <v>7.2925005763066087E-3</v>
      </c>
      <c r="AC52">
        <v>1.2430011174391166E-2</v>
      </c>
      <c r="AD52">
        <v>2.1225223566410715E-2</v>
      </c>
      <c r="AE52">
        <v>3.7100898613842075E-2</v>
      </c>
      <c r="AF52">
        <v>6.1505862954745437E-2</v>
      </c>
      <c r="AG52">
        <v>9.4870341219730828E-2</v>
      </c>
      <c r="AH52">
        <v>0.14693633977770637</v>
      </c>
      <c r="AI52">
        <v>0.21054250727883506</v>
      </c>
      <c r="AJ52">
        <v>0.28760691487723716</v>
      </c>
      <c r="AK52">
        <v>0.36209791606833291</v>
      </c>
      <c r="AL52">
        <v>73.064384999999987</v>
      </c>
      <c r="AM52">
        <v>73.064384999999987</v>
      </c>
      <c r="AN52">
        <v>120.79324499999998</v>
      </c>
      <c r="AO52">
        <v>120.79324499999998</v>
      </c>
      <c r="AP52">
        <v>120.79324499999998</v>
      </c>
      <c r="AQ52">
        <v>1.34029</v>
      </c>
      <c r="AR52">
        <v>1.9577900000000001</v>
      </c>
      <c r="AS52">
        <v>1.9723159999999997</v>
      </c>
      <c r="AT52">
        <v>2.5898159999999999</v>
      </c>
      <c r="AU52">
        <v>3.1600679999999999</v>
      </c>
      <c r="AV52">
        <v>0.15985670213371023</v>
      </c>
      <c r="AW52">
        <v>0.3</v>
      </c>
      <c r="AX52">
        <v>0.875</v>
      </c>
      <c r="AY52">
        <v>0.15</v>
      </c>
    </row>
    <row r="53" spans="1:51" x14ac:dyDescent="0.3">
      <c r="A53" t="s">
        <v>111</v>
      </c>
      <c r="B53" t="s">
        <v>89</v>
      </c>
      <c r="C53" t="s">
        <v>91</v>
      </c>
      <c r="D53">
        <v>190886311</v>
      </c>
      <c r="E53">
        <v>3.8886999999999998E-2</v>
      </c>
      <c r="F53">
        <v>7422995.9758569999</v>
      </c>
      <c r="G53">
        <v>0.3</v>
      </c>
      <c r="H53">
        <v>0.42</v>
      </c>
      <c r="I53">
        <v>0.112</v>
      </c>
      <c r="J53">
        <v>0.10100000000000001</v>
      </c>
      <c r="K53">
        <v>0.128</v>
      </c>
      <c r="L53">
        <v>8.1632653061224497E-3</v>
      </c>
      <c r="M53">
        <v>190886311</v>
      </c>
      <c r="N53">
        <v>0.43</v>
      </c>
      <c r="O53">
        <v>0.375</v>
      </c>
      <c r="P53">
        <v>6.5294819000000004E-2</v>
      </c>
      <c r="Q53">
        <v>1.0848392E-2</v>
      </c>
      <c r="R53">
        <v>5.9987900000000004E-3</v>
      </c>
      <c r="S53">
        <v>3.2423768999999998E-3</v>
      </c>
      <c r="T53">
        <v>5.1242719000000004E-3</v>
      </c>
      <c r="U53">
        <v>6.1989758999999997E-3</v>
      </c>
      <c r="V53">
        <v>6.8285647999999999E-3</v>
      </c>
      <c r="W53">
        <v>7.1595560000000001E-3</v>
      </c>
      <c r="X53">
        <v>7.8513038000000007E-3</v>
      </c>
      <c r="Y53">
        <v>8.9428237999999993E-3</v>
      </c>
      <c r="Z53">
        <v>1.0388102E-2</v>
      </c>
      <c r="AA53">
        <v>1.3824947000000001E-2</v>
      </c>
      <c r="AB53">
        <v>1.9146876E-2</v>
      </c>
      <c r="AC53">
        <v>3.0204992E-2</v>
      </c>
      <c r="AD53">
        <v>4.7216862999999998E-2</v>
      </c>
      <c r="AE53">
        <v>7.8340722000000002E-2</v>
      </c>
      <c r="AF53">
        <v>0.12895117</v>
      </c>
      <c r="AG53">
        <v>0.20864909000000001</v>
      </c>
      <c r="AH53">
        <v>0.31698614000000003</v>
      </c>
      <c r="AI53">
        <v>0.45581286999999998</v>
      </c>
      <c r="AJ53">
        <v>0.55065103999999998</v>
      </c>
      <c r="AK53">
        <v>0.66444043683503595</v>
      </c>
      <c r="AL53">
        <v>29.912264999999998</v>
      </c>
      <c r="AM53">
        <v>29.912264999999998</v>
      </c>
      <c r="AN53">
        <v>77.641124999999988</v>
      </c>
      <c r="AO53">
        <v>77.641124999999988</v>
      </c>
      <c r="AP53">
        <v>77.641124999999988</v>
      </c>
      <c r="AQ53">
        <v>0.96979199999999999</v>
      </c>
      <c r="AR53">
        <v>1.5872920000000001</v>
      </c>
      <c r="AS53">
        <v>5.7971629999999994</v>
      </c>
      <c r="AT53">
        <v>6.4146629999999991</v>
      </c>
      <c r="AU53">
        <v>6.9849149999999991</v>
      </c>
      <c r="AV53">
        <v>6.4489403391284436E-2</v>
      </c>
      <c r="AW53">
        <v>0.3</v>
      </c>
      <c r="AX53">
        <v>0.875</v>
      </c>
      <c r="AY53">
        <v>0.15</v>
      </c>
    </row>
    <row r="54" spans="1:51" x14ac:dyDescent="0.3">
      <c r="A54" t="s">
        <v>256</v>
      </c>
      <c r="B54" t="s">
        <v>244</v>
      </c>
      <c r="C54" t="s">
        <v>230</v>
      </c>
      <c r="D54">
        <v>1627</v>
      </c>
      <c r="E54">
        <v>1.584E-2</v>
      </c>
      <c r="F54">
        <v>25.77168</v>
      </c>
      <c r="G54">
        <v>0.84</v>
      </c>
      <c r="H54">
        <v>0.99</v>
      </c>
      <c r="I54">
        <v>0.1186</v>
      </c>
      <c r="J54">
        <v>0.1011</v>
      </c>
      <c r="K54">
        <v>0.1386</v>
      </c>
      <c r="L54">
        <v>1.0204081632653064E-2</v>
      </c>
      <c r="M54">
        <v>1630</v>
      </c>
      <c r="N54">
        <v>0.9998999999999999</v>
      </c>
      <c r="O54">
        <v>0.93746884801901997</v>
      </c>
      <c r="P54">
        <v>1.2171532658710052E-2</v>
      </c>
      <c r="Q54">
        <v>6.8368448875387184E-4</v>
      </c>
      <c r="R54">
        <v>3.8826325725348779E-4</v>
      </c>
      <c r="S54">
        <v>3.067218710013588E-4</v>
      </c>
      <c r="T54">
        <v>4.9254866058896438E-4</v>
      </c>
      <c r="U54">
        <v>6.8616198707337195E-4</v>
      </c>
      <c r="V54">
        <v>8.5498135156451523E-4</v>
      </c>
      <c r="W54">
        <v>1.0646977878212504E-3</v>
      </c>
      <c r="X54">
        <v>1.3706185041209306E-3</v>
      </c>
      <c r="Y54">
        <v>1.9338704394827476E-3</v>
      </c>
      <c r="Z54">
        <v>2.8449210534799521E-3</v>
      </c>
      <c r="AA54">
        <v>4.5397258475201952E-3</v>
      </c>
      <c r="AB54">
        <v>7.2925005763066087E-3</v>
      </c>
      <c r="AC54">
        <v>1.2430011174391166E-2</v>
      </c>
      <c r="AD54">
        <v>2.1225223566410715E-2</v>
      </c>
      <c r="AE54">
        <v>3.7100898613842075E-2</v>
      </c>
      <c r="AF54">
        <v>6.1505862954745437E-2</v>
      </c>
      <c r="AG54">
        <v>9.4870341219730828E-2</v>
      </c>
      <c r="AH54">
        <v>0.14693633977770637</v>
      </c>
      <c r="AI54">
        <v>0.21054250727883506</v>
      </c>
      <c r="AJ54">
        <v>0.28760691487723716</v>
      </c>
      <c r="AK54">
        <v>0.36209791606833291</v>
      </c>
      <c r="AL54">
        <v>73.064384999999987</v>
      </c>
      <c r="AM54">
        <v>73.064384999999987</v>
      </c>
      <c r="AN54">
        <v>120.79324499999998</v>
      </c>
      <c r="AO54">
        <v>120.79324499999998</v>
      </c>
      <c r="AP54">
        <v>120.79324499999998</v>
      </c>
      <c r="AQ54">
        <v>1.34029</v>
      </c>
      <c r="AR54">
        <v>1.9577900000000001</v>
      </c>
      <c r="AS54">
        <v>1.9723159999999997</v>
      </c>
      <c r="AT54">
        <v>2.5898159999999999</v>
      </c>
      <c r="AU54">
        <v>3.1600679999999999</v>
      </c>
      <c r="AV54">
        <v>0.15985670213371023</v>
      </c>
      <c r="AW54">
        <v>0.3</v>
      </c>
      <c r="AX54">
        <v>0.875</v>
      </c>
      <c r="AY54">
        <v>0.15</v>
      </c>
    </row>
    <row r="55" spans="1:51" x14ac:dyDescent="0.3">
      <c r="A55" t="s">
        <v>183</v>
      </c>
      <c r="B55" t="s">
        <v>175</v>
      </c>
      <c r="C55" t="s">
        <v>177</v>
      </c>
      <c r="D55">
        <v>4636262</v>
      </c>
      <c r="E55">
        <v>1.8731999999999999E-2</v>
      </c>
      <c r="F55">
        <v>86846.459783999991</v>
      </c>
      <c r="G55">
        <v>0.99</v>
      </c>
      <c r="H55">
        <v>0.99</v>
      </c>
      <c r="I55">
        <v>2.5000000000000001E-2</v>
      </c>
      <c r="J55">
        <v>2.1000000000000001E-2</v>
      </c>
      <c r="K55">
        <v>2.9000000000000001E-2</v>
      </c>
      <c r="L55">
        <v>2.0408163265306124E-3</v>
      </c>
      <c r="M55">
        <v>4636262</v>
      </c>
      <c r="N55">
        <v>0.997</v>
      </c>
      <c r="O55">
        <v>0.99199999999999999</v>
      </c>
      <c r="P55">
        <v>7.3269965999999999E-3</v>
      </c>
      <c r="Q55">
        <v>2.8333212999999999E-4</v>
      </c>
      <c r="R55">
        <v>2.1572192E-4</v>
      </c>
      <c r="S55">
        <v>2.3969654999999999E-4</v>
      </c>
      <c r="T55">
        <v>4.7763377E-4</v>
      </c>
      <c r="U55">
        <v>7.6316388000000003E-4</v>
      </c>
      <c r="V55">
        <v>8.0965848000000003E-4</v>
      </c>
      <c r="W55">
        <v>8.5966996000000004E-4</v>
      </c>
      <c r="X55">
        <v>9.5732987999999999E-4</v>
      </c>
      <c r="Y55">
        <v>1.4366042E-3</v>
      </c>
      <c r="Z55">
        <v>2.3609529999999998E-3</v>
      </c>
      <c r="AA55">
        <v>4.1048018000000002E-3</v>
      </c>
      <c r="AB55">
        <v>7.3508634999999998E-3</v>
      </c>
      <c r="AC55">
        <v>1.1928869999999999E-2</v>
      </c>
      <c r="AD55">
        <v>2.4168321E-2</v>
      </c>
      <c r="AE55">
        <v>2.9659853999999999E-2</v>
      </c>
      <c r="AF55">
        <v>5.2475174999999999E-2</v>
      </c>
      <c r="AG55">
        <v>7.9152258000000003E-2</v>
      </c>
      <c r="AH55">
        <v>0.11085808</v>
      </c>
      <c r="AI55">
        <v>0.14624925999999999</v>
      </c>
      <c r="AJ55">
        <v>0.19097700000000001</v>
      </c>
      <c r="AK55">
        <v>0.25874695370742701</v>
      </c>
      <c r="AL55">
        <v>57.906657999999993</v>
      </c>
      <c r="AM55">
        <v>57.906657999999993</v>
      </c>
      <c r="AN55">
        <v>105.63551799999999</v>
      </c>
      <c r="AO55">
        <v>105.63551799999999</v>
      </c>
      <c r="AP55">
        <v>105.63551799999999</v>
      </c>
      <c r="AQ55">
        <v>1.5037449999999999</v>
      </c>
      <c r="AR55">
        <v>2.121245</v>
      </c>
      <c r="AS55">
        <v>1.9832129999999999</v>
      </c>
      <c r="AT55">
        <v>2.6007129999999998</v>
      </c>
      <c r="AU55">
        <v>3.1709649999999998</v>
      </c>
      <c r="AV55">
        <v>0.38783437593130843</v>
      </c>
      <c r="AW55">
        <v>0.3</v>
      </c>
      <c r="AX55">
        <v>0.875</v>
      </c>
      <c r="AY55">
        <v>0.15</v>
      </c>
    </row>
    <row r="56" spans="1:51" x14ac:dyDescent="0.3">
      <c r="A56" t="s">
        <v>257</v>
      </c>
      <c r="B56" t="s">
        <v>244</v>
      </c>
      <c r="C56" t="s">
        <v>230</v>
      </c>
      <c r="D56">
        <v>21729</v>
      </c>
      <c r="E56">
        <v>1.2E-2</v>
      </c>
      <c r="F56">
        <v>260.74799999999999</v>
      </c>
      <c r="G56">
        <v>0.99</v>
      </c>
      <c r="H56">
        <v>0.98</v>
      </c>
      <c r="I56">
        <v>2.9399999999999999E-2</v>
      </c>
      <c r="J56">
        <v>4.1000000000000003E-3</v>
      </c>
      <c r="K56">
        <v>0.18140000000000001</v>
      </c>
      <c r="L56">
        <v>7.7551020408163265E-2</v>
      </c>
      <c r="M56">
        <v>20470</v>
      </c>
      <c r="N56">
        <v>0.9998999999999999</v>
      </c>
      <c r="O56">
        <v>0.9998999999999999</v>
      </c>
      <c r="P56">
        <v>1.2171532658710052E-2</v>
      </c>
      <c r="Q56">
        <v>6.8368448875387184E-4</v>
      </c>
      <c r="R56">
        <v>3.8826325725348779E-4</v>
      </c>
      <c r="S56">
        <v>3.067218710013588E-4</v>
      </c>
      <c r="T56">
        <v>4.9254866058896438E-4</v>
      </c>
      <c r="U56">
        <v>6.8616198707337195E-4</v>
      </c>
      <c r="V56">
        <v>8.5498135156451523E-4</v>
      </c>
      <c r="W56">
        <v>1.0646977878212504E-3</v>
      </c>
      <c r="X56">
        <v>1.3706185041209306E-3</v>
      </c>
      <c r="Y56">
        <v>1.9338704394827476E-3</v>
      </c>
      <c r="Z56">
        <v>2.8449210534799521E-3</v>
      </c>
      <c r="AA56">
        <v>4.5397258475201952E-3</v>
      </c>
      <c r="AB56">
        <v>7.2925005763066087E-3</v>
      </c>
      <c r="AC56">
        <v>1.2430011174391166E-2</v>
      </c>
      <c r="AD56">
        <v>2.1225223566410715E-2</v>
      </c>
      <c r="AE56">
        <v>3.7100898613842075E-2</v>
      </c>
      <c r="AF56">
        <v>6.1505862954745437E-2</v>
      </c>
      <c r="AG56">
        <v>9.4870341219730828E-2</v>
      </c>
      <c r="AH56">
        <v>0.14693633977770637</v>
      </c>
      <c r="AI56">
        <v>0.21054250727883506</v>
      </c>
      <c r="AJ56">
        <v>0.28760691487723716</v>
      </c>
      <c r="AK56">
        <v>0.36209791606833291</v>
      </c>
      <c r="AL56">
        <v>73.064384999999987</v>
      </c>
      <c r="AM56">
        <v>73.064384999999987</v>
      </c>
      <c r="AN56">
        <v>120.79324499999998</v>
      </c>
      <c r="AO56">
        <v>120.79324499999998</v>
      </c>
      <c r="AP56">
        <v>120.79324499999998</v>
      </c>
      <c r="AQ56">
        <v>1.34029</v>
      </c>
      <c r="AR56">
        <v>1.9577900000000001</v>
      </c>
      <c r="AS56">
        <v>1.9723159999999997</v>
      </c>
      <c r="AT56">
        <v>2.5898159999999999</v>
      </c>
      <c r="AU56">
        <v>3.1600679999999999</v>
      </c>
      <c r="AV56">
        <v>0.15985670213371023</v>
      </c>
      <c r="AW56">
        <v>0.3</v>
      </c>
      <c r="AX56">
        <v>0.875</v>
      </c>
      <c r="AY56">
        <v>0.15</v>
      </c>
    </row>
    <row r="57" spans="1:51" x14ac:dyDescent="0.3">
      <c r="A57" t="s">
        <v>158</v>
      </c>
      <c r="B57" t="s">
        <v>139</v>
      </c>
      <c r="C57" t="s">
        <v>141</v>
      </c>
      <c r="D57">
        <v>4098587</v>
      </c>
      <c r="E57">
        <v>1.9533000000000002E-2</v>
      </c>
      <c r="F57">
        <v>80057.699871000004</v>
      </c>
      <c r="G57">
        <v>0.87</v>
      </c>
      <c r="H57">
        <v>0.81</v>
      </c>
      <c r="I57">
        <v>2.1000000000000001E-2</v>
      </c>
      <c r="J57">
        <v>1.9E-2</v>
      </c>
      <c r="K57">
        <v>2.3199999999999998E-2</v>
      </c>
      <c r="L57">
        <v>1.1224489795918352E-3</v>
      </c>
      <c r="M57">
        <v>3643222</v>
      </c>
      <c r="N57">
        <v>0.94599999999999995</v>
      </c>
      <c r="O57">
        <v>0.91200000000000003</v>
      </c>
      <c r="P57">
        <v>1.4316863000000001E-2</v>
      </c>
      <c r="Q57">
        <v>1.1168910000000001E-3</v>
      </c>
      <c r="R57">
        <v>3.0663007E-4</v>
      </c>
      <c r="S57">
        <v>3.8203605E-4</v>
      </c>
      <c r="T57">
        <v>9.7342136999999996E-4</v>
      </c>
      <c r="U57">
        <v>1.6672996999999999E-3</v>
      </c>
      <c r="V57">
        <v>1.8989256999999999E-3</v>
      </c>
      <c r="W57">
        <v>1.8455957E-3</v>
      </c>
      <c r="X57">
        <v>1.8930301E-3</v>
      </c>
      <c r="Y57">
        <v>2.2506380000000001E-3</v>
      </c>
      <c r="Z57">
        <v>3.0129906999999999E-3</v>
      </c>
      <c r="AA57">
        <v>4.3259865999999998E-3</v>
      </c>
      <c r="AB57">
        <v>6.4119004E-3</v>
      </c>
      <c r="AC57">
        <v>9.6462936999999992E-3</v>
      </c>
      <c r="AD57">
        <v>1.4640630999999999E-2</v>
      </c>
      <c r="AE57">
        <v>2.2341037000000001E-2</v>
      </c>
      <c r="AF57">
        <v>3.4147505000000002E-2</v>
      </c>
      <c r="AG57">
        <v>5.2188312000000001E-2</v>
      </c>
      <c r="AH57">
        <v>7.9706316999999999E-2</v>
      </c>
      <c r="AI57">
        <v>0.12119497999999999</v>
      </c>
      <c r="AJ57">
        <v>0.18664743</v>
      </c>
      <c r="AK57">
        <v>0.29132941038860299</v>
      </c>
      <c r="AL57">
        <v>86.85998699999999</v>
      </c>
      <c r="AM57">
        <v>86.85998699999999</v>
      </c>
      <c r="AN57">
        <v>134.58884699999999</v>
      </c>
      <c r="AO57">
        <v>134.58884699999999</v>
      </c>
      <c r="AP57">
        <v>134.58884699999999</v>
      </c>
      <c r="AQ57">
        <v>1.514642</v>
      </c>
      <c r="AR57">
        <v>2.132142</v>
      </c>
      <c r="AS57">
        <v>1.5364360000000001</v>
      </c>
      <c r="AT57">
        <v>2.1539359999999999</v>
      </c>
      <c r="AU57">
        <v>2.7241879999999998</v>
      </c>
      <c r="AV57">
        <v>0.204083371647339</v>
      </c>
      <c r="AW57">
        <v>0.3</v>
      </c>
      <c r="AX57">
        <v>0.875</v>
      </c>
      <c r="AY57">
        <v>0.15</v>
      </c>
    </row>
    <row r="58" spans="1:51" x14ac:dyDescent="0.3">
      <c r="A58" t="s">
        <v>258</v>
      </c>
      <c r="B58" t="s">
        <v>244</v>
      </c>
      <c r="C58" t="s">
        <v>230</v>
      </c>
      <c r="D58">
        <v>8251162</v>
      </c>
      <c r="E58">
        <v>2.7606000000000002E-2</v>
      </c>
      <c r="F58">
        <v>227781.57817200001</v>
      </c>
      <c r="G58">
        <v>0.33</v>
      </c>
      <c r="H58">
        <v>0.56000000000000005</v>
      </c>
      <c r="I58">
        <v>6.6000000000000003E-2</v>
      </c>
      <c r="J58">
        <v>0.06</v>
      </c>
      <c r="K58">
        <v>7.6999999999999999E-2</v>
      </c>
      <c r="L58">
        <v>5.6122448979591816E-3</v>
      </c>
      <c r="M58">
        <v>8251162</v>
      </c>
      <c r="N58">
        <v>0.4</v>
      </c>
      <c r="O58">
        <v>0.43</v>
      </c>
      <c r="P58">
        <v>4.3476411E-2</v>
      </c>
      <c r="Q58">
        <v>2.9079266000000001E-3</v>
      </c>
      <c r="R58">
        <v>1.1746701000000001E-3</v>
      </c>
      <c r="S58">
        <v>9.2688373999999995E-4</v>
      </c>
      <c r="T58">
        <v>1.6822899999999999E-3</v>
      </c>
      <c r="U58">
        <v>2.2730177999999998E-3</v>
      </c>
      <c r="V58">
        <v>2.4715621000000001E-3</v>
      </c>
      <c r="W58">
        <v>2.8759676999999999E-3</v>
      </c>
      <c r="X58">
        <v>3.6746067000000002E-3</v>
      </c>
      <c r="Y58">
        <v>4.9171900999999997E-3</v>
      </c>
      <c r="Z58">
        <v>6.9776673000000004E-3</v>
      </c>
      <c r="AA58">
        <v>1.0231395000000001E-2</v>
      </c>
      <c r="AB58">
        <v>1.5188722999999999E-2</v>
      </c>
      <c r="AC58">
        <v>2.573133E-2</v>
      </c>
      <c r="AD58">
        <v>4.4059527000000001E-2</v>
      </c>
      <c r="AE58">
        <v>7.3067984000000002E-2</v>
      </c>
      <c r="AF58">
        <v>0.11621322000000001</v>
      </c>
      <c r="AG58">
        <v>0.18128772000000001</v>
      </c>
      <c r="AH58">
        <v>0.27647423999999998</v>
      </c>
      <c r="AI58">
        <v>0.39408220999999999</v>
      </c>
      <c r="AJ58">
        <v>0.53360748999999996</v>
      </c>
      <c r="AK58">
        <v>0.69123285180900795</v>
      </c>
      <c r="AL58">
        <v>73.064384999999987</v>
      </c>
      <c r="AM58">
        <v>73.064384999999987</v>
      </c>
      <c r="AN58">
        <v>120.79324499999998</v>
      </c>
      <c r="AO58">
        <v>120.79324499999998</v>
      </c>
      <c r="AP58">
        <v>120.79324499999998</v>
      </c>
      <c r="AQ58">
        <v>1.34029</v>
      </c>
      <c r="AR58">
        <v>1.9577900000000001</v>
      </c>
      <c r="AS58">
        <v>1.9723159999999997</v>
      </c>
      <c r="AT58">
        <v>2.5898159999999999</v>
      </c>
      <c r="AU58">
        <v>3.1600679999999999</v>
      </c>
      <c r="AV58">
        <v>0.15985670213371023</v>
      </c>
      <c r="AW58">
        <v>0.3</v>
      </c>
      <c r="AX58">
        <v>0.875</v>
      </c>
      <c r="AY58">
        <v>0.15</v>
      </c>
    </row>
    <row r="59" spans="1:51" x14ac:dyDescent="0.3">
      <c r="A59" t="s">
        <v>159</v>
      </c>
      <c r="B59" t="s">
        <v>139</v>
      </c>
      <c r="C59" t="s">
        <v>141</v>
      </c>
      <c r="D59">
        <v>6811297</v>
      </c>
      <c r="E59">
        <v>2.0947E-2</v>
      </c>
      <c r="F59">
        <v>142676.23825900001</v>
      </c>
      <c r="G59">
        <v>0.52</v>
      </c>
      <c r="H59">
        <v>0.91</v>
      </c>
      <c r="I59">
        <v>4.1444892127893984E-3</v>
      </c>
      <c r="J59">
        <v>2.6055266579680684E-3</v>
      </c>
      <c r="K59">
        <v>7.7002555713058798E-3</v>
      </c>
      <c r="L59">
        <v>1.8146552860433664E-3</v>
      </c>
      <c r="M59">
        <v>0</v>
      </c>
      <c r="N59">
        <v>0.95499999999999996</v>
      </c>
      <c r="O59">
        <v>0.93200000000000005</v>
      </c>
      <c r="P59">
        <v>1.9355603999999998E-2</v>
      </c>
      <c r="Q59">
        <v>6.2881761999999996E-4</v>
      </c>
      <c r="R59">
        <v>5.5234958000000001E-4</v>
      </c>
      <c r="S59">
        <v>4.4948789000000001E-4</v>
      </c>
      <c r="T59">
        <v>1.0542913000000001E-3</v>
      </c>
      <c r="U59">
        <v>1.6059035000000001E-3</v>
      </c>
      <c r="V59">
        <v>1.9587977999999998E-3</v>
      </c>
      <c r="W59">
        <v>1.9953162000000001E-3</v>
      </c>
      <c r="X59">
        <v>2.3646519E-3</v>
      </c>
      <c r="Y59">
        <v>2.8979647000000001E-3</v>
      </c>
      <c r="Z59">
        <v>4.2436922000000004E-3</v>
      </c>
      <c r="AA59">
        <v>6.1885048999999999E-3</v>
      </c>
      <c r="AB59">
        <v>8.7090715999999999E-3</v>
      </c>
      <c r="AC59">
        <v>1.3643486E-2</v>
      </c>
      <c r="AD59">
        <v>2.0194107999999999E-2</v>
      </c>
      <c r="AE59">
        <v>2.9681827000000001E-2</v>
      </c>
      <c r="AF59">
        <v>4.2919825000000002E-2</v>
      </c>
      <c r="AG59">
        <v>8.4247589999999997E-2</v>
      </c>
      <c r="AH59">
        <v>0.134908</v>
      </c>
      <c r="AI59">
        <v>0.20061775000000001</v>
      </c>
      <c r="AJ59">
        <v>0.27725865999999999</v>
      </c>
      <c r="AK59">
        <v>0.38506899589254601</v>
      </c>
      <c r="AL59">
        <v>86.85998699999999</v>
      </c>
      <c r="AM59">
        <v>86.85998699999999</v>
      </c>
      <c r="AN59">
        <v>134.58884699999999</v>
      </c>
      <c r="AO59">
        <v>134.58884699999999</v>
      </c>
      <c r="AP59">
        <v>134.58884699999999</v>
      </c>
      <c r="AQ59">
        <v>1.514642</v>
      </c>
      <c r="AR59">
        <v>2.132142</v>
      </c>
      <c r="AS59">
        <v>1.5364360000000001</v>
      </c>
      <c r="AT59">
        <v>2.1539359999999999</v>
      </c>
      <c r="AU59">
        <v>2.7241879999999998</v>
      </c>
      <c r="AV59">
        <v>0.204083371647339</v>
      </c>
      <c r="AW59">
        <v>0.3</v>
      </c>
      <c r="AX59">
        <v>0.875</v>
      </c>
      <c r="AY59">
        <v>0.15</v>
      </c>
    </row>
    <row r="60" spans="1:51" x14ac:dyDescent="0.3">
      <c r="A60" t="s">
        <v>173</v>
      </c>
      <c r="B60" t="s">
        <v>168</v>
      </c>
      <c r="C60" t="s">
        <v>141</v>
      </c>
      <c r="D60">
        <v>32165485</v>
      </c>
      <c r="E60">
        <v>1.9281E-2</v>
      </c>
      <c r="F60">
        <v>620182.71628499997</v>
      </c>
      <c r="G60">
        <v>0.75</v>
      </c>
      <c r="H60">
        <v>0.83</v>
      </c>
      <c r="I60">
        <v>3.0000000000000001E-3</v>
      </c>
      <c r="J60">
        <v>3.0000000000000001E-3</v>
      </c>
      <c r="K60">
        <v>4.0000000000000001E-3</v>
      </c>
      <c r="L60">
        <v>5.1020408163265311E-4</v>
      </c>
      <c r="M60">
        <v>32165485</v>
      </c>
      <c r="N60">
        <v>0.92400000000000004</v>
      </c>
      <c r="O60">
        <v>0.91</v>
      </c>
      <c r="P60">
        <v>1.2939015999999999E-2</v>
      </c>
      <c r="Q60">
        <v>8.7709691999999996E-4</v>
      </c>
      <c r="R60">
        <v>4.9556572000000005E-4</v>
      </c>
      <c r="S60">
        <v>3.3616119999999998E-4</v>
      </c>
      <c r="T60">
        <v>7.9592344000000001E-4</v>
      </c>
      <c r="U60">
        <v>1.1835925E-3</v>
      </c>
      <c r="V60">
        <v>1.5371274E-3</v>
      </c>
      <c r="W60">
        <v>1.6903962999999999E-3</v>
      </c>
      <c r="X60">
        <v>2.0229324E-3</v>
      </c>
      <c r="Y60">
        <v>2.5814811000000001E-3</v>
      </c>
      <c r="Z60">
        <v>3.4505136999999999E-3</v>
      </c>
      <c r="AA60">
        <v>4.8137229000000002E-3</v>
      </c>
      <c r="AB60">
        <v>6.9027120999999997E-3</v>
      </c>
      <c r="AC60">
        <v>1.0495192E-2</v>
      </c>
      <c r="AD60">
        <v>1.5838555000000001E-2</v>
      </c>
      <c r="AE60">
        <v>2.7426079999999999E-2</v>
      </c>
      <c r="AF60">
        <v>4.4070781000000003E-2</v>
      </c>
      <c r="AG60">
        <v>7.3844919999999994E-2</v>
      </c>
      <c r="AH60">
        <v>0.12225401</v>
      </c>
      <c r="AI60">
        <v>0.18637312</v>
      </c>
      <c r="AJ60">
        <v>0.26399128999999999</v>
      </c>
      <c r="AK60">
        <v>0.37807237681475703</v>
      </c>
      <c r="AL60">
        <v>86.85998699999999</v>
      </c>
      <c r="AM60">
        <v>86.85998699999999</v>
      </c>
      <c r="AN60">
        <v>134.58884699999999</v>
      </c>
      <c r="AO60">
        <v>134.58884699999999</v>
      </c>
      <c r="AP60">
        <v>134.58884699999999</v>
      </c>
      <c r="AQ60">
        <v>1.514642</v>
      </c>
      <c r="AR60">
        <v>2.132142</v>
      </c>
      <c r="AS60">
        <v>1.5364360000000001</v>
      </c>
      <c r="AT60">
        <v>2.1539359999999999</v>
      </c>
      <c r="AU60">
        <v>2.7241879999999998</v>
      </c>
      <c r="AV60">
        <v>0.18261387062666498</v>
      </c>
      <c r="AW60">
        <v>0.3</v>
      </c>
      <c r="AX60">
        <v>0.875</v>
      </c>
      <c r="AY60">
        <v>0.15</v>
      </c>
    </row>
    <row r="61" spans="1:51" x14ac:dyDescent="0.3">
      <c r="A61" t="s">
        <v>259</v>
      </c>
      <c r="B61" t="s">
        <v>244</v>
      </c>
      <c r="C61" t="s">
        <v>230</v>
      </c>
      <c r="D61">
        <v>104918090</v>
      </c>
      <c r="E61">
        <v>2.3210000000000001E-2</v>
      </c>
      <c r="F61">
        <v>2435148.8689000001</v>
      </c>
      <c r="G61">
        <v>0.67</v>
      </c>
      <c r="H61">
        <v>0.88</v>
      </c>
      <c r="I61">
        <v>9.8000000000000004E-2</v>
      </c>
      <c r="J61">
        <v>8.7999999999999995E-2</v>
      </c>
      <c r="K61">
        <v>0.109</v>
      </c>
      <c r="L61">
        <v>5.6122448979591816E-3</v>
      </c>
      <c r="M61">
        <v>104918090</v>
      </c>
      <c r="N61">
        <v>0.72799999999999998</v>
      </c>
      <c r="O61">
        <v>0.61099999999999999</v>
      </c>
      <c r="P61">
        <v>2.0008061000000001E-2</v>
      </c>
      <c r="Q61">
        <v>2.0546607000000001E-3</v>
      </c>
      <c r="R61">
        <v>6.1392798999999995E-4</v>
      </c>
      <c r="S61">
        <v>5.3274137999999999E-4</v>
      </c>
      <c r="T61">
        <v>1.1410983E-3</v>
      </c>
      <c r="U61">
        <v>1.598159E-3</v>
      </c>
      <c r="V61">
        <v>1.747333E-3</v>
      </c>
      <c r="W61">
        <v>2.0867637E-3</v>
      </c>
      <c r="X61">
        <v>2.7738117E-3</v>
      </c>
      <c r="Y61">
        <v>3.9041178000000002E-3</v>
      </c>
      <c r="Z61">
        <v>5.8097141999999997E-3</v>
      </c>
      <c r="AA61">
        <v>8.7515739000000002E-3</v>
      </c>
      <c r="AB61">
        <v>1.3195676999999999E-2</v>
      </c>
      <c r="AC61">
        <v>1.8202122000000001E-2</v>
      </c>
      <c r="AD61">
        <v>2.4944500000000001E-2</v>
      </c>
      <c r="AE61">
        <v>3.6728228000000002E-2</v>
      </c>
      <c r="AF61">
        <v>5.9166007E-2</v>
      </c>
      <c r="AG61">
        <v>9.3905343000000002E-2</v>
      </c>
      <c r="AH61">
        <v>0.14436562999999999</v>
      </c>
      <c r="AI61">
        <v>0.20891223</v>
      </c>
      <c r="AJ61">
        <v>0.29338666000000002</v>
      </c>
      <c r="AK61">
        <v>0.39832271086328003</v>
      </c>
      <c r="AL61">
        <v>73.064384999999987</v>
      </c>
      <c r="AM61">
        <v>73.064384999999987</v>
      </c>
      <c r="AN61">
        <v>120.79324499999998</v>
      </c>
      <c r="AO61">
        <v>120.79324499999998</v>
      </c>
      <c r="AP61">
        <v>120.79324499999998</v>
      </c>
      <c r="AQ61">
        <v>1.34029</v>
      </c>
      <c r="AR61">
        <v>1.9577900000000001</v>
      </c>
      <c r="AS61">
        <v>1.9723159999999997</v>
      </c>
      <c r="AT61">
        <v>2.5898159999999999</v>
      </c>
      <c r="AU61">
        <v>3.1600679999999999</v>
      </c>
      <c r="AV61">
        <v>0.15985670213371023</v>
      </c>
      <c r="AW61">
        <v>0.3</v>
      </c>
      <c r="AX61">
        <v>0.875</v>
      </c>
      <c r="AY61">
        <v>0.15</v>
      </c>
    </row>
    <row r="62" spans="1:51" x14ac:dyDescent="0.3">
      <c r="A62" t="s">
        <v>209</v>
      </c>
      <c r="B62" t="s">
        <v>200</v>
      </c>
      <c r="C62" t="s">
        <v>202</v>
      </c>
      <c r="D62">
        <v>37975841</v>
      </c>
      <c r="E62">
        <v>1.01E-2</v>
      </c>
      <c r="F62">
        <v>383555.99410000001</v>
      </c>
      <c r="G62">
        <v>0.93</v>
      </c>
      <c r="H62">
        <v>0.95</v>
      </c>
      <c r="I62">
        <v>8.9999999999999993E-3</v>
      </c>
      <c r="J62">
        <v>7.0000000000000001E-3</v>
      </c>
      <c r="K62">
        <v>1.0999999999999999E-2</v>
      </c>
      <c r="L62">
        <v>1.0204081632653062E-3</v>
      </c>
      <c r="M62">
        <v>37975841</v>
      </c>
      <c r="N62">
        <v>0.998</v>
      </c>
      <c r="O62">
        <v>0.998</v>
      </c>
      <c r="P62">
        <v>3.2868499E-3</v>
      </c>
      <c r="Q62">
        <v>1.4441934000000001E-4</v>
      </c>
      <c r="R62">
        <v>8.0743470999999998E-5</v>
      </c>
      <c r="S62">
        <v>1.1545408E-4</v>
      </c>
      <c r="T62">
        <v>3.4240079999999998E-4</v>
      </c>
      <c r="U62">
        <v>5.4388965999999995E-4</v>
      </c>
      <c r="V62">
        <v>6.0641749000000004E-4</v>
      </c>
      <c r="W62">
        <v>7.9691007999999996E-4</v>
      </c>
      <c r="X62">
        <v>1.1931641000000001E-3</v>
      </c>
      <c r="Y62">
        <v>1.9504971000000001E-3</v>
      </c>
      <c r="Z62">
        <v>3.3166645000000002E-3</v>
      </c>
      <c r="AA62">
        <v>5.5350829000000001E-3</v>
      </c>
      <c r="AB62">
        <v>8.7180399999999998E-3</v>
      </c>
      <c r="AC62">
        <v>1.2937382000000001E-2</v>
      </c>
      <c r="AD62">
        <v>1.815172E-2</v>
      </c>
      <c r="AE62">
        <v>2.5476608000000001E-2</v>
      </c>
      <c r="AF62">
        <v>3.9213273E-2</v>
      </c>
      <c r="AG62">
        <v>6.5766910999999997E-2</v>
      </c>
      <c r="AH62">
        <v>0.10937877</v>
      </c>
      <c r="AI62">
        <v>0.17670791999999999</v>
      </c>
      <c r="AJ62">
        <v>0.26991391999999997</v>
      </c>
      <c r="AK62">
        <v>0.40399169651626698</v>
      </c>
      <c r="AL62">
        <v>44.525141999999995</v>
      </c>
      <c r="AM62">
        <v>44.525141999999995</v>
      </c>
      <c r="AN62">
        <v>92.254001999999986</v>
      </c>
      <c r="AO62">
        <v>92.254001999999986</v>
      </c>
      <c r="AP62">
        <v>92.254001999999986</v>
      </c>
      <c r="AQ62">
        <v>6.4182919999999992</v>
      </c>
      <c r="AR62">
        <v>7.0357919999999998</v>
      </c>
      <c r="AS62">
        <v>10.482872999999998</v>
      </c>
      <c r="AT62">
        <v>11.100372999999999</v>
      </c>
      <c r="AU62">
        <v>11.670624999999999</v>
      </c>
      <c r="AV62">
        <v>0.53357812104952496</v>
      </c>
      <c r="AW62">
        <v>0.3</v>
      </c>
      <c r="AX62">
        <v>0.875</v>
      </c>
      <c r="AY62">
        <v>0.15</v>
      </c>
    </row>
    <row r="63" spans="1:51" x14ac:dyDescent="0.3">
      <c r="A63" t="s">
        <v>184</v>
      </c>
      <c r="B63" t="s">
        <v>175</v>
      </c>
      <c r="C63" t="s">
        <v>177</v>
      </c>
      <c r="D63">
        <v>2639211</v>
      </c>
      <c r="E63">
        <v>1.0146000000000001E-2</v>
      </c>
      <c r="F63">
        <v>26777.434806000001</v>
      </c>
      <c r="G63">
        <v>0.97</v>
      </c>
      <c r="H63">
        <v>0.97</v>
      </c>
      <c r="I63">
        <v>1.2E-2</v>
      </c>
      <c r="J63">
        <v>1.0999999999999999E-2</v>
      </c>
      <c r="K63">
        <v>1.4E-2</v>
      </c>
      <c r="L63">
        <v>1.0204081632653062E-3</v>
      </c>
      <c r="M63">
        <v>2639211</v>
      </c>
      <c r="N63">
        <v>0.99900000000000011</v>
      </c>
      <c r="O63">
        <v>0.9890000000000001</v>
      </c>
      <c r="P63">
        <v>6.3255604000000002E-3</v>
      </c>
      <c r="Q63">
        <v>3.2014465999999998E-4</v>
      </c>
      <c r="R63">
        <v>1.8425658000000001E-4</v>
      </c>
      <c r="S63">
        <v>1.8342806E-4</v>
      </c>
      <c r="T63">
        <v>3.7802164999999998E-4</v>
      </c>
      <c r="U63">
        <v>4.4146757000000002E-4</v>
      </c>
      <c r="V63">
        <v>3.9062599000000002E-4</v>
      </c>
      <c r="W63">
        <v>4.1452566999999999E-4</v>
      </c>
      <c r="X63">
        <v>4.7835339000000001E-4</v>
      </c>
      <c r="Y63">
        <v>6.4188159999999995E-4</v>
      </c>
      <c r="Z63">
        <v>1.0079031999999999E-3</v>
      </c>
      <c r="AA63">
        <v>1.5528612000000001E-3</v>
      </c>
      <c r="AB63">
        <v>2.8176884000000002E-3</v>
      </c>
      <c r="AC63">
        <v>5.1827158000000003E-3</v>
      </c>
      <c r="AD63">
        <v>2.3650461000000001E-2</v>
      </c>
      <c r="AE63">
        <v>4.2412170999999999E-2</v>
      </c>
      <c r="AF63">
        <v>5.0153741000000002E-2</v>
      </c>
      <c r="AG63">
        <v>7.1487710999999995E-2</v>
      </c>
      <c r="AH63">
        <v>8.6034737999999999E-2</v>
      </c>
      <c r="AI63">
        <v>0.11860568</v>
      </c>
      <c r="AJ63">
        <v>0.15691179</v>
      </c>
      <c r="AK63">
        <v>0.21732732507312699</v>
      </c>
      <c r="AL63">
        <v>57.906657999999993</v>
      </c>
      <c r="AM63">
        <v>57.906657999999993</v>
      </c>
      <c r="AN63">
        <v>105.63551799999999</v>
      </c>
      <c r="AO63">
        <v>105.63551799999999</v>
      </c>
      <c r="AP63">
        <v>105.63551799999999</v>
      </c>
      <c r="AQ63">
        <v>1.5037449999999999</v>
      </c>
      <c r="AR63">
        <v>2.121245</v>
      </c>
      <c r="AS63">
        <v>1.9832129999999999</v>
      </c>
      <c r="AT63">
        <v>2.6007129999999998</v>
      </c>
      <c r="AU63">
        <v>3.1709649999999998</v>
      </c>
      <c r="AV63">
        <v>0.38783437593130843</v>
      </c>
      <c r="AW63">
        <v>0.3</v>
      </c>
      <c r="AX63">
        <v>0.875</v>
      </c>
      <c r="AY63">
        <v>0.15</v>
      </c>
    </row>
    <row r="64" spans="1:51" x14ac:dyDescent="0.3">
      <c r="A64" t="s">
        <v>260</v>
      </c>
      <c r="B64" t="s">
        <v>244</v>
      </c>
      <c r="C64" t="s">
        <v>230</v>
      </c>
      <c r="D64">
        <v>51466201</v>
      </c>
      <c r="E64">
        <v>7.9000000000000008E-3</v>
      </c>
      <c r="F64">
        <v>406582.98790000007</v>
      </c>
      <c r="G64">
        <v>0.92</v>
      </c>
      <c r="H64">
        <v>0.98</v>
      </c>
      <c r="I64">
        <v>2.4E-2</v>
      </c>
      <c r="J64">
        <v>2.3E-2</v>
      </c>
      <c r="K64">
        <v>0.03</v>
      </c>
      <c r="L64">
        <v>3.0612244897959178E-3</v>
      </c>
      <c r="M64">
        <v>51466201</v>
      </c>
      <c r="N64">
        <v>0.9998999999999999</v>
      </c>
      <c r="O64">
        <v>0.9998999999999999</v>
      </c>
      <c r="P64">
        <v>2.1108488000000001E-3</v>
      </c>
      <c r="Q64">
        <v>1.2721904999999999E-4</v>
      </c>
      <c r="R64">
        <v>7.0104950000000004E-5</v>
      </c>
      <c r="S64">
        <v>7.6186736000000005E-5</v>
      </c>
      <c r="T64">
        <v>1.942987E-4</v>
      </c>
      <c r="U64">
        <v>2.9824696999999998E-4</v>
      </c>
      <c r="V64">
        <v>4.1832342999999998E-4</v>
      </c>
      <c r="W64">
        <v>5.5543884000000001E-4</v>
      </c>
      <c r="X64">
        <v>7.4561245999999999E-4</v>
      </c>
      <c r="Y64">
        <v>1.1482713000000001E-3</v>
      </c>
      <c r="Z64">
        <v>1.8248663E-3</v>
      </c>
      <c r="AA64">
        <v>2.7369803000000001E-3</v>
      </c>
      <c r="AB64">
        <v>3.8686596999999998E-3</v>
      </c>
      <c r="AC64">
        <v>5.6378089999999997E-3</v>
      </c>
      <c r="AD64">
        <v>8.8808813000000007E-3</v>
      </c>
      <c r="AE64">
        <v>1.6377685999999999E-2</v>
      </c>
      <c r="AF64">
        <v>3.0525514E-2</v>
      </c>
      <c r="AG64">
        <v>5.7129930000000002E-2</v>
      </c>
      <c r="AH64">
        <v>0.10283521</v>
      </c>
      <c r="AI64">
        <v>0.17527654000000001</v>
      </c>
      <c r="AJ64">
        <v>0.27737387000000002</v>
      </c>
      <c r="AK64">
        <v>0.42712427052513702</v>
      </c>
      <c r="AL64">
        <v>73.064384999999987</v>
      </c>
      <c r="AM64">
        <v>73.064384999999987</v>
      </c>
      <c r="AN64">
        <v>120.79324499999998</v>
      </c>
      <c r="AO64">
        <v>120.79324499999998</v>
      </c>
      <c r="AP64">
        <v>120.79324499999998</v>
      </c>
      <c r="AQ64">
        <v>1.34029</v>
      </c>
      <c r="AR64">
        <v>1.9577900000000001</v>
      </c>
      <c r="AS64">
        <v>1.9723159999999997</v>
      </c>
      <c r="AT64">
        <v>2.5898159999999999</v>
      </c>
      <c r="AU64">
        <v>3.1600679999999999</v>
      </c>
      <c r="AV64">
        <v>0.15985670213371023</v>
      </c>
      <c r="AW64">
        <v>0.3</v>
      </c>
      <c r="AX64">
        <v>0.875</v>
      </c>
      <c r="AY64">
        <v>0.15</v>
      </c>
    </row>
    <row r="65" spans="1:51" x14ac:dyDescent="0.3">
      <c r="A65" t="s">
        <v>224</v>
      </c>
      <c r="B65" t="s">
        <v>218</v>
      </c>
      <c r="C65" t="s">
        <v>202</v>
      </c>
      <c r="D65">
        <v>3549750</v>
      </c>
      <c r="E65">
        <v>1.0323000000000001E-2</v>
      </c>
      <c r="F65">
        <v>36644.06925</v>
      </c>
      <c r="G65">
        <v>0.96</v>
      </c>
      <c r="H65">
        <v>0.89</v>
      </c>
      <c r="I65">
        <v>7.3800000000000004E-2</v>
      </c>
      <c r="J65">
        <v>6.6799999999999998E-2</v>
      </c>
      <c r="K65">
        <v>8.14E-2</v>
      </c>
      <c r="L65">
        <v>3.8775510204081612E-3</v>
      </c>
      <c r="M65">
        <v>3562045</v>
      </c>
      <c r="N65">
        <v>0.997</v>
      </c>
      <c r="O65">
        <v>0.99400000000000011</v>
      </c>
      <c r="P65">
        <v>1.2497780999999999E-2</v>
      </c>
      <c r="Q65">
        <v>5.1718494999999996E-4</v>
      </c>
      <c r="R65">
        <v>2.2586022E-4</v>
      </c>
      <c r="S65">
        <v>1.7657189000000001E-4</v>
      </c>
      <c r="T65">
        <v>4.1260755000000003E-4</v>
      </c>
      <c r="U65">
        <v>5.5911975999999996E-4</v>
      </c>
      <c r="V65">
        <v>8.4142677999999996E-4</v>
      </c>
      <c r="W65">
        <v>1.2949722E-3</v>
      </c>
      <c r="X65">
        <v>2.3213779000000002E-3</v>
      </c>
      <c r="Y65">
        <v>3.2717982999999999E-3</v>
      </c>
      <c r="Z65">
        <v>5.8364449000000004E-3</v>
      </c>
      <c r="AA65">
        <v>8.7272137E-3</v>
      </c>
      <c r="AB65">
        <v>1.3217298000000001E-2</v>
      </c>
      <c r="AC65">
        <v>2.2206703000000001E-2</v>
      </c>
      <c r="AD65">
        <v>2.9300192999999999E-2</v>
      </c>
      <c r="AE65">
        <v>4.7245299999999997E-2</v>
      </c>
      <c r="AF65">
        <v>7.5620133000000006E-2</v>
      </c>
      <c r="AG65">
        <v>0.12060365000000001</v>
      </c>
      <c r="AH65">
        <v>0.18658807999999999</v>
      </c>
      <c r="AI65">
        <v>0.26555773999999999</v>
      </c>
      <c r="AJ65">
        <v>0.37921319999999997</v>
      </c>
      <c r="AK65">
        <v>0.53613418409250202</v>
      </c>
      <c r="AL65">
        <v>44.525141999999995</v>
      </c>
      <c r="AM65">
        <v>44.525141999999995</v>
      </c>
      <c r="AN65">
        <v>92.254001999999986</v>
      </c>
      <c r="AO65">
        <v>92.254001999999986</v>
      </c>
      <c r="AP65">
        <v>92.254001999999986</v>
      </c>
      <c r="AQ65">
        <v>6.4182919999999992</v>
      </c>
      <c r="AR65">
        <v>7.0357919999999998</v>
      </c>
      <c r="AS65">
        <v>10.482872999999998</v>
      </c>
      <c r="AT65">
        <v>11.100372999999999</v>
      </c>
      <c r="AU65">
        <v>11.670624999999999</v>
      </c>
      <c r="AV65">
        <v>0.27259694394908907</v>
      </c>
      <c r="AW65">
        <v>0.3</v>
      </c>
      <c r="AX65">
        <v>0.875</v>
      </c>
      <c r="AY65">
        <v>0.15</v>
      </c>
    </row>
    <row r="66" spans="1:51" x14ac:dyDescent="0.3">
      <c r="A66" t="s">
        <v>210</v>
      </c>
      <c r="B66" t="s">
        <v>200</v>
      </c>
      <c r="C66" t="s">
        <v>202</v>
      </c>
      <c r="D66">
        <v>19586539</v>
      </c>
      <c r="E66">
        <v>9.5999999999999992E-3</v>
      </c>
      <c r="F66">
        <v>188030.77439999999</v>
      </c>
      <c r="G66">
        <v>0.93</v>
      </c>
      <c r="H66">
        <v>0.92</v>
      </c>
      <c r="I66">
        <v>3.4000000000000002E-2</v>
      </c>
      <c r="J66">
        <v>3.2000000000000001E-2</v>
      </c>
      <c r="K66">
        <v>3.6999999999999998E-2</v>
      </c>
      <c r="L66">
        <v>1.5306122448979569E-3</v>
      </c>
      <c r="M66">
        <v>19586539</v>
      </c>
      <c r="N66">
        <v>0.95200000000000007</v>
      </c>
      <c r="O66">
        <v>0.94900000000000007</v>
      </c>
      <c r="P66">
        <v>6.7261932999999998E-3</v>
      </c>
      <c r="Q66">
        <v>3.0340724999999998E-4</v>
      </c>
      <c r="R66">
        <v>1.4255436E-4</v>
      </c>
      <c r="S66">
        <v>1.9492794E-4</v>
      </c>
      <c r="T66">
        <v>3.6145421999999997E-4</v>
      </c>
      <c r="U66">
        <v>4.6977742E-4</v>
      </c>
      <c r="V66">
        <v>6.5225114000000005E-4</v>
      </c>
      <c r="W66">
        <v>7.4660329999999997E-4</v>
      </c>
      <c r="X66">
        <v>1.2057799E-3</v>
      </c>
      <c r="Y66">
        <v>2.2559578000000001E-3</v>
      </c>
      <c r="Z66">
        <v>3.5659852999999999E-3</v>
      </c>
      <c r="AA66">
        <v>6.4333741999999996E-3</v>
      </c>
      <c r="AB66">
        <v>1.0907198E-2</v>
      </c>
      <c r="AC66">
        <v>1.5947491000000001E-2</v>
      </c>
      <c r="AD66">
        <v>2.0975173E-2</v>
      </c>
      <c r="AE66">
        <v>3.1056001E-2</v>
      </c>
      <c r="AF66">
        <v>5.1986715000000003E-2</v>
      </c>
      <c r="AG66">
        <v>8.9787669000000001E-2</v>
      </c>
      <c r="AH66">
        <v>0.15165044</v>
      </c>
      <c r="AI66">
        <v>0.23939450000000001</v>
      </c>
      <c r="AJ66">
        <v>0.34927784000000001</v>
      </c>
      <c r="AK66">
        <v>0.490322624932366</v>
      </c>
      <c r="AL66">
        <v>44.525141999999995</v>
      </c>
      <c r="AM66">
        <v>44.525141999999995</v>
      </c>
      <c r="AN66">
        <v>92.254001999999986</v>
      </c>
      <c r="AO66">
        <v>92.254001999999986</v>
      </c>
      <c r="AP66">
        <v>92.254001999999986</v>
      </c>
      <c r="AQ66">
        <v>6.4182919999999992</v>
      </c>
      <c r="AR66">
        <v>7.0357919999999998</v>
      </c>
      <c r="AS66">
        <v>10.482872999999998</v>
      </c>
      <c r="AT66">
        <v>11.100372999999999</v>
      </c>
      <c r="AU66">
        <v>11.670624999999999</v>
      </c>
      <c r="AV66">
        <v>0.53357812104952496</v>
      </c>
      <c r="AW66">
        <v>0.3</v>
      </c>
      <c r="AX66">
        <v>0.875</v>
      </c>
      <c r="AY66">
        <v>0.15</v>
      </c>
    </row>
    <row r="67" spans="1:51" x14ac:dyDescent="0.3">
      <c r="A67" t="s">
        <v>160</v>
      </c>
      <c r="B67" t="s">
        <v>139</v>
      </c>
      <c r="C67" t="s">
        <v>141</v>
      </c>
      <c r="D67">
        <v>55345</v>
      </c>
      <c r="E67">
        <v>1.32E-2</v>
      </c>
      <c r="F67">
        <v>730.55399999999997</v>
      </c>
      <c r="G67">
        <v>0.83</v>
      </c>
      <c r="H67">
        <v>0.98</v>
      </c>
      <c r="I67">
        <v>4.1444892127893984E-3</v>
      </c>
      <c r="J67">
        <v>2.6055266579680684E-3</v>
      </c>
      <c r="K67">
        <v>7.7002555713058798E-3</v>
      </c>
      <c r="L67">
        <v>1.8146552860433664E-3</v>
      </c>
      <c r="M67">
        <v>0</v>
      </c>
      <c r="N67">
        <v>0.9998999999999999</v>
      </c>
      <c r="O67">
        <v>0.97897758427523118</v>
      </c>
      <c r="P67">
        <v>1.4248933230069195E-2</v>
      </c>
      <c r="Q67">
        <v>6.2059672144430377E-4</v>
      </c>
      <c r="R67">
        <v>2.7163641572990901E-4</v>
      </c>
      <c r="S67">
        <v>3.3965203446702355E-4</v>
      </c>
      <c r="T67">
        <v>9.5235573322869597E-4</v>
      </c>
      <c r="U67">
        <v>1.506073942869571E-3</v>
      </c>
      <c r="V67">
        <v>1.6186363938697082E-3</v>
      </c>
      <c r="W67">
        <v>1.8082087370652829E-3</v>
      </c>
      <c r="X67">
        <v>2.1561320182217755E-3</v>
      </c>
      <c r="Y67">
        <v>2.7792702875905507E-3</v>
      </c>
      <c r="Z67">
        <v>3.9658396160708841E-3</v>
      </c>
      <c r="AA67">
        <v>5.8514548590195775E-3</v>
      </c>
      <c r="AB67">
        <v>8.6574529952604101E-3</v>
      </c>
      <c r="AC67">
        <v>1.3115831217175869E-2</v>
      </c>
      <c r="AD67">
        <v>2.0065990759328588E-2</v>
      </c>
      <c r="AE67">
        <v>3.002419587261939E-2</v>
      </c>
      <c r="AF67">
        <v>4.6158032553931964E-2</v>
      </c>
      <c r="AG67">
        <v>7.0928885243889364E-2</v>
      </c>
      <c r="AH67">
        <v>0.10967671748198599</v>
      </c>
      <c r="AI67">
        <v>0.16124903915003161</v>
      </c>
      <c r="AJ67">
        <v>0.25051575065448178</v>
      </c>
      <c r="AK67">
        <v>0.38623014361104735</v>
      </c>
      <c r="AL67">
        <v>86.85998699999999</v>
      </c>
      <c r="AM67">
        <v>86.85998699999999</v>
      </c>
      <c r="AN67">
        <v>134.58884699999999</v>
      </c>
      <c r="AO67">
        <v>134.58884699999999</v>
      </c>
      <c r="AP67">
        <v>134.58884699999999</v>
      </c>
      <c r="AQ67">
        <v>1.514642</v>
      </c>
      <c r="AR67">
        <v>2.132142</v>
      </c>
      <c r="AS67">
        <v>1.5364360000000001</v>
      </c>
      <c r="AT67">
        <v>2.1539359999999999</v>
      </c>
      <c r="AU67">
        <v>2.7241879999999998</v>
      </c>
      <c r="AV67">
        <v>0.204083371647339</v>
      </c>
      <c r="AW67">
        <v>0.3</v>
      </c>
      <c r="AX67">
        <v>0.875</v>
      </c>
      <c r="AY67">
        <v>0.15</v>
      </c>
    </row>
    <row r="68" spans="1:51" x14ac:dyDescent="0.3">
      <c r="A68" t="s">
        <v>162</v>
      </c>
      <c r="B68" t="s">
        <v>139</v>
      </c>
      <c r="C68" t="s">
        <v>141</v>
      </c>
      <c r="D68">
        <v>109897</v>
      </c>
      <c r="E68">
        <v>1.5507E-2</v>
      </c>
      <c r="F68">
        <v>1704.172779</v>
      </c>
      <c r="G68">
        <v>0.3</v>
      </c>
      <c r="H68">
        <v>0.99</v>
      </c>
      <c r="I68">
        <v>4.1444892127893984E-3</v>
      </c>
      <c r="J68">
        <v>2.6055266579680684E-3</v>
      </c>
      <c r="K68">
        <v>7.7002555713058798E-3</v>
      </c>
      <c r="L68">
        <v>1.8146552860433664E-3</v>
      </c>
      <c r="M68">
        <v>0</v>
      </c>
      <c r="N68">
        <v>0.99</v>
      </c>
      <c r="O68">
        <v>0.97897758427523118</v>
      </c>
      <c r="P68">
        <v>1.4862032000000001E-2</v>
      </c>
      <c r="Q68">
        <v>3.404956E-4</v>
      </c>
      <c r="R68">
        <v>4.2683378999999999E-4</v>
      </c>
      <c r="S68">
        <v>4.1188520999999999E-4</v>
      </c>
      <c r="T68">
        <v>1.0006774999999999E-3</v>
      </c>
      <c r="U68">
        <v>1.4096149000000001E-3</v>
      </c>
      <c r="V68">
        <v>1.536681E-3</v>
      </c>
      <c r="W68">
        <v>1.8326064E-3</v>
      </c>
      <c r="X68">
        <v>2.4444193999999999E-3</v>
      </c>
      <c r="Y68">
        <v>3.5001016E-3</v>
      </c>
      <c r="Z68">
        <v>5.2736989000000001E-3</v>
      </c>
      <c r="AA68">
        <v>7.9972917000000008E-3</v>
      </c>
      <c r="AB68">
        <v>1.2145157E-2</v>
      </c>
      <c r="AC68">
        <v>1.7280294000000002E-2</v>
      </c>
      <c r="AD68">
        <v>2.4563299E-2</v>
      </c>
      <c r="AE68">
        <v>3.7452007000000002E-2</v>
      </c>
      <c r="AF68">
        <v>6.1087258999999998E-2</v>
      </c>
      <c r="AG68">
        <v>9.9393161999999993E-2</v>
      </c>
      <c r="AH68">
        <v>0.15928957999999999</v>
      </c>
      <c r="AI68">
        <v>0.24279701000000001</v>
      </c>
      <c r="AJ68">
        <v>0.35271546999999998</v>
      </c>
      <c r="AK68">
        <v>0.48479397637666799</v>
      </c>
      <c r="AL68">
        <v>86.85998699999999</v>
      </c>
      <c r="AM68">
        <v>86.85998699999999</v>
      </c>
      <c r="AN68">
        <v>134.58884699999999</v>
      </c>
      <c r="AO68">
        <v>134.58884699999999</v>
      </c>
      <c r="AP68">
        <v>134.58884699999999</v>
      </c>
      <c r="AQ68">
        <v>1.514642</v>
      </c>
      <c r="AR68">
        <v>2.132142</v>
      </c>
      <c r="AS68">
        <v>1.5364360000000001</v>
      </c>
      <c r="AT68">
        <v>2.1539359999999999</v>
      </c>
      <c r="AU68">
        <v>2.7241879999999998</v>
      </c>
      <c r="AV68">
        <v>0.204083371647339</v>
      </c>
      <c r="AW68">
        <v>0.3</v>
      </c>
      <c r="AX68">
        <v>0.875</v>
      </c>
      <c r="AY68">
        <v>0.15</v>
      </c>
    </row>
    <row r="69" spans="1:51" x14ac:dyDescent="0.3">
      <c r="A69" t="s">
        <v>261</v>
      </c>
      <c r="B69" t="s">
        <v>244</v>
      </c>
      <c r="C69" t="s">
        <v>230</v>
      </c>
      <c r="D69">
        <v>196440</v>
      </c>
      <c r="E69">
        <v>2.4688999999999999E-2</v>
      </c>
      <c r="F69">
        <v>4849.9071599999997</v>
      </c>
      <c r="G69">
        <v>0.81</v>
      </c>
      <c r="H69">
        <v>0.73</v>
      </c>
      <c r="I69">
        <v>5.5300000000000002E-2</v>
      </c>
      <c r="J69">
        <v>3.6700000000000003E-2</v>
      </c>
      <c r="K69">
        <v>8.2500000000000004E-2</v>
      </c>
      <c r="L69">
        <v>1.3877551020408165E-2</v>
      </c>
      <c r="M69">
        <v>186205</v>
      </c>
      <c r="N69">
        <v>0.82499999999999996</v>
      </c>
      <c r="O69">
        <v>0.81900000000000006</v>
      </c>
      <c r="P69">
        <v>1.3619459E-2</v>
      </c>
      <c r="Q69">
        <v>6.9369883999999998E-4</v>
      </c>
      <c r="R69">
        <v>2.7290753999999998E-4</v>
      </c>
      <c r="S69">
        <v>2.4881863000000002E-4</v>
      </c>
      <c r="T69">
        <v>5.7707774999999999E-4</v>
      </c>
      <c r="U69">
        <v>7.5020697999999999E-4</v>
      </c>
      <c r="V69">
        <v>7.6786260999999996E-4</v>
      </c>
      <c r="W69">
        <v>9.2014482999999995E-4</v>
      </c>
      <c r="X69">
        <v>1.2895789000000001E-3</v>
      </c>
      <c r="Y69">
        <v>1.9906466000000002E-3</v>
      </c>
      <c r="Z69">
        <v>3.2896677999999999E-3</v>
      </c>
      <c r="AA69">
        <v>5.3850284000000002E-3</v>
      </c>
      <c r="AB69">
        <v>8.7768015000000005E-3</v>
      </c>
      <c r="AC69">
        <v>1.5764291E-2</v>
      </c>
      <c r="AD69">
        <v>2.8201343E-2</v>
      </c>
      <c r="AE69">
        <v>4.8257095E-2</v>
      </c>
      <c r="AF69">
        <v>8.0932924000000003E-2</v>
      </c>
      <c r="AG69">
        <v>0.13405503999999999</v>
      </c>
      <c r="AH69">
        <v>0.21751577</v>
      </c>
      <c r="AI69">
        <v>0.33408251</v>
      </c>
      <c r="AJ69">
        <v>0.48425148000000001</v>
      </c>
      <c r="AK69">
        <v>0.66030855558493895</v>
      </c>
      <c r="AL69">
        <v>73.064384999999987</v>
      </c>
      <c r="AM69">
        <v>73.064384999999987</v>
      </c>
      <c r="AN69">
        <v>120.79324499999998</v>
      </c>
      <c r="AO69">
        <v>120.79324499999998</v>
      </c>
      <c r="AP69">
        <v>120.79324499999998</v>
      </c>
      <c r="AQ69">
        <v>1.34029</v>
      </c>
      <c r="AR69">
        <v>1.9577900000000001</v>
      </c>
      <c r="AS69">
        <v>1.9723159999999997</v>
      </c>
      <c r="AT69">
        <v>2.5898159999999999</v>
      </c>
      <c r="AU69">
        <v>3.1600679999999999</v>
      </c>
      <c r="AV69">
        <v>0.15985670213371023</v>
      </c>
      <c r="AW69">
        <v>0.3</v>
      </c>
      <c r="AX69">
        <v>0.875</v>
      </c>
      <c r="AY69">
        <v>0.15</v>
      </c>
    </row>
    <row r="70" spans="1:51" x14ac:dyDescent="0.3">
      <c r="A70" t="s">
        <v>185</v>
      </c>
      <c r="B70" t="s">
        <v>175</v>
      </c>
      <c r="C70" t="s">
        <v>177</v>
      </c>
      <c r="D70">
        <v>32938213</v>
      </c>
      <c r="E70">
        <v>1.9562E-2</v>
      </c>
      <c r="F70">
        <v>644337.32270599995</v>
      </c>
      <c r="G70">
        <v>0.96</v>
      </c>
      <c r="H70">
        <v>0.98</v>
      </c>
      <c r="I70">
        <v>1.6E-2</v>
      </c>
      <c r="J70">
        <v>1.0999999999999999E-2</v>
      </c>
      <c r="K70">
        <v>1.9E-2</v>
      </c>
      <c r="L70">
        <v>1.5306122448979589E-3</v>
      </c>
      <c r="M70">
        <v>32938213</v>
      </c>
      <c r="N70">
        <v>0.98</v>
      </c>
      <c r="O70">
        <v>0.91</v>
      </c>
      <c r="P70">
        <v>6.3419968999999998E-3</v>
      </c>
      <c r="Q70">
        <v>2.6451985000000003E-4</v>
      </c>
      <c r="R70">
        <v>5.4277182999999999E-4</v>
      </c>
      <c r="S70">
        <v>5.6212410000000003E-4</v>
      </c>
      <c r="T70">
        <v>8.9592507000000004E-4</v>
      </c>
      <c r="U70">
        <v>9.8567514999999993E-4</v>
      </c>
      <c r="V70">
        <v>6.0824421E-4</v>
      </c>
      <c r="W70">
        <v>5.2892651000000001E-4</v>
      </c>
      <c r="X70">
        <v>9.4709446999999996E-4</v>
      </c>
      <c r="Y70">
        <v>1.7079094E-3</v>
      </c>
      <c r="Z70">
        <v>2.1528374E-3</v>
      </c>
      <c r="AA70">
        <v>3.9719137999999999E-3</v>
      </c>
      <c r="AB70">
        <v>6.2684940999999999E-3</v>
      </c>
      <c r="AC70">
        <v>1.6787277999999999E-2</v>
      </c>
      <c r="AD70">
        <v>2.4004711000000001E-2</v>
      </c>
      <c r="AE70">
        <v>4.9622014999999998E-2</v>
      </c>
      <c r="AF70">
        <v>6.6967876999999995E-2</v>
      </c>
      <c r="AG70">
        <v>0.11426190999999999</v>
      </c>
      <c r="AH70">
        <v>0.16728042000000001</v>
      </c>
      <c r="AI70">
        <v>0.2357051</v>
      </c>
      <c r="AJ70">
        <v>0.33073139000000001</v>
      </c>
      <c r="AK70">
        <v>0.46075220562080799</v>
      </c>
      <c r="AL70">
        <v>57.906657999999993</v>
      </c>
      <c r="AM70">
        <v>57.906657999999993</v>
      </c>
      <c r="AN70">
        <v>105.63551799999999</v>
      </c>
      <c r="AO70">
        <v>105.63551799999999</v>
      </c>
      <c r="AP70">
        <v>105.63551799999999</v>
      </c>
      <c r="AQ70">
        <v>1.5037449999999999</v>
      </c>
      <c r="AR70">
        <v>2.121245</v>
      </c>
      <c r="AS70">
        <v>1.9832129999999999</v>
      </c>
      <c r="AT70">
        <v>2.6007129999999998</v>
      </c>
      <c r="AU70">
        <v>3.1709649999999998</v>
      </c>
      <c r="AV70">
        <v>0.38783437593130843</v>
      </c>
      <c r="AW70">
        <v>0.3</v>
      </c>
      <c r="AX70">
        <v>0.875</v>
      </c>
      <c r="AY70">
        <v>0.15</v>
      </c>
    </row>
    <row r="71" spans="1:51" x14ac:dyDescent="0.3">
      <c r="A71" t="s">
        <v>113</v>
      </c>
      <c r="B71" t="s">
        <v>89</v>
      </c>
      <c r="C71" t="s">
        <v>91</v>
      </c>
      <c r="D71">
        <v>15850567</v>
      </c>
      <c r="E71">
        <v>3.5598999999999999E-2</v>
      </c>
      <c r="F71">
        <v>564264.33463299996</v>
      </c>
      <c r="G71">
        <v>0.72</v>
      </c>
      <c r="H71">
        <v>0.91</v>
      </c>
      <c r="I71">
        <v>8.1000000000000003E-2</v>
      </c>
      <c r="J71">
        <v>7.4999999999999997E-2</v>
      </c>
      <c r="K71">
        <v>0.09</v>
      </c>
      <c r="L71">
        <v>4.5918367346938745E-3</v>
      </c>
      <c r="M71">
        <v>15850567</v>
      </c>
      <c r="N71">
        <v>0.58599999999999997</v>
      </c>
      <c r="O71">
        <v>0.745</v>
      </c>
      <c r="P71">
        <v>3.3701546999999998E-2</v>
      </c>
      <c r="Q71">
        <v>3.0930983E-3</v>
      </c>
      <c r="R71">
        <v>1.2407778E-3</v>
      </c>
      <c r="S71">
        <v>8.6711961999999998E-4</v>
      </c>
      <c r="T71">
        <v>1.3511974999999999E-3</v>
      </c>
      <c r="U71">
        <v>1.9678428999999999E-3</v>
      </c>
      <c r="V71">
        <v>2.1377251000000001E-3</v>
      </c>
      <c r="W71">
        <v>2.4965353999999999E-3</v>
      </c>
      <c r="X71">
        <v>2.9943255000000001E-3</v>
      </c>
      <c r="Y71">
        <v>3.967089E-3</v>
      </c>
      <c r="Z71">
        <v>5.3099808999999996E-3</v>
      </c>
      <c r="AA71">
        <v>7.8618781000000006E-3</v>
      </c>
      <c r="AB71">
        <v>1.1597504999999999E-2</v>
      </c>
      <c r="AC71">
        <v>1.8480442999999999E-2</v>
      </c>
      <c r="AD71">
        <v>2.9956621999999999E-2</v>
      </c>
      <c r="AE71">
        <v>5.2323379000000003E-2</v>
      </c>
      <c r="AF71">
        <v>9.1602731000000007E-2</v>
      </c>
      <c r="AG71">
        <v>0.15743705</v>
      </c>
      <c r="AH71">
        <v>0.25368640999999997</v>
      </c>
      <c r="AI71">
        <v>0.38221699999999997</v>
      </c>
      <c r="AJ71">
        <v>0.51628342999999999</v>
      </c>
      <c r="AK71">
        <v>0.84393733562738005</v>
      </c>
      <c r="AL71">
        <v>29.912264999999998</v>
      </c>
      <c r="AM71">
        <v>29.912264999999998</v>
      </c>
      <c r="AN71">
        <v>77.641124999999988</v>
      </c>
      <c r="AO71">
        <v>77.641124999999988</v>
      </c>
      <c r="AP71">
        <v>77.641124999999988</v>
      </c>
      <c r="AQ71">
        <v>0.96979199999999999</v>
      </c>
      <c r="AR71">
        <v>1.5872920000000001</v>
      </c>
      <c r="AS71">
        <v>5.7971629999999994</v>
      </c>
      <c r="AT71">
        <v>6.4146629999999991</v>
      </c>
      <c r="AU71">
        <v>6.9849149999999991</v>
      </c>
      <c r="AV71">
        <v>5.0152257536883779E-2</v>
      </c>
      <c r="AW71">
        <v>0.3</v>
      </c>
      <c r="AX71">
        <v>0.875</v>
      </c>
      <c r="AY71">
        <v>0.15</v>
      </c>
    </row>
    <row r="72" spans="1:51" x14ac:dyDescent="0.3">
      <c r="A72" t="s">
        <v>262</v>
      </c>
      <c r="B72" t="s">
        <v>244</v>
      </c>
      <c r="C72" t="s">
        <v>230</v>
      </c>
      <c r="D72">
        <v>611343</v>
      </c>
      <c r="E72">
        <v>2.8713000000000002E-2</v>
      </c>
      <c r="F72">
        <v>17553.491559000002</v>
      </c>
      <c r="G72">
        <v>0.67</v>
      </c>
      <c r="H72">
        <v>0.99</v>
      </c>
      <c r="I72">
        <v>0.1883</v>
      </c>
      <c r="J72">
        <v>0.1757</v>
      </c>
      <c r="K72">
        <v>0.20150000000000001</v>
      </c>
      <c r="L72">
        <v>6.7346938775510292E-3</v>
      </c>
      <c r="M72">
        <v>527790</v>
      </c>
      <c r="N72">
        <v>0.86199999999999999</v>
      </c>
      <c r="O72">
        <v>0.84499999999999997</v>
      </c>
      <c r="P72">
        <v>1.5676563000000001E-2</v>
      </c>
      <c r="Q72">
        <v>1.1885070000000001E-3</v>
      </c>
      <c r="R72">
        <v>4.3504211000000001E-4</v>
      </c>
      <c r="S72">
        <v>4.0059477000000001E-4</v>
      </c>
      <c r="T72">
        <v>8.8013375E-4</v>
      </c>
      <c r="U72">
        <v>1.1545195000000001E-3</v>
      </c>
      <c r="V72">
        <v>1.2182426E-3</v>
      </c>
      <c r="W72">
        <v>1.4485531E-3</v>
      </c>
      <c r="X72">
        <v>1.9529415000000001E-3</v>
      </c>
      <c r="Y72">
        <v>2.8183841000000002E-3</v>
      </c>
      <c r="Z72">
        <v>4.3580193999999996E-3</v>
      </c>
      <c r="AA72">
        <v>6.8130214E-3</v>
      </c>
      <c r="AB72">
        <v>1.0731584000000001E-2</v>
      </c>
      <c r="AC72">
        <v>1.6194627999999999E-2</v>
      </c>
      <c r="AD72">
        <v>2.4325448999999999E-2</v>
      </c>
      <c r="AE72">
        <v>3.8457981000000002E-2</v>
      </c>
      <c r="AF72">
        <v>6.4409590000000003E-2</v>
      </c>
      <c r="AG72">
        <v>0.10541418</v>
      </c>
      <c r="AH72">
        <v>0.16893850999999999</v>
      </c>
      <c r="AI72">
        <v>0.25410733000000002</v>
      </c>
      <c r="AJ72">
        <v>0.36252000000000001</v>
      </c>
      <c r="AK72">
        <v>0.49190680491084299</v>
      </c>
      <c r="AL72">
        <v>73.064384999999987</v>
      </c>
      <c r="AM72">
        <v>73.064384999999987</v>
      </c>
      <c r="AN72">
        <v>120.79324499999998</v>
      </c>
      <c r="AO72">
        <v>120.79324499999998</v>
      </c>
      <c r="AP72">
        <v>120.79324499999998</v>
      </c>
      <c r="AQ72">
        <v>1.34029</v>
      </c>
      <c r="AR72">
        <v>1.9577900000000001</v>
      </c>
      <c r="AS72">
        <v>1.9723159999999997</v>
      </c>
      <c r="AT72">
        <v>2.5898159999999999</v>
      </c>
      <c r="AU72">
        <v>3.1600679999999999</v>
      </c>
      <c r="AV72">
        <v>0.15985670213371023</v>
      </c>
      <c r="AW72">
        <v>0.3</v>
      </c>
      <c r="AX72">
        <v>0.875</v>
      </c>
      <c r="AY72">
        <v>0.15</v>
      </c>
    </row>
    <row r="73" spans="1:51" x14ac:dyDescent="0.3">
      <c r="A73" t="s">
        <v>163</v>
      </c>
      <c r="B73" t="s">
        <v>139</v>
      </c>
      <c r="C73" t="s">
        <v>141</v>
      </c>
      <c r="D73">
        <v>563402</v>
      </c>
      <c r="E73">
        <v>1.8216E-2</v>
      </c>
      <c r="F73">
        <v>10262.930832</v>
      </c>
      <c r="G73">
        <v>0.8</v>
      </c>
      <c r="H73">
        <v>0.81</v>
      </c>
      <c r="I73">
        <v>3.9100000000000003E-2</v>
      </c>
      <c r="J73">
        <v>2.9700000000000001E-2</v>
      </c>
      <c r="K73">
        <v>5.1400000000000001E-2</v>
      </c>
      <c r="L73">
        <v>6.2755102040816316E-3</v>
      </c>
      <c r="M73">
        <v>526103</v>
      </c>
      <c r="N73">
        <v>0.8</v>
      </c>
      <c r="O73">
        <v>0.92299999999999993</v>
      </c>
      <c r="P73">
        <v>1.7777304000000001E-2</v>
      </c>
      <c r="Q73">
        <v>5.2781243000000002E-4</v>
      </c>
      <c r="R73">
        <v>5.5168294999999995E-4</v>
      </c>
      <c r="S73">
        <v>3.1566464E-4</v>
      </c>
      <c r="T73">
        <v>5.7592972999999999E-4</v>
      </c>
      <c r="U73">
        <v>1.1778171999999999E-3</v>
      </c>
      <c r="V73">
        <v>1.9046491E-3</v>
      </c>
      <c r="W73">
        <v>2.5845357E-3</v>
      </c>
      <c r="X73">
        <v>3.2410093000000001E-3</v>
      </c>
      <c r="Y73">
        <v>3.9719279E-3</v>
      </c>
      <c r="Z73">
        <v>5.1181836999999999E-3</v>
      </c>
      <c r="AA73">
        <v>7.4558296E-3</v>
      </c>
      <c r="AB73">
        <v>1.1667092E-2</v>
      </c>
      <c r="AC73">
        <v>1.8290562999999999E-2</v>
      </c>
      <c r="AD73">
        <v>2.8251730999999999E-2</v>
      </c>
      <c r="AE73">
        <v>4.3296299000000003E-2</v>
      </c>
      <c r="AF73">
        <v>6.6042428E-2</v>
      </c>
      <c r="AG73">
        <v>0.10010595</v>
      </c>
      <c r="AH73">
        <v>0.14854708999999999</v>
      </c>
      <c r="AI73">
        <v>0.21396841</v>
      </c>
      <c r="AJ73">
        <v>0.29570102999999998</v>
      </c>
      <c r="AK73">
        <v>0.40853488197468102</v>
      </c>
      <c r="AL73">
        <v>86.85998699999999</v>
      </c>
      <c r="AM73">
        <v>86.85998699999999</v>
      </c>
      <c r="AN73">
        <v>134.58884699999999</v>
      </c>
      <c r="AO73">
        <v>134.58884699999999</v>
      </c>
      <c r="AP73">
        <v>134.58884699999999</v>
      </c>
      <c r="AQ73">
        <v>1.514642</v>
      </c>
      <c r="AR73">
        <v>2.132142</v>
      </c>
      <c r="AS73">
        <v>1.5364360000000001</v>
      </c>
      <c r="AT73">
        <v>2.1539359999999999</v>
      </c>
      <c r="AU73">
        <v>2.7241879999999998</v>
      </c>
      <c r="AV73">
        <v>0.57676644532060584</v>
      </c>
      <c r="AW73">
        <v>0.3</v>
      </c>
      <c r="AX73">
        <v>0.875</v>
      </c>
      <c r="AY73">
        <v>0.15</v>
      </c>
    </row>
    <row r="74" spans="1:51" x14ac:dyDescent="0.3">
      <c r="A74" t="s">
        <v>186</v>
      </c>
      <c r="B74" t="s">
        <v>175</v>
      </c>
      <c r="C74" t="s">
        <v>177</v>
      </c>
      <c r="D74">
        <v>18269868</v>
      </c>
      <c r="E74">
        <v>2.1472000000000002E-2</v>
      </c>
      <c r="F74">
        <v>392290.60569600004</v>
      </c>
      <c r="G74">
        <v>0.69</v>
      </c>
      <c r="H74">
        <v>0.52</v>
      </c>
      <c r="I74">
        <v>5.7000000000000002E-2</v>
      </c>
      <c r="J74">
        <v>3.2000000000000001E-2</v>
      </c>
      <c r="K74">
        <v>6.5000000000000002E-2</v>
      </c>
      <c r="L74">
        <v>4.0816326530612249E-3</v>
      </c>
      <c r="M74">
        <v>18269868</v>
      </c>
      <c r="N74">
        <v>0.96200000000000008</v>
      </c>
      <c r="O74">
        <v>0.78200000000000003</v>
      </c>
      <c r="P74">
        <v>1.5766444000000001E-2</v>
      </c>
      <c r="Q74">
        <v>5.6704656000000002E-4</v>
      </c>
      <c r="R74">
        <v>3.5489574000000001E-4</v>
      </c>
      <c r="S74">
        <v>3.1630391999999999E-4</v>
      </c>
      <c r="T74">
        <v>2.1570409000000001E-3</v>
      </c>
      <c r="U74">
        <v>3.1574026999999999E-3</v>
      </c>
      <c r="V74">
        <v>4.7024954999999998E-3</v>
      </c>
      <c r="W74">
        <v>4.0357984999999999E-3</v>
      </c>
      <c r="X74">
        <v>2.7400561999999999E-3</v>
      </c>
      <c r="Y74">
        <v>2.7402773999999999E-3</v>
      </c>
      <c r="Z74">
        <v>4.1048001000000001E-3</v>
      </c>
      <c r="AA74">
        <v>6.7285174999999996E-3</v>
      </c>
      <c r="AB74">
        <v>8.2698318000000003E-3</v>
      </c>
      <c r="AC74">
        <v>1.3416941999999999E-2</v>
      </c>
      <c r="AD74">
        <v>2.2714427999999998E-2</v>
      </c>
      <c r="AE74">
        <v>3.8772622E-2</v>
      </c>
      <c r="AF74">
        <v>5.9679504000000001E-2</v>
      </c>
      <c r="AG74">
        <v>0.10429607</v>
      </c>
      <c r="AH74">
        <v>0.17082674</v>
      </c>
      <c r="AI74">
        <v>0.26694573999999999</v>
      </c>
      <c r="AJ74">
        <v>0.37423364999999997</v>
      </c>
      <c r="AK74">
        <v>0.50454392256663505</v>
      </c>
      <c r="AL74">
        <v>57.906657999999993</v>
      </c>
      <c r="AM74">
        <v>57.906657999999993</v>
      </c>
      <c r="AN74">
        <v>105.63551799999999</v>
      </c>
      <c r="AO74">
        <v>105.63551799999999</v>
      </c>
      <c r="AP74">
        <v>105.63551799999999</v>
      </c>
      <c r="AQ74">
        <v>1.5037449999999999</v>
      </c>
      <c r="AR74">
        <v>2.121245</v>
      </c>
      <c r="AS74">
        <v>1.9832129999999999</v>
      </c>
      <c r="AT74">
        <v>2.6007129999999998</v>
      </c>
      <c r="AU74">
        <v>3.1709649999999998</v>
      </c>
      <c r="AV74">
        <v>0.38783437593130843</v>
      </c>
      <c r="AW74">
        <v>0.3</v>
      </c>
      <c r="AX74">
        <v>0.875</v>
      </c>
      <c r="AY74">
        <v>0.15</v>
      </c>
    </row>
    <row r="75" spans="1:51" x14ac:dyDescent="0.3">
      <c r="A75" t="s">
        <v>212</v>
      </c>
      <c r="B75" t="s">
        <v>200</v>
      </c>
      <c r="C75" t="s">
        <v>202</v>
      </c>
      <c r="D75">
        <v>8921343</v>
      </c>
      <c r="E75">
        <v>2.8842E-2</v>
      </c>
      <c r="F75">
        <v>257309.37480600001</v>
      </c>
      <c r="G75">
        <v>0.99</v>
      </c>
      <c r="H75">
        <v>0.96</v>
      </c>
      <c r="I75">
        <v>6.7000000000000004E-2</v>
      </c>
      <c r="J75">
        <v>5.6000000000000001E-2</v>
      </c>
      <c r="K75">
        <v>8.5999999999999993E-2</v>
      </c>
      <c r="L75">
        <v>9.693877551020403E-3</v>
      </c>
      <c r="M75">
        <v>8921343</v>
      </c>
      <c r="N75">
        <v>0.90300000000000002</v>
      </c>
      <c r="O75">
        <v>0.76500000000000001</v>
      </c>
      <c r="P75">
        <v>3.0038674000000001E-2</v>
      </c>
      <c r="Q75">
        <v>7.7731125999999998E-4</v>
      </c>
      <c r="R75">
        <v>1.9162699E-4</v>
      </c>
      <c r="S75">
        <v>2.0042804999999999E-4</v>
      </c>
      <c r="T75">
        <v>3.3223292000000002E-4</v>
      </c>
      <c r="U75">
        <v>5.1142513000000005E-4</v>
      </c>
      <c r="V75">
        <v>8.5731543E-4</v>
      </c>
      <c r="W75">
        <v>1.3192203E-3</v>
      </c>
      <c r="X75">
        <v>2.0217367999999999E-3</v>
      </c>
      <c r="Y75">
        <v>2.5677905000000001E-3</v>
      </c>
      <c r="Z75">
        <v>3.6706819000000002E-3</v>
      </c>
      <c r="AA75">
        <v>6.0686122999999998E-3</v>
      </c>
      <c r="AB75">
        <v>1.0921818999999999E-2</v>
      </c>
      <c r="AC75">
        <v>1.9224537E-2</v>
      </c>
      <c r="AD75">
        <v>3.0931002999999999E-2</v>
      </c>
      <c r="AE75">
        <v>5.3721215000000003E-2</v>
      </c>
      <c r="AF75">
        <v>9.0489539999999993E-2</v>
      </c>
      <c r="AG75">
        <v>0.14604988999999999</v>
      </c>
      <c r="AH75">
        <v>0.2217179</v>
      </c>
      <c r="AI75">
        <v>0.32571319999999998</v>
      </c>
      <c r="AJ75">
        <v>0.45069177999999999</v>
      </c>
      <c r="AK75">
        <v>0.58963303657299104</v>
      </c>
      <c r="AL75">
        <v>44.525141999999995</v>
      </c>
      <c r="AM75">
        <v>44.525141999999995</v>
      </c>
      <c r="AN75">
        <v>92.254001999999986</v>
      </c>
      <c r="AO75">
        <v>92.254001999999986</v>
      </c>
      <c r="AP75">
        <v>92.254001999999986</v>
      </c>
      <c r="AQ75">
        <v>6.4182919999999992</v>
      </c>
      <c r="AR75">
        <v>7.0357919999999998</v>
      </c>
      <c r="AS75">
        <v>10.482872999999998</v>
      </c>
      <c r="AT75">
        <v>11.100372999999999</v>
      </c>
      <c r="AU75">
        <v>11.670624999999999</v>
      </c>
      <c r="AV75">
        <v>0.49143471089085361</v>
      </c>
      <c r="AW75">
        <v>0.3</v>
      </c>
      <c r="AX75">
        <v>0.875</v>
      </c>
      <c r="AY75">
        <v>0.15</v>
      </c>
    </row>
    <row r="76" spans="1:51" x14ac:dyDescent="0.3">
      <c r="A76" t="s">
        <v>232</v>
      </c>
      <c r="B76" t="s">
        <v>228</v>
      </c>
      <c r="C76" t="s">
        <v>230</v>
      </c>
      <c r="D76">
        <v>69037513</v>
      </c>
      <c r="E76">
        <v>1.0333E-2</v>
      </c>
      <c r="F76">
        <v>713364.62182900007</v>
      </c>
      <c r="G76">
        <v>0.96</v>
      </c>
      <c r="H76">
        <v>0.99</v>
      </c>
      <c r="I76">
        <v>3.5000000000000003E-2</v>
      </c>
      <c r="J76">
        <v>1.6E-2</v>
      </c>
      <c r="K76">
        <v>0.04</v>
      </c>
      <c r="L76">
        <v>2.5510204081632642E-3</v>
      </c>
      <c r="M76">
        <v>69037513</v>
      </c>
      <c r="N76">
        <v>0.99099999999999999</v>
      </c>
      <c r="O76">
        <v>0.98599999999999999</v>
      </c>
      <c r="P76">
        <v>7.8106065999999997E-3</v>
      </c>
      <c r="Q76">
        <v>3.1400014000000003E-4</v>
      </c>
      <c r="R76">
        <v>2.6529278000000001E-4</v>
      </c>
      <c r="S76">
        <v>4.1306327999999999E-4</v>
      </c>
      <c r="T76">
        <v>1.0782654E-3</v>
      </c>
      <c r="U76">
        <v>1.033314E-3</v>
      </c>
      <c r="V76">
        <v>1.1340281000000001E-3</v>
      </c>
      <c r="W76">
        <v>1.6153369999999999E-3</v>
      </c>
      <c r="X76">
        <v>2.4587149000000002E-3</v>
      </c>
      <c r="Y76">
        <v>3.3723054000000001E-3</v>
      </c>
      <c r="Z76">
        <v>4.408085E-3</v>
      </c>
      <c r="AA76">
        <v>5.8369557000000002E-3</v>
      </c>
      <c r="AB76">
        <v>7.8417061999999996E-3</v>
      </c>
      <c r="AC76">
        <v>1.1456905E-2</v>
      </c>
      <c r="AD76">
        <v>1.6105812000000001E-2</v>
      </c>
      <c r="AE76">
        <v>2.5596432999999998E-2</v>
      </c>
      <c r="AF76">
        <v>4.2077122000000002E-2</v>
      </c>
      <c r="AG76">
        <v>6.7761364000000004E-2</v>
      </c>
      <c r="AH76">
        <v>0.1075188</v>
      </c>
      <c r="AI76">
        <v>0.16294026</v>
      </c>
      <c r="AJ76">
        <v>0.23373473</v>
      </c>
      <c r="AK76">
        <v>0.33548900676332399</v>
      </c>
      <c r="AL76">
        <v>73.064384999999987</v>
      </c>
      <c r="AM76">
        <v>73.064384999999987</v>
      </c>
      <c r="AN76">
        <v>120.79324499999998</v>
      </c>
      <c r="AO76">
        <v>120.79324499999998</v>
      </c>
      <c r="AP76">
        <v>120.79324499999998</v>
      </c>
      <c r="AQ76">
        <v>1.34029</v>
      </c>
      <c r="AR76">
        <v>1.9577900000000001</v>
      </c>
      <c r="AS76">
        <v>1.9723159999999997</v>
      </c>
      <c r="AT76">
        <v>2.5898159999999999</v>
      </c>
      <c r="AU76">
        <v>3.1600679999999999</v>
      </c>
      <c r="AV76">
        <v>0.55791576682649657</v>
      </c>
      <c r="AW76">
        <v>0.3</v>
      </c>
      <c r="AX76">
        <v>0.875</v>
      </c>
      <c r="AY76">
        <v>0.15</v>
      </c>
    </row>
    <row r="77" spans="1:51" x14ac:dyDescent="0.3">
      <c r="A77" t="s">
        <v>213</v>
      </c>
      <c r="B77" t="s">
        <v>200</v>
      </c>
      <c r="C77" t="s">
        <v>202</v>
      </c>
      <c r="D77">
        <v>2083160</v>
      </c>
      <c r="E77">
        <v>1.1276999999999999E-2</v>
      </c>
      <c r="F77">
        <v>23491.795319999997</v>
      </c>
      <c r="G77">
        <v>0.98</v>
      </c>
      <c r="H77">
        <v>0.91</v>
      </c>
      <c r="I77">
        <v>3.6829417644548806E-2</v>
      </c>
      <c r="J77">
        <v>2.5966371918435385E-2</v>
      </c>
      <c r="K77">
        <v>4.9168828639050588E-2</v>
      </c>
      <c r="L77">
        <v>6.2956178543376482E-3</v>
      </c>
      <c r="M77">
        <v>0</v>
      </c>
      <c r="N77">
        <v>0.99900000000000011</v>
      </c>
      <c r="O77">
        <v>0.99918000000000007</v>
      </c>
      <c r="P77">
        <v>1.079575E-2</v>
      </c>
      <c r="Q77">
        <v>2.8490589999999999E-4</v>
      </c>
      <c r="R77">
        <v>1.3952435000000001E-4</v>
      </c>
      <c r="S77">
        <v>1.8527794999999999E-4</v>
      </c>
      <c r="T77">
        <v>2.9174696000000002E-4</v>
      </c>
      <c r="U77">
        <v>3.1394585000000001E-4</v>
      </c>
      <c r="V77">
        <v>4.6821371999999998E-4</v>
      </c>
      <c r="W77">
        <v>5.5946596000000005E-4</v>
      </c>
      <c r="X77">
        <v>8.928861E-4</v>
      </c>
      <c r="Y77">
        <v>1.6335216E-3</v>
      </c>
      <c r="Z77">
        <v>2.5281460000000002E-3</v>
      </c>
      <c r="AA77">
        <v>4.7393223000000003E-3</v>
      </c>
      <c r="AB77">
        <v>8.1192898000000003E-3</v>
      </c>
      <c r="AC77">
        <v>1.3586753E-2</v>
      </c>
      <c r="AD77">
        <v>2.1408777E-2</v>
      </c>
      <c r="AE77">
        <v>3.4609589000000003E-2</v>
      </c>
      <c r="AF77">
        <v>6.5700938E-2</v>
      </c>
      <c r="AG77">
        <v>0.11891127</v>
      </c>
      <c r="AH77">
        <v>0.19994326000000001</v>
      </c>
      <c r="AI77">
        <v>0.33394143999999998</v>
      </c>
      <c r="AJ77">
        <v>0.49029510999999998</v>
      </c>
      <c r="AK77">
        <v>0.65437685851207505</v>
      </c>
      <c r="AL77">
        <v>44.525141999999995</v>
      </c>
      <c r="AM77">
        <v>44.525141999999995</v>
      </c>
      <c r="AN77">
        <v>92.254001999999986</v>
      </c>
      <c r="AO77">
        <v>92.254001999999986</v>
      </c>
      <c r="AP77">
        <v>92.254001999999986</v>
      </c>
      <c r="AQ77">
        <v>6.4182919999999992</v>
      </c>
      <c r="AR77">
        <v>7.0357919999999998</v>
      </c>
      <c r="AS77">
        <v>10.482872999999998</v>
      </c>
      <c r="AT77">
        <v>11.100372999999999</v>
      </c>
      <c r="AU77">
        <v>11.670624999999999</v>
      </c>
      <c r="AV77">
        <v>0.53357812104952496</v>
      </c>
      <c r="AW77">
        <v>0.3</v>
      </c>
      <c r="AX77">
        <v>0.875</v>
      </c>
      <c r="AY77">
        <v>0.15</v>
      </c>
    </row>
    <row r="78" spans="1:51" x14ac:dyDescent="0.3">
      <c r="A78" t="s">
        <v>242</v>
      </c>
      <c r="B78" t="s">
        <v>234</v>
      </c>
      <c r="C78" t="s">
        <v>235</v>
      </c>
      <c r="D78">
        <v>1296311</v>
      </c>
      <c r="E78">
        <v>3.5048000000000003E-2</v>
      </c>
      <c r="F78">
        <v>45433.107928000005</v>
      </c>
      <c r="G78">
        <v>0.47</v>
      </c>
      <c r="H78">
        <v>0.76</v>
      </c>
      <c r="I78">
        <v>2.9042976123168401E-2</v>
      </c>
      <c r="J78">
        <v>2.3703460291678725E-2</v>
      </c>
      <c r="K78">
        <v>3.2561757047722864E-2</v>
      </c>
      <c r="L78">
        <v>1.7952963900788081E-3</v>
      </c>
      <c r="M78">
        <v>0</v>
      </c>
      <c r="N78">
        <v>0.56700000000000006</v>
      </c>
      <c r="O78">
        <v>0.214</v>
      </c>
      <c r="P78">
        <v>3.8573064999999997E-2</v>
      </c>
      <c r="Q78">
        <v>2.4567775E-3</v>
      </c>
      <c r="R78">
        <v>7.5187216000000001E-4</v>
      </c>
      <c r="S78">
        <v>5.8071214999999999E-4</v>
      </c>
      <c r="T78">
        <v>1.0019797999999999E-3</v>
      </c>
      <c r="U78">
        <v>1.2650265E-3</v>
      </c>
      <c r="V78">
        <v>1.2078862000000001E-3</v>
      </c>
      <c r="W78">
        <v>1.3437455999999999E-3</v>
      </c>
      <c r="X78">
        <v>1.7568312E-3</v>
      </c>
      <c r="Y78">
        <v>2.5315860000000002E-3</v>
      </c>
      <c r="Z78">
        <v>4.0458372999999997E-3</v>
      </c>
      <c r="AA78">
        <v>6.6775638000000003E-3</v>
      </c>
      <c r="AB78">
        <v>1.1577947E-2</v>
      </c>
      <c r="AC78">
        <v>1.8896541999999999E-2</v>
      </c>
      <c r="AD78">
        <v>3.0858143000000001E-2</v>
      </c>
      <c r="AE78">
        <v>5.1215610000000002E-2</v>
      </c>
      <c r="AF78">
        <v>8.4754219000000006E-2</v>
      </c>
      <c r="AG78">
        <v>0.1351996</v>
      </c>
      <c r="AH78">
        <v>0.20971617000000001</v>
      </c>
      <c r="AI78">
        <v>0.30359151000000001</v>
      </c>
      <c r="AJ78">
        <v>0.42129264999999999</v>
      </c>
      <c r="AK78">
        <v>0.56669829220936097</v>
      </c>
      <c r="AL78">
        <v>57.361807999999996</v>
      </c>
      <c r="AM78">
        <v>57.361807999999996</v>
      </c>
      <c r="AN78">
        <v>105.09066799999999</v>
      </c>
      <c r="AO78">
        <v>105.09066799999999</v>
      </c>
      <c r="AP78">
        <v>105.09066799999999</v>
      </c>
      <c r="AQ78">
        <v>0.95889500000000005</v>
      </c>
      <c r="AR78">
        <v>1.5763950000000002</v>
      </c>
      <c r="AS78">
        <v>33.028765999999997</v>
      </c>
      <c r="AT78">
        <v>33.646265999999997</v>
      </c>
      <c r="AU78">
        <v>34.216518000000001</v>
      </c>
      <c r="AV78">
        <v>0.10743200582361112</v>
      </c>
      <c r="AW78">
        <v>0.3</v>
      </c>
      <c r="AX78">
        <v>0.875</v>
      </c>
      <c r="AY78">
        <v>0.15</v>
      </c>
    </row>
    <row r="79" spans="1:51" x14ac:dyDescent="0.3">
      <c r="A79" t="s">
        <v>263</v>
      </c>
      <c r="B79" t="s">
        <v>244</v>
      </c>
      <c r="C79" t="s">
        <v>230</v>
      </c>
      <c r="D79">
        <v>108020</v>
      </c>
      <c r="E79">
        <v>2.3982E-2</v>
      </c>
      <c r="F79">
        <v>2590.5356400000001</v>
      </c>
      <c r="G79">
        <v>0.88</v>
      </c>
      <c r="H79">
        <v>0.81</v>
      </c>
      <c r="I79">
        <v>6.2014367393849211E-2</v>
      </c>
      <c r="J79">
        <v>5.5830551219148553E-2</v>
      </c>
      <c r="K79">
        <v>7.0881613218274672E-2</v>
      </c>
      <c r="L79">
        <v>4.5241050124619608E-3</v>
      </c>
      <c r="M79">
        <v>0</v>
      </c>
      <c r="N79">
        <v>0.95499999999999996</v>
      </c>
      <c r="O79">
        <v>0.98</v>
      </c>
      <c r="P79">
        <v>1.2661955000000001E-2</v>
      </c>
      <c r="Q79">
        <v>7.8736967000000004E-4</v>
      </c>
      <c r="R79">
        <v>3.9850804E-4</v>
      </c>
      <c r="S79">
        <v>3.7846878E-4</v>
      </c>
      <c r="T79">
        <v>9.4684244999999998E-4</v>
      </c>
      <c r="U79">
        <v>1.3777779E-3</v>
      </c>
      <c r="V79">
        <v>1.5084690999999999E-3</v>
      </c>
      <c r="W79">
        <v>1.8046478E-3</v>
      </c>
      <c r="X79">
        <v>2.4358008E-3</v>
      </c>
      <c r="Y79">
        <v>3.5094525999999999E-3</v>
      </c>
      <c r="Z79">
        <v>5.2965757000000002E-3</v>
      </c>
      <c r="AA79">
        <v>8.0573542000000001E-3</v>
      </c>
      <c r="AB79">
        <v>1.2005972E-2</v>
      </c>
      <c r="AC79">
        <v>1.9367005E-2</v>
      </c>
      <c r="AD79">
        <v>3.1715694000000003E-2</v>
      </c>
      <c r="AE79">
        <v>5.1409031000000001E-2</v>
      </c>
      <c r="AF79">
        <v>8.2907612000000006E-2</v>
      </c>
      <c r="AG79">
        <v>0.13405068000000001</v>
      </c>
      <c r="AH79">
        <v>0.21364996</v>
      </c>
      <c r="AI79">
        <v>0.32364739999999997</v>
      </c>
      <c r="AJ79">
        <v>0.45968676000000003</v>
      </c>
      <c r="AK79">
        <v>0.61024581983139004</v>
      </c>
      <c r="AL79">
        <v>73.064384999999987</v>
      </c>
      <c r="AM79">
        <v>73.064384999999987</v>
      </c>
      <c r="AN79">
        <v>120.79324499999998</v>
      </c>
      <c r="AO79">
        <v>120.79324499999998</v>
      </c>
      <c r="AP79">
        <v>120.79324499999998</v>
      </c>
      <c r="AQ79">
        <v>1.34029</v>
      </c>
      <c r="AR79">
        <v>1.9577900000000001</v>
      </c>
      <c r="AS79">
        <v>1.9723159999999997</v>
      </c>
      <c r="AT79">
        <v>2.5898159999999999</v>
      </c>
      <c r="AU79">
        <v>3.1600679999999999</v>
      </c>
      <c r="AV79">
        <v>0.15985670213371023</v>
      </c>
      <c r="AW79">
        <v>0.3</v>
      </c>
      <c r="AX79">
        <v>0.875</v>
      </c>
      <c r="AY79">
        <v>0.15</v>
      </c>
    </row>
    <row r="80" spans="1:51" x14ac:dyDescent="0.3">
      <c r="A80" t="s">
        <v>187</v>
      </c>
      <c r="B80" t="s">
        <v>175</v>
      </c>
      <c r="C80" t="s">
        <v>177</v>
      </c>
      <c r="D80">
        <v>11532127</v>
      </c>
      <c r="E80">
        <v>1.8295000000000002E-2</v>
      </c>
      <c r="F80">
        <v>210980.26346500003</v>
      </c>
      <c r="G80">
        <v>0.83</v>
      </c>
      <c r="H80">
        <v>0.98</v>
      </c>
      <c r="I80">
        <v>3.9E-2</v>
      </c>
      <c r="J80">
        <v>3.5999999999999997E-2</v>
      </c>
      <c r="K80">
        <v>4.2000000000000003E-2</v>
      </c>
      <c r="L80">
        <v>1.5306122448979606E-3</v>
      </c>
      <c r="M80">
        <v>11532127</v>
      </c>
      <c r="N80">
        <v>0.73599999999999999</v>
      </c>
      <c r="O80">
        <v>0.98499999999999999</v>
      </c>
      <c r="P80">
        <v>1.2826726E-2</v>
      </c>
      <c r="Q80">
        <v>1.9637071E-4</v>
      </c>
      <c r="R80">
        <v>1.4533880000000001E-4</v>
      </c>
      <c r="S80">
        <v>2.4581647000000001E-4</v>
      </c>
      <c r="T80">
        <v>3.6978267000000001E-4</v>
      </c>
      <c r="U80">
        <v>5.0278987999999997E-4</v>
      </c>
      <c r="V80">
        <v>5.7106479000000002E-4</v>
      </c>
      <c r="W80">
        <v>6.6980060000000001E-4</v>
      </c>
      <c r="X80">
        <v>9.4116413999999996E-4</v>
      </c>
      <c r="Y80">
        <v>1.5008735E-3</v>
      </c>
      <c r="Z80">
        <v>2.4719069000000001E-3</v>
      </c>
      <c r="AA80">
        <v>4.2553664000000001E-3</v>
      </c>
      <c r="AB80">
        <v>7.1728655999999998E-3</v>
      </c>
      <c r="AC80">
        <v>1.1706767999999999E-2</v>
      </c>
      <c r="AD80">
        <v>1.8823829E-2</v>
      </c>
      <c r="AE80">
        <v>3.3331056999999997E-2</v>
      </c>
      <c r="AF80">
        <v>5.8882819000000003E-2</v>
      </c>
      <c r="AG80">
        <v>0.10050381</v>
      </c>
      <c r="AH80">
        <v>0.16299215</v>
      </c>
      <c r="AI80">
        <v>0.24602652</v>
      </c>
      <c r="AJ80">
        <v>0.34366651999999998</v>
      </c>
      <c r="AK80">
        <v>0.486986716609427</v>
      </c>
      <c r="AL80">
        <v>57.906657999999993</v>
      </c>
      <c r="AM80">
        <v>57.906657999999993</v>
      </c>
      <c r="AN80">
        <v>105.63551799999999</v>
      </c>
      <c r="AO80">
        <v>105.63551799999999</v>
      </c>
      <c r="AP80">
        <v>105.63551799999999</v>
      </c>
      <c r="AQ80">
        <v>1.5037449999999999</v>
      </c>
      <c r="AR80">
        <v>2.121245</v>
      </c>
      <c r="AS80">
        <v>1.9832129999999999</v>
      </c>
      <c r="AT80">
        <v>2.6007129999999998</v>
      </c>
      <c r="AU80">
        <v>3.1709649999999998</v>
      </c>
      <c r="AV80">
        <v>8.5009323388385724E-2</v>
      </c>
      <c r="AW80">
        <v>0.3</v>
      </c>
      <c r="AX80">
        <v>0.875</v>
      </c>
      <c r="AY80">
        <v>0.15</v>
      </c>
    </row>
    <row r="81" spans="1:51" x14ac:dyDescent="0.3">
      <c r="A81" t="s">
        <v>214</v>
      </c>
      <c r="B81" t="s">
        <v>200</v>
      </c>
      <c r="C81" t="s">
        <v>202</v>
      </c>
      <c r="D81">
        <v>80745020</v>
      </c>
      <c r="E81">
        <v>1.6240999999999998E-2</v>
      </c>
      <c r="F81">
        <v>1311379.8698199999</v>
      </c>
      <c r="G81">
        <v>0.99</v>
      </c>
      <c r="H81">
        <v>0.96</v>
      </c>
      <c r="I81">
        <v>2.5999999999999999E-2</v>
      </c>
      <c r="J81">
        <v>1.9E-2</v>
      </c>
      <c r="K81">
        <v>3.5000000000000003E-2</v>
      </c>
      <c r="L81">
        <v>4.5918367346938797E-3</v>
      </c>
      <c r="M81">
        <v>80745020</v>
      </c>
      <c r="N81">
        <v>0.97400000000000009</v>
      </c>
      <c r="O81">
        <v>0.97199999999999998</v>
      </c>
      <c r="P81">
        <v>8.9758821000000006E-3</v>
      </c>
      <c r="Q81">
        <v>1.0998576999999999E-3</v>
      </c>
      <c r="R81">
        <v>6.8350275000000004E-4</v>
      </c>
      <c r="S81">
        <v>5.8378824000000003E-4</v>
      </c>
      <c r="T81">
        <v>6.9276107000000001E-4</v>
      </c>
      <c r="U81">
        <v>9.6323236000000003E-4</v>
      </c>
      <c r="V81">
        <v>1.1777116999999999E-3</v>
      </c>
      <c r="W81">
        <v>1.3820001E-3</v>
      </c>
      <c r="X81">
        <v>1.6388512E-3</v>
      </c>
      <c r="Y81">
        <v>2.0133665000000001E-3</v>
      </c>
      <c r="Z81">
        <v>2.6066143999999999E-3</v>
      </c>
      <c r="AA81">
        <v>3.5633887E-3</v>
      </c>
      <c r="AB81">
        <v>5.2989691000000002E-3</v>
      </c>
      <c r="AC81">
        <v>8.2979382000000004E-3</v>
      </c>
      <c r="AD81">
        <v>1.3670112E-2</v>
      </c>
      <c r="AE81">
        <v>2.5049207E-2</v>
      </c>
      <c r="AF81">
        <v>4.6487158000000001E-2</v>
      </c>
      <c r="AG81">
        <v>8.3415056000000001E-2</v>
      </c>
      <c r="AH81">
        <v>0.14180856999999999</v>
      </c>
      <c r="AI81">
        <v>0.22865009</v>
      </c>
      <c r="AJ81">
        <v>0.34751042999999998</v>
      </c>
      <c r="AK81">
        <v>0.47483590502085299</v>
      </c>
      <c r="AL81">
        <v>44.525141999999995</v>
      </c>
      <c r="AM81">
        <v>44.525141999999995</v>
      </c>
      <c r="AN81">
        <v>92.254001999999986</v>
      </c>
      <c r="AO81">
        <v>92.254001999999986</v>
      </c>
      <c r="AP81">
        <v>92.254001999999986</v>
      </c>
      <c r="AQ81">
        <v>6.4182919999999992</v>
      </c>
      <c r="AR81">
        <v>7.0357919999999998</v>
      </c>
      <c r="AS81">
        <v>10.482872999999998</v>
      </c>
      <c r="AT81">
        <v>11.100372999999999</v>
      </c>
      <c r="AU81">
        <v>11.670624999999999</v>
      </c>
      <c r="AV81">
        <v>0.53357812104952496</v>
      </c>
      <c r="AW81">
        <v>0.3</v>
      </c>
      <c r="AX81">
        <v>0.875</v>
      </c>
      <c r="AY81">
        <v>0.15</v>
      </c>
    </row>
    <row r="82" spans="1:51" x14ac:dyDescent="0.3">
      <c r="A82" t="s">
        <v>215</v>
      </c>
      <c r="B82" t="s">
        <v>200</v>
      </c>
      <c r="C82" t="s">
        <v>202</v>
      </c>
      <c r="D82">
        <v>5758075</v>
      </c>
      <c r="E82">
        <v>2.5373E-2</v>
      </c>
      <c r="F82">
        <v>146099.636975</v>
      </c>
      <c r="G82">
        <v>0.99</v>
      </c>
      <c r="H82">
        <v>0.99</v>
      </c>
      <c r="I82">
        <v>9.5000000000000001E-2</v>
      </c>
      <c r="J82">
        <v>8.6999999999999994E-2</v>
      </c>
      <c r="K82">
        <v>0.114</v>
      </c>
      <c r="L82">
        <v>9.6938775510204099E-3</v>
      </c>
      <c r="M82">
        <v>5758075</v>
      </c>
      <c r="N82">
        <v>0.9998999999999999</v>
      </c>
      <c r="O82">
        <v>0.995</v>
      </c>
      <c r="P82">
        <v>4.4921488000000002E-2</v>
      </c>
      <c r="Q82">
        <v>2.1412040999999999E-3</v>
      </c>
      <c r="R82">
        <v>3.8652032999999999E-4</v>
      </c>
      <c r="S82">
        <v>3.7888500999999999E-4</v>
      </c>
      <c r="T82">
        <v>8.7431423999999997E-4</v>
      </c>
      <c r="U82">
        <v>1.1724845000000001E-3</v>
      </c>
      <c r="V82">
        <v>1.5136035E-3</v>
      </c>
      <c r="W82">
        <v>2.0689542000000001E-3</v>
      </c>
      <c r="X82">
        <v>2.9294181000000001E-3</v>
      </c>
      <c r="Y82">
        <v>4.1454880000000001E-3</v>
      </c>
      <c r="Z82">
        <v>5.7744653E-3</v>
      </c>
      <c r="AA82">
        <v>9.1371339000000003E-3</v>
      </c>
      <c r="AB82">
        <v>1.3560139000000001E-2</v>
      </c>
      <c r="AC82">
        <v>2.2809203E-2</v>
      </c>
      <c r="AD82">
        <v>2.9850709999999999E-2</v>
      </c>
      <c r="AE82">
        <v>5.7313920999999997E-2</v>
      </c>
      <c r="AF82">
        <v>6.3375656000000002E-2</v>
      </c>
      <c r="AG82">
        <v>0.11624036</v>
      </c>
      <c r="AH82">
        <v>0.17533162999999999</v>
      </c>
      <c r="AI82">
        <v>0.25575086000000002</v>
      </c>
      <c r="AJ82">
        <v>0.35418404999999997</v>
      </c>
      <c r="AK82">
        <v>0.46928567493275802</v>
      </c>
      <c r="AL82">
        <v>44.525141999999995</v>
      </c>
      <c r="AM82">
        <v>44.525141999999995</v>
      </c>
      <c r="AN82">
        <v>92.254001999999986</v>
      </c>
      <c r="AO82">
        <v>92.254001999999986</v>
      </c>
      <c r="AP82">
        <v>92.254001999999986</v>
      </c>
      <c r="AQ82">
        <v>6.4182919999999992</v>
      </c>
      <c r="AR82">
        <v>7.0357919999999998</v>
      </c>
      <c r="AS82">
        <v>10.482872999999998</v>
      </c>
      <c r="AT82">
        <v>11.100372999999999</v>
      </c>
      <c r="AU82">
        <v>11.670624999999999</v>
      </c>
      <c r="AV82">
        <v>0.53357812104952496</v>
      </c>
      <c r="AW82">
        <v>0.3</v>
      </c>
      <c r="AX82">
        <v>0.875</v>
      </c>
      <c r="AY82">
        <v>0.15</v>
      </c>
    </row>
    <row r="83" spans="1:51" x14ac:dyDescent="0.3">
      <c r="A83" t="s">
        <v>264</v>
      </c>
      <c r="B83" t="s">
        <v>244</v>
      </c>
      <c r="C83" t="s">
        <v>230</v>
      </c>
      <c r="D83">
        <v>11192</v>
      </c>
      <c r="E83">
        <v>2.3699999999999999E-2</v>
      </c>
      <c r="F83">
        <v>265.25040000000001</v>
      </c>
      <c r="G83">
        <v>0.99</v>
      </c>
      <c r="H83">
        <v>0.96</v>
      </c>
      <c r="I83">
        <v>7.1400000000000005E-2</v>
      </c>
      <c r="J83">
        <v>1.7899999999999999E-2</v>
      </c>
      <c r="K83">
        <v>0.24479999999999999</v>
      </c>
      <c r="L83">
        <v>8.8469387755102047E-2</v>
      </c>
      <c r="M83">
        <v>10531</v>
      </c>
      <c r="N83">
        <v>0.93099999999999994</v>
      </c>
      <c r="O83">
        <v>0.93</v>
      </c>
      <c r="P83">
        <v>1.2171532658710052E-2</v>
      </c>
      <c r="Q83">
        <v>6.8368448875387184E-4</v>
      </c>
      <c r="R83">
        <v>3.8826325725348779E-4</v>
      </c>
      <c r="S83">
        <v>3.067218710013588E-4</v>
      </c>
      <c r="T83">
        <v>4.9254866058896438E-4</v>
      </c>
      <c r="U83">
        <v>6.8616198707337195E-4</v>
      </c>
      <c r="V83">
        <v>8.5498135156451523E-4</v>
      </c>
      <c r="W83">
        <v>1.0646977878212504E-3</v>
      </c>
      <c r="X83">
        <v>1.3706185041209306E-3</v>
      </c>
      <c r="Y83">
        <v>1.9338704394827476E-3</v>
      </c>
      <c r="Z83">
        <v>2.8449210534799521E-3</v>
      </c>
      <c r="AA83">
        <v>4.5397258475201952E-3</v>
      </c>
      <c r="AB83">
        <v>7.2925005763066087E-3</v>
      </c>
      <c r="AC83">
        <v>1.2430011174391166E-2</v>
      </c>
      <c r="AD83">
        <v>2.1225223566410715E-2</v>
      </c>
      <c r="AE83">
        <v>3.7100898613842075E-2</v>
      </c>
      <c r="AF83">
        <v>6.1505862954745437E-2</v>
      </c>
      <c r="AG83">
        <v>9.4870341219730828E-2</v>
      </c>
      <c r="AH83">
        <v>0.14693633977770637</v>
      </c>
      <c r="AI83">
        <v>0.21054250727883506</v>
      </c>
      <c r="AJ83">
        <v>0.28760691487723716</v>
      </c>
      <c r="AK83">
        <v>0.36209791606833291</v>
      </c>
      <c r="AL83">
        <v>73.064384999999987</v>
      </c>
      <c r="AM83">
        <v>73.064384999999987</v>
      </c>
      <c r="AN83">
        <v>120.79324499999998</v>
      </c>
      <c r="AO83">
        <v>120.79324499999998</v>
      </c>
      <c r="AP83">
        <v>120.79324499999998</v>
      </c>
      <c r="AQ83">
        <v>1.34029</v>
      </c>
      <c r="AR83">
        <v>1.9577900000000001</v>
      </c>
      <c r="AS83">
        <v>1.9723159999999997</v>
      </c>
      <c r="AT83">
        <v>2.5898159999999999</v>
      </c>
      <c r="AU83">
        <v>3.1600679999999999</v>
      </c>
      <c r="AV83">
        <v>0.15985670213371023</v>
      </c>
      <c r="AW83">
        <v>0.3</v>
      </c>
      <c r="AX83">
        <v>0.875</v>
      </c>
      <c r="AY83">
        <v>0.15</v>
      </c>
    </row>
    <row r="84" spans="1:51" x14ac:dyDescent="0.3">
      <c r="A84" t="s">
        <v>226</v>
      </c>
      <c r="B84" t="s">
        <v>218</v>
      </c>
      <c r="C84" t="s">
        <v>202</v>
      </c>
      <c r="D84">
        <v>44831159</v>
      </c>
      <c r="E84">
        <v>1.03E-2</v>
      </c>
      <c r="F84">
        <v>461760.93770000001</v>
      </c>
      <c r="G84">
        <v>0.49</v>
      </c>
      <c r="H84">
        <v>0.52</v>
      </c>
      <c r="I84">
        <v>1.4500000000000001E-2</v>
      </c>
      <c r="J84">
        <v>1.0999999999999999E-2</v>
      </c>
      <c r="K84">
        <v>1.89E-2</v>
      </c>
      <c r="L84">
        <v>2.2448979591836731E-3</v>
      </c>
      <c r="M84">
        <v>45870700</v>
      </c>
      <c r="N84">
        <v>0.99900000000000011</v>
      </c>
      <c r="O84">
        <v>0.9890000000000001</v>
      </c>
      <c r="P84">
        <v>7.2474868999999999E-3</v>
      </c>
      <c r="Q84">
        <v>3.4634837E-4</v>
      </c>
      <c r="R84">
        <v>2.0397771E-4</v>
      </c>
      <c r="S84">
        <v>2.5009385000000002E-4</v>
      </c>
      <c r="T84">
        <v>4.9477750999999998E-4</v>
      </c>
      <c r="U84">
        <v>9.1571304999999998E-4</v>
      </c>
      <c r="V84">
        <v>1.4887469999999999E-3</v>
      </c>
      <c r="W84">
        <v>2.5526039E-3</v>
      </c>
      <c r="X84">
        <v>3.5527089000000002E-3</v>
      </c>
      <c r="Y84">
        <v>4.5882971000000003E-3</v>
      </c>
      <c r="Z84">
        <v>6.2734215999999997E-3</v>
      </c>
      <c r="AA84">
        <v>8.9201692999999992E-3</v>
      </c>
      <c r="AB84">
        <v>1.3012741E-2</v>
      </c>
      <c r="AC84">
        <v>1.9219182000000001E-2</v>
      </c>
      <c r="AD84">
        <v>2.6676328999999999E-2</v>
      </c>
      <c r="AE84">
        <v>4.2517319999999997E-2</v>
      </c>
      <c r="AF84">
        <v>6.8181050000000007E-2</v>
      </c>
      <c r="AG84">
        <v>0.10845373</v>
      </c>
      <c r="AH84">
        <v>0.17003718000000001</v>
      </c>
      <c r="AI84">
        <v>0.26192100000000001</v>
      </c>
      <c r="AJ84">
        <v>0.37891111</v>
      </c>
      <c r="AK84">
        <v>0.521476188536796</v>
      </c>
      <c r="AL84">
        <v>44.525141999999995</v>
      </c>
      <c r="AM84">
        <v>44.525141999999995</v>
      </c>
      <c r="AN84">
        <v>92.254001999999986</v>
      </c>
      <c r="AO84">
        <v>92.254001999999986</v>
      </c>
      <c r="AP84">
        <v>92.254001999999986</v>
      </c>
      <c r="AQ84">
        <v>6.4182919999999992</v>
      </c>
      <c r="AR84">
        <v>7.0357919999999998</v>
      </c>
      <c r="AS84">
        <v>10.482872999999998</v>
      </c>
      <c r="AT84">
        <v>11.100372999999999</v>
      </c>
      <c r="AU84">
        <v>11.670624999999999</v>
      </c>
      <c r="AV84">
        <v>0.1465915874444256</v>
      </c>
      <c r="AW84">
        <v>0.3</v>
      </c>
      <c r="AX84">
        <v>0.875</v>
      </c>
      <c r="AY84">
        <v>0.15</v>
      </c>
    </row>
    <row r="85" spans="1:51" x14ac:dyDescent="0.3">
      <c r="A85" t="s">
        <v>188</v>
      </c>
      <c r="B85" t="s">
        <v>175</v>
      </c>
      <c r="C85" t="s">
        <v>177</v>
      </c>
      <c r="D85">
        <v>9400145</v>
      </c>
      <c r="E85">
        <v>9.5919999999999998E-3</v>
      </c>
      <c r="F85">
        <v>90166.190839999996</v>
      </c>
      <c r="G85">
        <v>0.97</v>
      </c>
      <c r="H85">
        <v>0.98</v>
      </c>
      <c r="I85">
        <v>0.01</v>
      </c>
      <c r="J85">
        <v>5.0000000000000001E-3</v>
      </c>
      <c r="K85">
        <v>1.2E-2</v>
      </c>
      <c r="L85">
        <v>1.0204081632653062E-3</v>
      </c>
      <c r="M85">
        <v>9400145</v>
      </c>
      <c r="N85">
        <v>0.99900000000000011</v>
      </c>
      <c r="O85">
        <v>0.99900000000000011</v>
      </c>
      <c r="P85">
        <v>5.5428537000000002E-3</v>
      </c>
      <c r="Q85">
        <v>2.3038219E-4</v>
      </c>
      <c r="R85">
        <v>1.3251965999999999E-4</v>
      </c>
      <c r="S85">
        <v>1.2637386E-4</v>
      </c>
      <c r="T85">
        <v>7.2338849000000004E-4</v>
      </c>
      <c r="U85">
        <v>5.4679288E-4</v>
      </c>
      <c r="V85">
        <v>4.6108818E-4</v>
      </c>
      <c r="W85">
        <v>4.2117973E-4</v>
      </c>
      <c r="X85">
        <v>5.4064429999999995E-4</v>
      </c>
      <c r="Y85">
        <v>8.2299936999999997E-4</v>
      </c>
      <c r="Z85">
        <v>1.6220913000000001E-3</v>
      </c>
      <c r="AA85">
        <v>2.5840185000000002E-3</v>
      </c>
      <c r="AB85">
        <v>5.3076191E-3</v>
      </c>
      <c r="AC85">
        <v>1.5079956E-2</v>
      </c>
      <c r="AD85">
        <v>2.006026E-2</v>
      </c>
      <c r="AE85">
        <v>3.2607232E-2</v>
      </c>
      <c r="AF85">
        <v>5.8246564000000001E-2</v>
      </c>
      <c r="AG85">
        <v>9.1688647999999998E-2</v>
      </c>
      <c r="AH85">
        <v>0.13973184999999999</v>
      </c>
      <c r="AI85">
        <v>0.20060302999999999</v>
      </c>
      <c r="AJ85">
        <v>0.27241254999999998</v>
      </c>
      <c r="AK85">
        <v>0.37001596359871802</v>
      </c>
      <c r="AL85">
        <v>57.906657999999993</v>
      </c>
      <c r="AM85">
        <v>57.906657999999993</v>
      </c>
      <c r="AN85">
        <v>105.63551799999999</v>
      </c>
      <c r="AO85">
        <v>105.63551799999999</v>
      </c>
      <c r="AP85">
        <v>105.63551799999999</v>
      </c>
      <c r="AQ85">
        <v>1.5037449999999999</v>
      </c>
      <c r="AR85">
        <v>2.121245</v>
      </c>
      <c r="AS85">
        <v>1.9832129999999999</v>
      </c>
      <c r="AT85">
        <v>2.6007129999999998</v>
      </c>
      <c r="AU85">
        <v>3.1709649999999998</v>
      </c>
      <c r="AV85">
        <v>0.38783437593130843</v>
      </c>
      <c r="AW85">
        <v>0.3</v>
      </c>
      <c r="AX85">
        <v>0.875</v>
      </c>
      <c r="AY85">
        <v>0.15</v>
      </c>
    </row>
    <row r="86" spans="1:51" x14ac:dyDescent="0.3">
      <c r="A86" t="s">
        <v>216</v>
      </c>
      <c r="B86" t="s">
        <v>200</v>
      </c>
      <c r="C86" t="s">
        <v>202</v>
      </c>
      <c r="D86">
        <v>32387200</v>
      </c>
      <c r="E86">
        <v>2.2800000000000001E-2</v>
      </c>
      <c r="F86">
        <v>738428.16</v>
      </c>
      <c r="G86">
        <v>0.99</v>
      </c>
      <c r="H86">
        <v>0.99</v>
      </c>
      <c r="I86">
        <v>0.08</v>
      </c>
      <c r="J86">
        <v>4.1000000000000002E-2</v>
      </c>
      <c r="K86">
        <v>0.11700000000000001</v>
      </c>
      <c r="L86">
        <v>1.8877551020408168E-2</v>
      </c>
      <c r="M86">
        <v>32387200</v>
      </c>
      <c r="N86">
        <v>0.9998999999999999</v>
      </c>
      <c r="O86">
        <v>0.995</v>
      </c>
      <c r="P86">
        <v>2.1230355999999999E-2</v>
      </c>
      <c r="Q86">
        <v>1.225877E-3</v>
      </c>
      <c r="R86">
        <v>2.8780549000000002E-4</v>
      </c>
      <c r="S86">
        <v>3.0668539999999998E-4</v>
      </c>
      <c r="T86">
        <v>5.0506537999999996E-4</v>
      </c>
      <c r="U86">
        <v>7.2571156999999998E-4</v>
      </c>
      <c r="V86">
        <v>9.7574669000000005E-4</v>
      </c>
      <c r="W86">
        <v>1.3240076999999999E-3</v>
      </c>
      <c r="X86">
        <v>1.8484399E-3</v>
      </c>
      <c r="Y86">
        <v>2.5851782000000001E-3</v>
      </c>
      <c r="Z86">
        <v>3.9321835999999999E-3</v>
      </c>
      <c r="AA86">
        <v>6.3526088000000003E-3</v>
      </c>
      <c r="AB86">
        <v>1.0857489999999999E-2</v>
      </c>
      <c r="AC86">
        <v>1.8961295999999999E-2</v>
      </c>
      <c r="AD86">
        <v>3.0691217999999999E-2</v>
      </c>
      <c r="AE86">
        <v>4.9566286000000001E-2</v>
      </c>
      <c r="AF86">
        <v>8.0209772999999998E-2</v>
      </c>
      <c r="AG86">
        <v>0.12648421000000001</v>
      </c>
      <c r="AH86">
        <v>0.19134798</v>
      </c>
      <c r="AI86">
        <v>0.2794681</v>
      </c>
      <c r="AJ86">
        <v>0.38955024999999999</v>
      </c>
      <c r="AK86">
        <v>0.50008726522778202</v>
      </c>
      <c r="AL86">
        <v>44.525141999999995</v>
      </c>
      <c r="AM86">
        <v>44.525141999999995</v>
      </c>
      <c r="AN86">
        <v>92.254001999999986</v>
      </c>
      <c r="AO86">
        <v>92.254001999999986</v>
      </c>
      <c r="AP86">
        <v>92.254001999999986</v>
      </c>
      <c r="AQ86">
        <v>6.4182919999999992</v>
      </c>
      <c r="AR86">
        <v>7.0357919999999998</v>
      </c>
      <c r="AS86">
        <v>10.482872999999998</v>
      </c>
      <c r="AT86">
        <v>11.100372999999999</v>
      </c>
      <c r="AU86">
        <v>11.670624999999999</v>
      </c>
      <c r="AV86">
        <v>0.53357812104952496</v>
      </c>
      <c r="AW86">
        <v>0.3</v>
      </c>
      <c r="AX86">
        <v>0.875</v>
      </c>
      <c r="AY86">
        <v>0.15</v>
      </c>
    </row>
    <row r="87" spans="1:51" x14ac:dyDescent="0.3">
      <c r="A87" t="s">
        <v>166</v>
      </c>
      <c r="B87" t="s">
        <v>139</v>
      </c>
      <c r="C87" t="s">
        <v>141</v>
      </c>
      <c r="D87">
        <v>31977065</v>
      </c>
      <c r="E87">
        <v>1.9030000000000002E-2</v>
      </c>
      <c r="F87">
        <v>608523.54695000011</v>
      </c>
      <c r="G87">
        <v>0.56000000000000005</v>
      </c>
      <c r="H87">
        <v>0.84</v>
      </c>
      <c r="I87">
        <v>1.2E-2</v>
      </c>
      <c r="J87">
        <v>1.0999999999999999E-2</v>
      </c>
      <c r="K87">
        <v>1.7999999999999999E-2</v>
      </c>
      <c r="L87">
        <v>3.0612244897959178E-3</v>
      </c>
      <c r="M87">
        <v>31977065</v>
      </c>
      <c r="N87">
        <v>0.96200000000000008</v>
      </c>
      <c r="O87">
        <v>0.98939999999999995</v>
      </c>
      <c r="P87">
        <v>2.6294669999999999E-2</v>
      </c>
      <c r="Q87">
        <v>1.3265407E-3</v>
      </c>
      <c r="R87">
        <v>2.4088156000000001E-4</v>
      </c>
      <c r="S87">
        <v>3.4739594E-4</v>
      </c>
      <c r="T87">
        <v>1.4227375E-3</v>
      </c>
      <c r="U87">
        <v>2.2151191999999998E-3</v>
      </c>
      <c r="V87">
        <v>2.1772561999999999E-3</v>
      </c>
      <c r="W87">
        <v>2.1400044000000002E-3</v>
      </c>
      <c r="X87">
        <v>2.1075536000000001E-3</v>
      </c>
      <c r="Y87">
        <v>2.6658009000000002E-3</v>
      </c>
      <c r="Z87">
        <v>3.9784727999999997E-3</v>
      </c>
      <c r="AA87">
        <v>6.4176331000000003E-3</v>
      </c>
      <c r="AB87">
        <v>9.7934004000000009E-3</v>
      </c>
      <c r="AC87">
        <v>1.5443426999999999E-2</v>
      </c>
      <c r="AD87">
        <v>2.6125928999999999E-2</v>
      </c>
      <c r="AE87">
        <v>3.9912073999999999E-2</v>
      </c>
      <c r="AF87">
        <v>5.9995859999999998E-2</v>
      </c>
      <c r="AG87">
        <v>7.9088839999999994E-2</v>
      </c>
      <c r="AH87">
        <v>0.12158436</v>
      </c>
      <c r="AI87">
        <v>0.16291785</v>
      </c>
      <c r="AJ87">
        <v>0.24855374999999999</v>
      </c>
      <c r="AK87">
        <v>0.37050096509943897</v>
      </c>
      <c r="AL87">
        <v>86.85998699999999</v>
      </c>
      <c r="AM87">
        <v>86.85998699999999</v>
      </c>
      <c r="AN87">
        <v>134.58884699999999</v>
      </c>
      <c r="AO87">
        <v>134.58884699999999</v>
      </c>
      <c r="AP87">
        <v>134.58884699999999</v>
      </c>
      <c r="AQ87">
        <v>1.514642</v>
      </c>
      <c r="AR87">
        <v>2.132142</v>
      </c>
      <c r="AS87">
        <v>1.5364360000000001</v>
      </c>
      <c r="AT87">
        <v>2.1539359999999999</v>
      </c>
      <c r="AU87">
        <v>2.7241879999999998</v>
      </c>
      <c r="AV87">
        <v>0.204083371647339</v>
      </c>
      <c r="AW87">
        <v>0.3</v>
      </c>
      <c r="AX87">
        <v>0.875</v>
      </c>
      <c r="AY87">
        <v>0.15</v>
      </c>
    </row>
    <row r="88" spans="1:51" x14ac:dyDescent="0.3">
      <c r="A88" t="s">
        <v>266</v>
      </c>
      <c r="B88" t="s">
        <v>244</v>
      </c>
      <c r="C88" t="s">
        <v>230</v>
      </c>
      <c r="D88">
        <v>95540800</v>
      </c>
      <c r="E88">
        <v>1.6690999999999998E-2</v>
      </c>
      <c r="F88">
        <v>1594671.4927999997</v>
      </c>
      <c r="G88">
        <v>0.77</v>
      </c>
      <c r="H88">
        <v>0.94</v>
      </c>
      <c r="I88">
        <v>8.2000000000000003E-2</v>
      </c>
      <c r="J88">
        <v>7.2999999999999995E-2</v>
      </c>
      <c r="K88">
        <v>0.10299999999999999</v>
      </c>
      <c r="L88">
        <v>1.0714285714285709E-2</v>
      </c>
      <c r="M88">
        <v>95540800</v>
      </c>
      <c r="N88">
        <v>0.93799999999999994</v>
      </c>
      <c r="O88">
        <v>0.93599999999999994</v>
      </c>
      <c r="P88">
        <v>1.6976798000000001E-2</v>
      </c>
      <c r="Q88">
        <v>1.0768367999999999E-3</v>
      </c>
      <c r="R88">
        <v>5.2053663999999998E-4</v>
      </c>
      <c r="S88">
        <v>4.6478006000000001E-4</v>
      </c>
      <c r="T88">
        <v>7.4839147000000002E-4</v>
      </c>
      <c r="U88">
        <v>1.0978372E-3</v>
      </c>
      <c r="V88">
        <v>1.3523147999999999E-3</v>
      </c>
      <c r="W88">
        <v>1.5801029E-3</v>
      </c>
      <c r="X88">
        <v>1.9559948999999998E-3</v>
      </c>
      <c r="Y88">
        <v>2.7645002000000001E-3</v>
      </c>
      <c r="Z88">
        <v>3.8816285E-3</v>
      </c>
      <c r="AA88">
        <v>6.1845214999999999E-3</v>
      </c>
      <c r="AB88">
        <v>9.2934188999999993E-3</v>
      </c>
      <c r="AC88">
        <v>1.2742138E-2</v>
      </c>
      <c r="AD88">
        <v>2.0623757999999999E-2</v>
      </c>
      <c r="AE88">
        <v>3.0673853000000001E-2</v>
      </c>
      <c r="AF88">
        <v>4.5973561000000003E-2</v>
      </c>
      <c r="AG88">
        <v>6.8831007999999999E-2</v>
      </c>
      <c r="AH88">
        <v>0.10241421000000001</v>
      </c>
      <c r="AI88">
        <v>0.15050156000000001</v>
      </c>
      <c r="AJ88">
        <v>0.21646425999999999</v>
      </c>
      <c r="AK88">
        <v>0.31673164363547202</v>
      </c>
      <c r="AL88">
        <v>73.064384999999987</v>
      </c>
      <c r="AM88">
        <v>73.064384999999987</v>
      </c>
      <c r="AN88">
        <v>120.79324499999998</v>
      </c>
      <c r="AO88">
        <v>120.79324499999998</v>
      </c>
      <c r="AP88">
        <v>120.79324499999998</v>
      </c>
      <c r="AQ88">
        <v>1.34029</v>
      </c>
      <c r="AR88">
        <v>1.9577900000000001</v>
      </c>
      <c r="AS88">
        <v>1.9723159999999997</v>
      </c>
      <c r="AT88">
        <v>2.5898159999999999</v>
      </c>
      <c r="AU88">
        <v>3.1600679999999999</v>
      </c>
      <c r="AV88">
        <v>0.11198516051870065</v>
      </c>
      <c r="AW88">
        <v>0.3</v>
      </c>
      <c r="AX88">
        <v>0.875</v>
      </c>
      <c r="AY88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8"/>
  <sheetViews>
    <sheetView workbookViewId="0">
      <selection sqref="A1:XFD1048576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189</v>
      </c>
      <c r="B2" t="s">
        <v>190</v>
      </c>
      <c r="C2" t="s">
        <v>177</v>
      </c>
      <c r="D2">
        <v>35530081</v>
      </c>
      <c r="E2">
        <v>3.3214E-2</v>
      </c>
      <c r="F2">
        <v>1180096.1103340001</v>
      </c>
      <c r="G2">
        <v>0.17099999999999999</v>
      </c>
      <c r="H2">
        <v>0.61749999999999994</v>
      </c>
      <c r="I2">
        <v>1.6199999999999999E-2</v>
      </c>
      <c r="J2">
        <v>1.29E-2</v>
      </c>
      <c r="K2">
        <v>2.0299999999999999E-2</v>
      </c>
      <c r="L2">
        <v>2.0918367346938775E-3</v>
      </c>
      <c r="M2">
        <v>28803167</v>
      </c>
      <c r="N2">
        <v>0.47974999999999995</v>
      </c>
      <c r="O2">
        <v>0.45695000000000002</v>
      </c>
      <c r="P2">
        <v>5.1249412500000001E-2</v>
      </c>
      <c r="Q2">
        <v>4.0919251200000001E-3</v>
      </c>
      <c r="R2">
        <v>1.2609208449999999E-3</v>
      </c>
      <c r="S2">
        <v>9.9085569999999993E-4</v>
      </c>
      <c r="T2">
        <v>1.6000131799999999E-3</v>
      </c>
      <c r="U2">
        <v>2.2334008849999999E-3</v>
      </c>
      <c r="V2">
        <v>2.4339222300000002E-3</v>
      </c>
      <c r="W2">
        <v>2.7884922499999999E-3</v>
      </c>
      <c r="X2">
        <v>3.4585961249999999E-3</v>
      </c>
      <c r="Y2">
        <v>4.578372715E-3</v>
      </c>
      <c r="Z2">
        <v>6.4373945600000003E-3</v>
      </c>
      <c r="AA2">
        <v>9.4417314650000004E-3</v>
      </c>
      <c r="AB2">
        <v>1.4078788149999999E-2</v>
      </c>
      <c r="AC2">
        <v>2.160075895E-2</v>
      </c>
      <c r="AD2">
        <v>3.3465845699999996E-2</v>
      </c>
      <c r="AE2">
        <v>5.3478573249999994E-2</v>
      </c>
      <c r="AF2">
        <v>8.5887610449999999E-2</v>
      </c>
      <c r="AG2">
        <v>0.13718828399999999</v>
      </c>
      <c r="AH2">
        <v>0.211683921</v>
      </c>
      <c r="AI2">
        <v>0.30710725999999999</v>
      </c>
      <c r="AJ2">
        <v>0.42252060349999998</v>
      </c>
      <c r="AK2">
        <v>0.54932429064597899</v>
      </c>
      <c r="AL2">
        <v>55.011325099999993</v>
      </c>
      <c r="AM2">
        <v>55.011325099999993</v>
      </c>
      <c r="AN2">
        <v>100.35374209999999</v>
      </c>
      <c r="AO2">
        <v>100.35374209999999</v>
      </c>
      <c r="AP2">
        <v>100.35374209999999</v>
      </c>
      <c r="AQ2">
        <v>1.4285577499999997</v>
      </c>
      <c r="AR2">
        <v>2.0151827500000001</v>
      </c>
      <c r="AS2">
        <v>1.8840523499999997</v>
      </c>
      <c r="AT2">
        <v>2.4706773499999999</v>
      </c>
      <c r="AU2">
        <v>3.0124167499999999</v>
      </c>
      <c r="AV2">
        <v>9.4097510848524149E-2</v>
      </c>
      <c r="AW2">
        <v>0.2</v>
      </c>
      <c r="AX2">
        <v>0.75</v>
      </c>
      <c r="AY2">
        <v>0.05</v>
      </c>
    </row>
    <row r="3" spans="1:51" x14ac:dyDescent="0.3">
      <c r="A3" t="s">
        <v>199</v>
      </c>
      <c r="B3" t="s">
        <v>200</v>
      </c>
      <c r="C3" t="s">
        <v>202</v>
      </c>
      <c r="D3">
        <v>2873457</v>
      </c>
      <c r="E3">
        <v>1.1816E-2</v>
      </c>
      <c r="F3">
        <v>33952.767912000003</v>
      </c>
      <c r="G3">
        <v>0.9405</v>
      </c>
      <c r="H3">
        <v>0.9405</v>
      </c>
      <c r="I3">
        <v>6.9000000000000006E-2</v>
      </c>
      <c r="J3">
        <v>4.7E-2</v>
      </c>
      <c r="K3">
        <v>9.2999999999999999E-2</v>
      </c>
      <c r="L3">
        <v>1.2244897959183671E-2</v>
      </c>
      <c r="M3">
        <v>2873457</v>
      </c>
      <c r="N3">
        <v>0.94334999999999991</v>
      </c>
      <c r="O3">
        <v>0.91865000000000008</v>
      </c>
      <c r="P3">
        <v>7.68760938E-3</v>
      </c>
      <c r="Q3">
        <v>8.0212442500000002E-4</v>
      </c>
      <c r="R3">
        <v>2.1213848649999999E-4</v>
      </c>
      <c r="S3">
        <v>2.5475434649999996E-4</v>
      </c>
      <c r="T3">
        <v>3.5348949000000001E-4</v>
      </c>
      <c r="U3">
        <v>4.0327288149999999E-4</v>
      </c>
      <c r="V3">
        <v>4.6519010050000001E-4</v>
      </c>
      <c r="W3">
        <v>5.9929878849999995E-4</v>
      </c>
      <c r="X3">
        <v>9.8218894500000007E-4</v>
      </c>
      <c r="Y3">
        <v>1.3305369399999999E-3</v>
      </c>
      <c r="Z3">
        <v>2.0723876649999997E-3</v>
      </c>
      <c r="AA3">
        <v>3.1612228500000001E-3</v>
      </c>
      <c r="AB3">
        <v>4.8645570799999999E-3</v>
      </c>
      <c r="AC3">
        <v>7.61200496E-3</v>
      </c>
      <c r="AD3">
        <v>1.2854799599999999E-2</v>
      </c>
      <c r="AE3">
        <v>2.3125014950000002E-2</v>
      </c>
      <c r="AF3">
        <v>4.4116749800000001E-2</v>
      </c>
      <c r="AG3">
        <v>8.8673563349999998E-2</v>
      </c>
      <c r="AH3">
        <v>0.15318867799999999</v>
      </c>
      <c r="AI3">
        <v>0.25062901899999995</v>
      </c>
      <c r="AJ3">
        <v>0.3884523305</v>
      </c>
      <c r="AK3">
        <v>0.55663298216823343</v>
      </c>
      <c r="AL3">
        <v>42.29888489999999</v>
      </c>
      <c r="AM3">
        <v>42.29888489999999</v>
      </c>
      <c r="AN3">
        <v>87.641301899999988</v>
      </c>
      <c r="AO3">
        <v>87.641301899999988</v>
      </c>
      <c r="AP3">
        <v>87.641301899999988</v>
      </c>
      <c r="AQ3">
        <v>6.0973773999999992</v>
      </c>
      <c r="AR3">
        <v>6.6840023999999998</v>
      </c>
      <c r="AS3">
        <v>9.9587293499999969</v>
      </c>
      <c r="AT3">
        <v>10.545354349999998</v>
      </c>
      <c r="AU3">
        <v>11.087093749999999</v>
      </c>
      <c r="AV3">
        <v>0.73676416957549296</v>
      </c>
      <c r="AW3">
        <v>0.2</v>
      </c>
      <c r="AX3">
        <v>0.75</v>
      </c>
      <c r="AY3">
        <v>0.05</v>
      </c>
    </row>
    <row r="4" spans="1:51" x14ac:dyDescent="0.3">
      <c r="A4" t="s">
        <v>88</v>
      </c>
      <c r="B4" t="s">
        <v>89</v>
      </c>
      <c r="C4" t="s">
        <v>91</v>
      </c>
      <c r="D4">
        <v>41318142</v>
      </c>
      <c r="E4">
        <v>2.3132E-2</v>
      </c>
      <c r="F4">
        <v>955771.26074399997</v>
      </c>
      <c r="G4">
        <v>0.9405</v>
      </c>
      <c r="H4">
        <v>0.86449999999999994</v>
      </c>
      <c r="I4">
        <v>2.1499999999999998E-2</v>
      </c>
      <c r="J4">
        <v>1.4E-2</v>
      </c>
      <c r="K4">
        <v>3.2300000000000002E-2</v>
      </c>
      <c r="L4">
        <v>5.5102040816326549E-3</v>
      </c>
      <c r="M4">
        <v>36117637</v>
      </c>
      <c r="N4">
        <v>0.91769999999999996</v>
      </c>
      <c r="O4">
        <v>0.91959999999999997</v>
      </c>
      <c r="P4">
        <v>2.0576529749999999E-2</v>
      </c>
      <c r="Q4">
        <v>8.3171201349999991E-4</v>
      </c>
      <c r="R4">
        <v>4.2383481449999999E-4</v>
      </c>
      <c r="S4">
        <v>3.7650611849999999E-4</v>
      </c>
      <c r="T4">
        <v>5.3942304349999996E-4</v>
      </c>
      <c r="U4">
        <v>7.0219619549999996E-4</v>
      </c>
      <c r="V4">
        <v>8.2892577750000003E-4</v>
      </c>
      <c r="W4">
        <v>9.7956304999999994E-4</v>
      </c>
      <c r="X4">
        <v>1.3162186349999999E-3</v>
      </c>
      <c r="Y4">
        <v>1.7860716300000001E-3</v>
      </c>
      <c r="Z4">
        <v>2.6167973250000001E-3</v>
      </c>
      <c r="AA4">
        <v>3.8801799049999995E-3</v>
      </c>
      <c r="AB4">
        <v>5.9010787099999995E-3</v>
      </c>
      <c r="AC4">
        <v>9.4325328999999986E-3</v>
      </c>
      <c r="AD4">
        <v>1.4504561049999998E-2</v>
      </c>
      <c r="AE4">
        <v>2.4172976099999997E-2</v>
      </c>
      <c r="AF4">
        <v>4.2671589849999997E-2</v>
      </c>
      <c r="AG4">
        <v>7.6216156349999994E-2</v>
      </c>
      <c r="AH4">
        <v>0.12955741849999999</v>
      </c>
      <c r="AI4">
        <v>0.205070743</v>
      </c>
      <c r="AJ4">
        <v>0.30061826600000002</v>
      </c>
      <c r="AK4">
        <v>0.4337342620664415</v>
      </c>
      <c r="AL4">
        <v>28.416651749999996</v>
      </c>
      <c r="AM4">
        <v>28.416651749999996</v>
      </c>
      <c r="AN4">
        <v>73.759068749999983</v>
      </c>
      <c r="AO4">
        <v>73.759068749999983</v>
      </c>
      <c r="AP4">
        <v>73.759068749999983</v>
      </c>
      <c r="AQ4">
        <v>0.92130239999999997</v>
      </c>
      <c r="AR4">
        <v>1.5079274</v>
      </c>
      <c r="AS4">
        <v>5.5073048499999988</v>
      </c>
      <c r="AT4">
        <v>6.0939298499999985</v>
      </c>
      <c r="AU4">
        <v>6.6356692499999985</v>
      </c>
      <c r="AV4">
        <v>6.5722973400299922E-2</v>
      </c>
      <c r="AW4">
        <v>0.2</v>
      </c>
      <c r="AX4">
        <v>0.75</v>
      </c>
      <c r="AY4">
        <v>0.05</v>
      </c>
    </row>
    <row r="5" spans="1:51" x14ac:dyDescent="0.3">
      <c r="A5" t="s">
        <v>142</v>
      </c>
      <c r="B5" t="s">
        <v>139</v>
      </c>
      <c r="C5" t="s">
        <v>141</v>
      </c>
      <c r="D5">
        <v>44271041</v>
      </c>
      <c r="E5">
        <v>1.7172E-2</v>
      </c>
      <c r="F5">
        <v>760222.31605200004</v>
      </c>
      <c r="G5">
        <v>0.76</v>
      </c>
      <c r="H5">
        <v>0.81699999999999995</v>
      </c>
      <c r="I5">
        <v>2E-3</v>
      </c>
      <c r="J5">
        <v>1E-3</v>
      </c>
      <c r="K5">
        <v>3.0000000000000001E-3</v>
      </c>
      <c r="L5">
        <v>5.1020408163265311E-4</v>
      </c>
      <c r="M5">
        <v>44271041</v>
      </c>
      <c r="N5">
        <v>0.94619999999999993</v>
      </c>
      <c r="O5">
        <v>0.94306499999999993</v>
      </c>
      <c r="P5">
        <v>9.8064633499999991E-3</v>
      </c>
      <c r="Q5">
        <v>3.9321429099999994E-4</v>
      </c>
      <c r="R5">
        <v>1.7326403999999999E-4</v>
      </c>
      <c r="S5">
        <v>2.268421685E-4</v>
      </c>
      <c r="T5">
        <v>7.0698890750000003E-4</v>
      </c>
      <c r="U5">
        <v>9.7340961499999999E-4</v>
      </c>
      <c r="V5">
        <v>9.790710449999998E-4</v>
      </c>
      <c r="W5">
        <v>1.110026075E-3</v>
      </c>
      <c r="X5">
        <v>1.3445287299999999E-3</v>
      </c>
      <c r="Y5">
        <v>1.8977108800000001E-3</v>
      </c>
      <c r="Z5">
        <v>3.0126679299999999E-3</v>
      </c>
      <c r="AA5">
        <v>4.8818944849999997E-3</v>
      </c>
      <c r="AB5">
        <v>8.0939649449999988E-3</v>
      </c>
      <c r="AC5">
        <v>1.2285593799999999E-2</v>
      </c>
      <c r="AD5">
        <v>1.8797462849999998E-2</v>
      </c>
      <c r="AE5">
        <v>2.8057506150000001E-2</v>
      </c>
      <c r="AF5">
        <v>4.4075326949999993E-2</v>
      </c>
      <c r="AG5">
        <v>7.2927674349999999E-2</v>
      </c>
      <c r="AH5">
        <v>0.119342458</v>
      </c>
      <c r="AI5">
        <v>0.1899354855</v>
      </c>
      <c r="AJ5">
        <v>0.29361767799999999</v>
      </c>
      <c r="AK5">
        <v>0.43855838564719329</v>
      </c>
      <c r="AL5">
        <v>82.51698764999999</v>
      </c>
      <c r="AM5">
        <v>82.51698764999999</v>
      </c>
      <c r="AN5">
        <v>127.85940464999999</v>
      </c>
      <c r="AO5">
        <v>127.85940464999999</v>
      </c>
      <c r="AP5">
        <v>127.85940464999999</v>
      </c>
      <c r="AQ5">
        <v>1.4389099000000001</v>
      </c>
      <c r="AR5">
        <v>2.0255348999999998</v>
      </c>
      <c r="AS5">
        <v>1.4596142000000001</v>
      </c>
      <c r="AT5">
        <v>2.0462391999999996</v>
      </c>
      <c r="AU5">
        <v>2.5879785999999996</v>
      </c>
      <c r="AV5">
        <v>0.19387920306497206</v>
      </c>
      <c r="AW5">
        <v>0.2</v>
      </c>
      <c r="AX5">
        <v>0.75</v>
      </c>
      <c r="AY5">
        <v>0.05</v>
      </c>
    </row>
    <row r="6" spans="1:51" x14ac:dyDescent="0.3">
      <c r="A6" t="s">
        <v>203</v>
      </c>
      <c r="B6" t="s">
        <v>200</v>
      </c>
      <c r="C6" t="s">
        <v>202</v>
      </c>
      <c r="D6">
        <v>2930450</v>
      </c>
      <c r="E6">
        <v>1.3455999999999999E-2</v>
      </c>
      <c r="F6">
        <v>39432.135199999997</v>
      </c>
      <c r="G6">
        <v>0.92149999999999999</v>
      </c>
      <c r="H6">
        <v>0.8929999999999999</v>
      </c>
      <c r="I6">
        <v>1.9E-2</v>
      </c>
      <c r="J6">
        <v>1.7000000000000001E-2</v>
      </c>
      <c r="K6">
        <v>2.1000000000000001E-2</v>
      </c>
      <c r="L6">
        <v>1.0204081632653071E-3</v>
      </c>
      <c r="M6">
        <v>2930450</v>
      </c>
      <c r="N6">
        <v>0.94809999999999994</v>
      </c>
      <c r="O6">
        <v>0.94334999999999991</v>
      </c>
      <c r="P6">
        <v>1.033148655E-2</v>
      </c>
      <c r="Q6">
        <v>5.7572160299999993E-4</v>
      </c>
      <c r="R6">
        <v>1.843176035E-4</v>
      </c>
      <c r="S6">
        <v>2.3604043899999998E-4</v>
      </c>
      <c r="T6">
        <v>5.9927724249999995E-4</v>
      </c>
      <c r="U6">
        <v>5.8727841949999995E-4</v>
      </c>
      <c r="V6">
        <v>5.5544985700000001E-4</v>
      </c>
      <c r="W6">
        <v>7.3170159949999996E-4</v>
      </c>
      <c r="X6">
        <v>1.101285505E-3</v>
      </c>
      <c r="Y6">
        <v>2.07664072E-3</v>
      </c>
      <c r="Z6">
        <v>3.4594023899999996E-3</v>
      </c>
      <c r="AA6">
        <v>5.7206784599999998E-3</v>
      </c>
      <c r="AB6">
        <v>8.6607253499999988E-3</v>
      </c>
      <c r="AC6">
        <v>1.3653216649999999E-2</v>
      </c>
      <c r="AD6">
        <v>2.0969311049999998E-2</v>
      </c>
      <c r="AE6">
        <v>3.4443279799999997E-2</v>
      </c>
      <c r="AF6">
        <v>5.9804064649999995E-2</v>
      </c>
      <c r="AG6">
        <v>9.9516024499999994E-2</v>
      </c>
      <c r="AH6">
        <v>0.15947174999999997</v>
      </c>
      <c r="AI6">
        <v>0.24858475199999996</v>
      </c>
      <c r="AJ6">
        <v>0.34719098999999998</v>
      </c>
      <c r="AK6">
        <v>0.48042593045859922</v>
      </c>
      <c r="AL6">
        <v>42.29888489999999</v>
      </c>
      <c r="AM6">
        <v>42.29888489999999</v>
      </c>
      <c r="AN6">
        <v>87.641301899999988</v>
      </c>
      <c r="AO6">
        <v>87.641301899999988</v>
      </c>
      <c r="AP6">
        <v>87.641301899999988</v>
      </c>
      <c r="AQ6">
        <v>6.0973773999999992</v>
      </c>
      <c r="AR6">
        <v>6.6840023999999998</v>
      </c>
      <c r="AS6">
        <v>9.9587293499999969</v>
      </c>
      <c r="AT6">
        <v>10.545354349999998</v>
      </c>
      <c r="AU6">
        <v>11.087093749999999</v>
      </c>
      <c r="AV6">
        <v>0.54950695294734997</v>
      </c>
      <c r="AW6">
        <v>0.2</v>
      </c>
      <c r="AX6">
        <v>0.75</v>
      </c>
      <c r="AY6">
        <v>0.05</v>
      </c>
    </row>
    <row r="7" spans="1:51" x14ac:dyDescent="0.3">
      <c r="A7" t="s">
        <v>204</v>
      </c>
      <c r="B7" t="s">
        <v>200</v>
      </c>
      <c r="C7" t="s">
        <v>202</v>
      </c>
      <c r="D7">
        <v>9862429</v>
      </c>
      <c r="E7">
        <v>1.6300000000000002E-2</v>
      </c>
      <c r="F7">
        <v>160757.59270000001</v>
      </c>
      <c r="G7">
        <v>0.9405</v>
      </c>
      <c r="H7">
        <v>0.90249999999999997</v>
      </c>
      <c r="I7">
        <v>1.7999999999999999E-2</v>
      </c>
      <c r="J7">
        <v>1.4999999999999999E-2</v>
      </c>
      <c r="K7">
        <v>2.1000000000000001E-2</v>
      </c>
      <c r="L7">
        <v>1.5306122448979606E-3</v>
      </c>
      <c r="M7">
        <v>9862429</v>
      </c>
      <c r="N7">
        <v>0.94809999999999994</v>
      </c>
      <c r="O7">
        <v>0.88444999999999985</v>
      </c>
      <c r="P7">
        <v>2.0139761549999999E-2</v>
      </c>
      <c r="Q7">
        <v>1.070019485E-3</v>
      </c>
      <c r="R7">
        <v>3.6434422799999996E-4</v>
      </c>
      <c r="S7">
        <v>3.1140115549999997E-4</v>
      </c>
      <c r="T7">
        <v>6.3849695699999998E-4</v>
      </c>
      <c r="U7">
        <v>7.94146439E-4</v>
      </c>
      <c r="V7">
        <v>7.9997363450000001E-4</v>
      </c>
      <c r="W7">
        <v>9.5973958999999995E-4</v>
      </c>
      <c r="X7">
        <v>1.3452409449999998E-3</v>
      </c>
      <c r="Y7">
        <v>2.0375033800000002E-3</v>
      </c>
      <c r="Z7">
        <v>3.3173516449999997E-3</v>
      </c>
      <c r="AA7">
        <v>5.4227462050000005E-3</v>
      </c>
      <c r="AB7">
        <v>8.8633392599999986E-3</v>
      </c>
      <c r="AC7">
        <v>1.466077335E-2</v>
      </c>
      <c r="AD7">
        <v>2.4251223799999999E-2</v>
      </c>
      <c r="AE7">
        <v>4.0709060849999999E-2</v>
      </c>
      <c r="AF7">
        <v>6.8889868450000002E-2</v>
      </c>
      <c r="AG7">
        <v>0.113290141</v>
      </c>
      <c r="AH7">
        <v>0.1806069035</v>
      </c>
      <c r="AI7">
        <v>0.26880586299999998</v>
      </c>
      <c r="AJ7">
        <v>0.36426317399999997</v>
      </c>
      <c r="AK7">
        <v>0.49243217278128365</v>
      </c>
      <c r="AL7">
        <v>42.29888489999999</v>
      </c>
      <c r="AM7">
        <v>42.29888489999999</v>
      </c>
      <c r="AN7">
        <v>87.641301899999988</v>
      </c>
      <c r="AO7">
        <v>87.641301899999988</v>
      </c>
      <c r="AP7">
        <v>87.641301899999988</v>
      </c>
      <c r="AQ7">
        <v>6.0973773999999992</v>
      </c>
      <c r="AR7">
        <v>6.6840023999999998</v>
      </c>
      <c r="AS7">
        <v>9.9587293499999969</v>
      </c>
      <c r="AT7">
        <v>10.545354349999998</v>
      </c>
      <c r="AU7">
        <v>11.087093749999999</v>
      </c>
      <c r="AV7">
        <v>0.48672407928799533</v>
      </c>
      <c r="AW7">
        <v>0.2</v>
      </c>
      <c r="AX7">
        <v>0.75</v>
      </c>
      <c r="AY7">
        <v>0.05</v>
      </c>
    </row>
    <row r="8" spans="1:51" x14ac:dyDescent="0.3">
      <c r="A8" t="s">
        <v>174</v>
      </c>
      <c r="B8" t="s">
        <v>175</v>
      </c>
      <c r="C8" t="s">
        <v>177</v>
      </c>
      <c r="D8">
        <v>1492584</v>
      </c>
      <c r="E8">
        <v>1.4762000000000001E-2</v>
      </c>
      <c r="F8">
        <v>22033.525008000001</v>
      </c>
      <c r="G8">
        <v>0.9405</v>
      </c>
      <c r="H8">
        <v>0.93099999999999994</v>
      </c>
      <c r="I8">
        <v>0.01</v>
      </c>
      <c r="J8">
        <v>6.0000000000000001E-3</v>
      </c>
      <c r="K8">
        <v>1.0999999999999999E-2</v>
      </c>
      <c r="L8">
        <v>5.1020408163265267E-4</v>
      </c>
      <c r="M8">
        <v>1492584</v>
      </c>
      <c r="N8">
        <v>0.94714999999999994</v>
      </c>
      <c r="O8">
        <v>0.92624999999999991</v>
      </c>
      <c r="P8">
        <v>5.6594647349999996E-3</v>
      </c>
      <c r="Q8">
        <v>3.9620357999999999E-4</v>
      </c>
      <c r="R8">
        <v>1.8011503149999999E-4</v>
      </c>
      <c r="S8">
        <v>1.62102072E-4</v>
      </c>
      <c r="T8">
        <v>3.8729083199999997E-4</v>
      </c>
      <c r="U8">
        <v>4.8507409449999995E-4</v>
      </c>
      <c r="V8">
        <v>4.7668562299999997E-4</v>
      </c>
      <c r="W8">
        <v>5.589270185E-4</v>
      </c>
      <c r="X8">
        <v>6.6752733249999998E-4</v>
      </c>
      <c r="Y8">
        <v>1.0032627E-3</v>
      </c>
      <c r="Z8">
        <v>1.5775951749999999E-3</v>
      </c>
      <c r="AA8">
        <v>2.5517834099999998E-3</v>
      </c>
      <c r="AB8">
        <v>5.4862970249999997E-3</v>
      </c>
      <c r="AC8">
        <v>1.0770381799999999E-2</v>
      </c>
      <c r="AD8">
        <v>1.9933025399999998E-2</v>
      </c>
      <c r="AE8">
        <v>3.4574272449999999E-2</v>
      </c>
      <c r="AF8">
        <v>6.0369903650000001E-2</v>
      </c>
      <c r="AG8">
        <v>0.10006692949999998</v>
      </c>
      <c r="AH8">
        <v>0.15749066749999999</v>
      </c>
      <c r="AI8">
        <v>0.2321454865</v>
      </c>
      <c r="AJ8">
        <v>0.3278718565</v>
      </c>
      <c r="AK8">
        <v>0.45869555193266515</v>
      </c>
      <c r="AL8">
        <v>55.011325099999993</v>
      </c>
      <c r="AM8">
        <v>55.011325099999993</v>
      </c>
      <c r="AN8">
        <v>100.35374209999999</v>
      </c>
      <c r="AO8">
        <v>100.35374209999999</v>
      </c>
      <c r="AP8">
        <v>100.35374209999999</v>
      </c>
      <c r="AQ8">
        <v>1.4285577499999997</v>
      </c>
      <c r="AR8">
        <v>2.0151827500000001</v>
      </c>
      <c r="AS8">
        <v>1.8840523499999997</v>
      </c>
      <c r="AT8">
        <v>2.4706773499999999</v>
      </c>
      <c r="AU8">
        <v>3.0124167499999999</v>
      </c>
      <c r="AV8">
        <v>0.368442657134743</v>
      </c>
      <c r="AW8">
        <v>0.2</v>
      </c>
      <c r="AX8">
        <v>0.75</v>
      </c>
      <c r="AY8">
        <v>0.05</v>
      </c>
    </row>
    <row r="9" spans="1:51" x14ac:dyDescent="0.3">
      <c r="A9" t="s">
        <v>217</v>
      </c>
      <c r="B9" t="s">
        <v>218</v>
      </c>
      <c r="C9" t="s">
        <v>202</v>
      </c>
      <c r="D9">
        <v>9507875</v>
      </c>
      <c r="E9">
        <v>1.24E-2</v>
      </c>
      <c r="F9">
        <v>117897.65</v>
      </c>
      <c r="G9">
        <v>0.93099999999999994</v>
      </c>
      <c r="H9">
        <v>0.93099999999999994</v>
      </c>
      <c r="I9">
        <v>4.2999999999999997E-2</v>
      </c>
      <c r="J9">
        <v>3.9E-2</v>
      </c>
      <c r="K9">
        <v>4.8000000000000001E-2</v>
      </c>
      <c r="L9">
        <v>2.5510204081632677E-3</v>
      </c>
      <c r="M9">
        <v>9507875</v>
      </c>
      <c r="N9">
        <v>0.94809999999999994</v>
      </c>
      <c r="O9">
        <v>0.94905000000000006</v>
      </c>
      <c r="P9">
        <v>2.82554415E-3</v>
      </c>
      <c r="Q9">
        <v>2.0733301599999997E-4</v>
      </c>
      <c r="R9">
        <v>1.3180794949999998E-4</v>
      </c>
      <c r="S9">
        <v>1.2513951950000001E-4</v>
      </c>
      <c r="T9">
        <v>3.34368973E-4</v>
      </c>
      <c r="U9">
        <v>5.6957827600000004E-4</v>
      </c>
      <c r="V9">
        <v>8.3256401149999989E-4</v>
      </c>
      <c r="W9">
        <v>1.3659369800000001E-3</v>
      </c>
      <c r="X9">
        <v>2.1914776700000002E-3</v>
      </c>
      <c r="Y9">
        <v>3.1745123049999996E-3</v>
      </c>
      <c r="Z9">
        <v>4.7828241149999997E-3</v>
      </c>
      <c r="AA9">
        <v>7.0597690099999996E-3</v>
      </c>
      <c r="AB9">
        <v>1.05926444E-2</v>
      </c>
      <c r="AC9">
        <v>1.62475061E-2</v>
      </c>
      <c r="AD9">
        <v>2.3301553449999998E-2</v>
      </c>
      <c r="AE9">
        <v>3.4360856850000003E-2</v>
      </c>
      <c r="AF9">
        <v>5.4430090399999992E-2</v>
      </c>
      <c r="AG9">
        <v>9.10573727E-2</v>
      </c>
      <c r="AH9">
        <v>0.14616434949999998</v>
      </c>
      <c r="AI9">
        <v>0.23373836100000001</v>
      </c>
      <c r="AJ9">
        <v>0.34809690050000003</v>
      </c>
      <c r="AK9">
        <v>0.4925191014460778</v>
      </c>
      <c r="AL9">
        <v>42.29888489999999</v>
      </c>
      <c r="AM9">
        <v>42.29888489999999</v>
      </c>
      <c r="AN9">
        <v>87.641301899999988</v>
      </c>
      <c r="AO9">
        <v>87.641301899999988</v>
      </c>
      <c r="AP9">
        <v>87.641301899999988</v>
      </c>
      <c r="AQ9">
        <v>6.0973773999999992</v>
      </c>
      <c r="AR9">
        <v>6.6840023999999998</v>
      </c>
      <c r="AS9">
        <v>9.9587293499999969</v>
      </c>
      <c r="AT9">
        <v>10.545354349999998</v>
      </c>
      <c r="AU9">
        <v>11.087093749999999</v>
      </c>
      <c r="AV9">
        <v>0.51184570107210414</v>
      </c>
      <c r="AW9">
        <v>0.2</v>
      </c>
      <c r="AX9">
        <v>0.75</v>
      </c>
      <c r="AY9">
        <v>0.05</v>
      </c>
    </row>
    <row r="10" spans="1:51" x14ac:dyDescent="0.3">
      <c r="A10" t="s">
        <v>236</v>
      </c>
      <c r="B10" t="s">
        <v>234</v>
      </c>
      <c r="C10" t="s">
        <v>235</v>
      </c>
      <c r="D10">
        <v>807610</v>
      </c>
      <c r="E10">
        <v>1.8165000000000001E-2</v>
      </c>
      <c r="F10">
        <v>14670.235650000001</v>
      </c>
      <c r="G10">
        <v>0.77899999999999991</v>
      </c>
      <c r="H10">
        <v>0.93099999999999994</v>
      </c>
      <c r="I10">
        <v>5.8400000000000001E-2</v>
      </c>
      <c r="J10">
        <v>4.9200000000000001E-2</v>
      </c>
      <c r="K10">
        <v>6.93E-2</v>
      </c>
      <c r="L10">
        <v>5.5612244897959183E-3</v>
      </c>
      <c r="M10">
        <v>727641</v>
      </c>
      <c r="N10">
        <v>0.84549999999999992</v>
      </c>
      <c r="O10">
        <v>0.70109999999999995</v>
      </c>
      <c r="P10">
        <v>2.3363312000000001E-2</v>
      </c>
      <c r="Q10">
        <v>1.3510680549999998E-3</v>
      </c>
      <c r="R10">
        <v>7.3638262950000003E-4</v>
      </c>
      <c r="S10">
        <v>5.9655808599999994E-4</v>
      </c>
      <c r="T10">
        <v>8.0751011749999996E-4</v>
      </c>
      <c r="U10">
        <v>1.31665991E-3</v>
      </c>
      <c r="V10">
        <v>1.9084093050000001E-3</v>
      </c>
      <c r="W10">
        <v>2.7720776749999999E-3</v>
      </c>
      <c r="X10">
        <v>3.7787964749999995E-3</v>
      </c>
      <c r="Y10">
        <v>4.9559527799999999E-3</v>
      </c>
      <c r="Z10">
        <v>6.4584320249999995E-3</v>
      </c>
      <c r="AA10">
        <v>8.5365566450000003E-3</v>
      </c>
      <c r="AB10">
        <v>1.1651415599999999E-2</v>
      </c>
      <c r="AC10">
        <v>1.5793476399999999E-2</v>
      </c>
      <c r="AD10">
        <v>2.2457744450000001E-2</v>
      </c>
      <c r="AE10">
        <v>3.2568885149999997E-2</v>
      </c>
      <c r="AF10">
        <v>4.8292826299999994E-2</v>
      </c>
      <c r="AG10">
        <v>7.2195000150000008E-2</v>
      </c>
      <c r="AH10">
        <v>0.102091142</v>
      </c>
      <c r="AI10">
        <v>0.14351027749999998</v>
      </c>
      <c r="AJ10">
        <v>0.19494199499999998</v>
      </c>
      <c r="AK10">
        <v>0.26739465565338449</v>
      </c>
      <c r="AL10">
        <v>54.493717599999997</v>
      </c>
      <c r="AM10">
        <v>54.493717599999997</v>
      </c>
      <c r="AN10">
        <v>99.836134599999994</v>
      </c>
      <c r="AO10">
        <v>99.836134599999994</v>
      </c>
      <c r="AP10">
        <v>99.836134599999994</v>
      </c>
      <c r="AQ10">
        <v>0.91095024999999996</v>
      </c>
      <c r="AR10">
        <v>1.4975752500000001</v>
      </c>
      <c r="AS10">
        <v>31.377327699999995</v>
      </c>
      <c r="AT10">
        <v>31.963952699999997</v>
      </c>
      <c r="AU10">
        <v>32.505692099999997</v>
      </c>
      <c r="AV10">
        <v>5.6919596008679421E-2</v>
      </c>
      <c r="AW10">
        <v>0.2</v>
      </c>
      <c r="AX10">
        <v>0.75</v>
      </c>
      <c r="AY10">
        <v>0.05</v>
      </c>
    </row>
    <row r="11" spans="1:51" x14ac:dyDescent="0.3">
      <c r="A11" t="s">
        <v>146</v>
      </c>
      <c r="B11" t="s">
        <v>139</v>
      </c>
      <c r="C11" t="s">
        <v>141</v>
      </c>
      <c r="D11">
        <v>209288278</v>
      </c>
      <c r="E11">
        <v>1.4163E-2</v>
      </c>
      <c r="F11">
        <v>2964149.8813140001</v>
      </c>
      <c r="G11">
        <v>0.76</v>
      </c>
      <c r="H11">
        <v>0.88349999999999995</v>
      </c>
      <c r="I11">
        <v>4.0000000000000001E-3</v>
      </c>
      <c r="J11">
        <v>2E-3</v>
      </c>
      <c r="K11">
        <v>6.0000000000000001E-3</v>
      </c>
      <c r="L11">
        <v>1.0204081632653062E-3</v>
      </c>
      <c r="M11">
        <v>209288278</v>
      </c>
      <c r="N11">
        <v>0.9414499999999999</v>
      </c>
      <c r="O11">
        <v>0.9414499999999999</v>
      </c>
      <c r="P11">
        <v>1.2515417799999999E-2</v>
      </c>
      <c r="Q11">
        <v>5.3794115750000003E-4</v>
      </c>
      <c r="R11">
        <v>2.1487444849999999E-4</v>
      </c>
      <c r="S11">
        <v>2.9525050949999996E-4</v>
      </c>
      <c r="T11">
        <v>1.031657725E-3</v>
      </c>
      <c r="U11">
        <v>1.5704299899999999E-3</v>
      </c>
      <c r="V11">
        <v>1.5010931E-3</v>
      </c>
      <c r="W11">
        <v>1.7321418399999999E-3</v>
      </c>
      <c r="X11">
        <v>2.1903105950000002E-3</v>
      </c>
      <c r="Y11">
        <v>2.8215151999999998E-3</v>
      </c>
      <c r="Z11">
        <v>4.0823494049999996E-3</v>
      </c>
      <c r="AA11">
        <v>5.8455681199999993E-3</v>
      </c>
      <c r="AB11">
        <v>8.3119053000000002E-3</v>
      </c>
      <c r="AC11">
        <v>1.24973963E-2</v>
      </c>
      <c r="AD11">
        <v>1.879671615E-2</v>
      </c>
      <c r="AE11">
        <v>2.7269939999999999E-2</v>
      </c>
      <c r="AF11">
        <v>4.2279571399999993E-2</v>
      </c>
      <c r="AG11">
        <v>6.4666128549999993E-2</v>
      </c>
      <c r="AH11">
        <v>9.6827648000000002E-2</v>
      </c>
      <c r="AI11">
        <v>0.14034005149999998</v>
      </c>
      <c r="AJ11">
        <v>0.21250855899999999</v>
      </c>
      <c r="AK11">
        <v>0.31864365938696743</v>
      </c>
      <c r="AL11">
        <v>82.51698764999999</v>
      </c>
      <c r="AM11">
        <v>82.51698764999999</v>
      </c>
      <c r="AN11">
        <v>127.85940464999999</v>
      </c>
      <c r="AO11">
        <v>127.85940464999999</v>
      </c>
      <c r="AP11">
        <v>127.85940464999999</v>
      </c>
      <c r="AQ11">
        <v>1.4389099000000001</v>
      </c>
      <c r="AR11">
        <v>2.0255348999999998</v>
      </c>
      <c r="AS11">
        <v>1.4596142000000001</v>
      </c>
      <c r="AT11">
        <v>2.0462391999999996</v>
      </c>
      <c r="AU11">
        <v>2.5879785999999996</v>
      </c>
      <c r="AV11">
        <v>0.18970339733170249</v>
      </c>
      <c r="AW11">
        <v>0.2</v>
      </c>
      <c r="AX11">
        <v>0.75</v>
      </c>
      <c r="AY11">
        <v>0.05</v>
      </c>
    </row>
    <row r="12" spans="1:51" x14ac:dyDescent="0.3">
      <c r="A12" t="s">
        <v>206</v>
      </c>
      <c r="B12" t="s">
        <v>200</v>
      </c>
      <c r="C12" t="s">
        <v>202</v>
      </c>
      <c r="D12">
        <v>7075991</v>
      </c>
      <c r="E12">
        <v>9.1000000000000004E-3</v>
      </c>
      <c r="F12">
        <v>64391.518100000001</v>
      </c>
      <c r="G12">
        <v>0.92149999999999999</v>
      </c>
      <c r="H12">
        <v>0.874</v>
      </c>
      <c r="I12">
        <v>3.2000000000000001E-2</v>
      </c>
      <c r="J12">
        <v>1.9E-2</v>
      </c>
      <c r="K12">
        <v>5.6000000000000001E-2</v>
      </c>
      <c r="L12">
        <v>1.2244897959183675E-2</v>
      </c>
      <c r="M12">
        <v>7075991</v>
      </c>
      <c r="N12">
        <v>0.94809999999999994</v>
      </c>
      <c r="O12">
        <v>0.89109999999999989</v>
      </c>
      <c r="P12">
        <v>6.0081363950000004E-3</v>
      </c>
      <c r="Q12">
        <v>2.7968307799999999E-4</v>
      </c>
      <c r="R12">
        <v>1.3494385200000001E-4</v>
      </c>
      <c r="S12">
        <v>1.600101435E-4</v>
      </c>
      <c r="T12">
        <v>4.1957392200000002E-4</v>
      </c>
      <c r="U12">
        <v>5.5402534150000003E-4</v>
      </c>
      <c r="V12">
        <v>6.4720043899999999E-4</v>
      </c>
      <c r="W12">
        <v>9.3037354150000008E-4</v>
      </c>
      <c r="X12">
        <v>1.383890175E-3</v>
      </c>
      <c r="Y12">
        <v>2.323960205E-3</v>
      </c>
      <c r="Z12">
        <v>4.1344081700000002E-3</v>
      </c>
      <c r="AA12">
        <v>6.8379590200000001E-3</v>
      </c>
      <c r="AB12">
        <v>1.061939925E-2</v>
      </c>
      <c r="AC12">
        <v>1.549187135E-2</v>
      </c>
      <c r="AD12">
        <v>2.2050409149999999E-2</v>
      </c>
      <c r="AE12">
        <v>3.2161149899999998E-2</v>
      </c>
      <c r="AF12">
        <v>5.1457537549999995E-2</v>
      </c>
      <c r="AG12">
        <v>9.0280473149999999E-2</v>
      </c>
      <c r="AH12">
        <v>0.1878697295</v>
      </c>
      <c r="AI12">
        <v>0.25485082849999996</v>
      </c>
      <c r="AJ12">
        <v>0.38845148499999999</v>
      </c>
      <c r="AK12">
        <v>0.54719322706111273</v>
      </c>
      <c r="AL12">
        <v>42.29888489999999</v>
      </c>
      <c r="AM12">
        <v>42.29888489999999</v>
      </c>
      <c r="AN12">
        <v>87.641301899999988</v>
      </c>
      <c r="AO12">
        <v>87.641301899999988</v>
      </c>
      <c r="AP12">
        <v>87.641301899999988</v>
      </c>
      <c r="AQ12">
        <v>6.0973773999999992</v>
      </c>
      <c r="AR12">
        <v>6.6840023999999998</v>
      </c>
      <c r="AS12">
        <v>9.9587293499999969</v>
      </c>
      <c r="AT12">
        <v>10.545354349999998</v>
      </c>
      <c r="AU12">
        <v>11.087093749999999</v>
      </c>
      <c r="AV12">
        <v>0.50689921499704871</v>
      </c>
      <c r="AW12">
        <v>0.2</v>
      </c>
      <c r="AX12">
        <v>0.75</v>
      </c>
      <c r="AY12">
        <v>0.05</v>
      </c>
    </row>
    <row r="13" spans="1:51" x14ac:dyDescent="0.3">
      <c r="A13" t="s">
        <v>95</v>
      </c>
      <c r="B13" t="s">
        <v>89</v>
      </c>
      <c r="C13" t="s">
        <v>91</v>
      </c>
      <c r="D13">
        <v>546388</v>
      </c>
      <c r="E13">
        <v>2.0900999999999999E-2</v>
      </c>
      <c r="F13">
        <v>11420.055587999999</v>
      </c>
      <c r="G13">
        <v>0.91199999999999992</v>
      </c>
      <c r="H13">
        <v>0.92149999999999999</v>
      </c>
      <c r="I13">
        <v>9.5690136475304097E-2</v>
      </c>
      <c r="J13">
        <v>8.3483655386644831E-2</v>
      </c>
      <c r="K13">
        <v>0.10963942706260829</v>
      </c>
      <c r="L13">
        <v>7.116984993522547E-3</v>
      </c>
      <c r="M13">
        <v>0</v>
      </c>
      <c r="N13">
        <v>0.86829999999999996</v>
      </c>
      <c r="O13">
        <v>0.49707651818872239</v>
      </c>
      <c r="P13">
        <v>1.6295631199999997E-2</v>
      </c>
      <c r="Q13">
        <v>8.4115194499999996E-4</v>
      </c>
      <c r="R13">
        <v>3.4248986749999997E-4</v>
      </c>
      <c r="S13">
        <v>3.0180293499999994E-4</v>
      </c>
      <c r="T13">
        <v>6.8392415199999997E-4</v>
      </c>
      <c r="U13">
        <v>9.4017595499999989E-4</v>
      </c>
      <c r="V13">
        <v>1.004763795E-3</v>
      </c>
      <c r="W13">
        <v>1.2213161049999999E-3</v>
      </c>
      <c r="X13">
        <v>1.6854219799999999E-3</v>
      </c>
      <c r="Y13">
        <v>2.5158094749999998E-3</v>
      </c>
      <c r="Z13">
        <v>3.9596433199999993E-3</v>
      </c>
      <c r="AA13">
        <v>6.1505892749999999E-3</v>
      </c>
      <c r="AB13">
        <v>9.5592201499999988E-3</v>
      </c>
      <c r="AC13">
        <v>1.51557015E-2</v>
      </c>
      <c r="AD13">
        <v>2.3999762599999998E-2</v>
      </c>
      <c r="AE13">
        <v>3.8799209349999995E-2</v>
      </c>
      <c r="AF13">
        <v>6.6007823049999997E-2</v>
      </c>
      <c r="AG13">
        <v>0.10894031899999999</v>
      </c>
      <c r="AH13">
        <v>0.17372505599999999</v>
      </c>
      <c r="AI13">
        <v>0.26331054049999997</v>
      </c>
      <c r="AJ13">
        <v>0.37901229449999996</v>
      </c>
      <c r="AK13">
        <v>0.51281101785807726</v>
      </c>
      <c r="AL13">
        <v>28.416651749999996</v>
      </c>
      <c r="AM13">
        <v>28.416651749999996</v>
      </c>
      <c r="AN13">
        <v>73.759068749999983</v>
      </c>
      <c r="AO13">
        <v>73.759068749999983</v>
      </c>
      <c r="AP13">
        <v>73.759068749999983</v>
      </c>
      <c r="AQ13">
        <v>0.92130239999999997</v>
      </c>
      <c r="AR13">
        <v>1.5079274</v>
      </c>
      <c r="AS13">
        <v>5.5073048499999988</v>
      </c>
      <c r="AT13">
        <v>6.0939298499999985</v>
      </c>
      <c r="AU13">
        <v>6.6356692499999985</v>
      </c>
      <c r="AV13">
        <v>6.5722973400299922E-2</v>
      </c>
      <c r="AW13">
        <v>0.2</v>
      </c>
      <c r="AX13">
        <v>0.75</v>
      </c>
      <c r="AY13">
        <v>0.05</v>
      </c>
    </row>
    <row r="14" spans="1:51" x14ac:dyDescent="0.3">
      <c r="A14" t="s">
        <v>243</v>
      </c>
      <c r="B14" t="s">
        <v>244</v>
      </c>
      <c r="C14" t="s">
        <v>230</v>
      </c>
      <c r="D14">
        <v>16005373</v>
      </c>
      <c r="E14">
        <v>2.3296000000000001E-2</v>
      </c>
      <c r="F14">
        <v>372861.16940800002</v>
      </c>
      <c r="G14">
        <v>0.75049999999999994</v>
      </c>
      <c r="H14">
        <v>0.88349999999999995</v>
      </c>
      <c r="I14">
        <v>0.03</v>
      </c>
      <c r="J14">
        <v>2.9000000000000001E-2</v>
      </c>
      <c r="K14">
        <v>5.0999999999999997E-2</v>
      </c>
      <c r="L14">
        <v>1.0714285714285713E-2</v>
      </c>
      <c r="M14">
        <v>16005373</v>
      </c>
      <c r="N14">
        <v>0.84549999999999992</v>
      </c>
      <c r="O14">
        <v>0.79039999999999999</v>
      </c>
      <c r="P14">
        <v>2.3103773899999999E-2</v>
      </c>
      <c r="Q14">
        <v>9.2755964149999993E-4</v>
      </c>
      <c r="R14">
        <v>1.5941416099999998E-3</v>
      </c>
      <c r="S14">
        <v>1.1382214099999999E-3</v>
      </c>
      <c r="T14">
        <v>1.0567661299999999E-3</v>
      </c>
      <c r="U14">
        <v>1.2742735700000001E-3</v>
      </c>
      <c r="V14">
        <v>1.743813065E-3</v>
      </c>
      <c r="W14">
        <v>2.2949928049999999E-3</v>
      </c>
      <c r="X14">
        <v>3.0302060699999999E-3</v>
      </c>
      <c r="Y14">
        <v>3.9018729649999999E-3</v>
      </c>
      <c r="Z14">
        <v>4.9195287350000004E-3</v>
      </c>
      <c r="AA14">
        <v>6.4274351399999999E-3</v>
      </c>
      <c r="AB14">
        <v>9.9860599000000001E-3</v>
      </c>
      <c r="AC14">
        <v>1.7748135599999999E-2</v>
      </c>
      <c r="AD14">
        <v>2.840689335E-2</v>
      </c>
      <c r="AE14">
        <v>4.7190448199999992E-2</v>
      </c>
      <c r="AF14">
        <v>7.7301219749999997E-2</v>
      </c>
      <c r="AG14">
        <v>0.12106934899999999</v>
      </c>
      <c r="AH14">
        <v>0.184990612</v>
      </c>
      <c r="AI14">
        <v>0.26357857349999997</v>
      </c>
      <c r="AJ14">
        <v>0.37667306199999995</v>
      </c>
      <c r="AK14">
        <v>0.52931555709682321</v>
      </c>
      <c r="AL14">
        <v>69.411165749999981</v>
      </c>
      <c r="AM14">
        <v>69.411165749999981</v>
      </c>
      <c r="AN14">
        <v>114.75358274999998</v>
      </c>
      <c r="AO14">
        <v>114.75358274999998</v>
      </c>
      <c r="AP14">
        <v>114.75358274999998</v>
      </c>
      <c r="AQ14">
        <v>1.2732755</v>
      </c>
      <c r="AR14">
        <v>1.8599005</v>
      </c>
      <c r="AS14">
        <v>1.8737001999999996</v>
      </c>
      <c r="AT14">
        <v>2.4603251999999998</v>
      </c>
      <c r="AU14">
        <v>3.0020645999999997</v>
      </c>
      <c r="AV14">
        <v>0.3569031797965459</v>
      </c>
      <c r="AW14">
        <v>0.2</v>
      </c>
      <c r="AX14">
        <v>0.75</v>
      </c>
      <c r="AY14">
        <v>0.05</v>
      </c>
    </row>
    <row r="15" spans="1:51" x14ac:dyDescent="0.3">
      <c r="A15" t="s">
        <v>246</v>
      </c>
      <c r="B15" t="s">
        <v>244</v>
      </c>
      <c r="C15" t="s">
        <v>230</v>
      </c>
      <c r="D15">
        <v>1386395000</v>
      </c>
      <c r="E15">
        <v>1.2E-2</v>
      </c>
      <c r="F15">
        <v>16636740</v>
      </c>
      <c r="G15">
        <v>0.91199999999999992</v>
      </c>
      <c r="H15">
        <v>0.9405</v>
      </c>
      <c r="I15">
        <v>6.0999999999999999E-2</v>
      </c>
      <c r="J15">
        <v>5.5E-2</v>
      </c>
      <c r="K15">
        <v>6.9000000000000006E-2</v>
      </c>
      <c r="L15">
        <v>4.0816326530612283E-3</v>
      </c>
      <c r="M15">
        <v>1386395000</v>
      </c>
      <c r="N15">
        <v>0.94905000000000006</v>
      </c>
      <c r="O15">
        <v>0.94714999999999994</v>
      </c>
      <c r="P15">
        <v>9.485807475E-3</v>
      </c>
      <c r="Q15">
        <v>3.9320945549999996E-4</v>
      </c>
      <c r="R15">
        <v>2.9655915349999999E-4</v>
      </c>
      <c r="S15">
        <v>2.213068605E-4</v>
      </c>
      <c r="T15">
        <v>3.2172201249999998E-4</v>
      </c>
      <c r="U15">
        <v>4.5188252899999997E-4</v>
      </c>
      <c r="V15">
        <v>6.0473523950000004E-4</v>
      </c>
      <c r="W15">
        <v>7.6511203550000005E-4</v>
      </c>
      <c r="X15">
        <v>9.6971525500000007E-4</v>
      </c>
      <c r="Y15">
        <v>1.3741854499999999E-3</v>
      </c>
      <c r="Z15">
        <v>2.0214386899999998E-3</v>
      </c>
      <c r="AA15">
        <v>3.3640309399999998E-3</v>
      </c>
      <c r="AB15">
        <v>5.6646920149999993E-3</v>
      </c>
      <c r="AC15">
        <v>1.067302295E-2</v>
      </c>
      <c r="AD15">
        <v>1.9328440650000001E-2</v>
      </c>
      <c r="AE15">
        <v>3.5384066700000001E-2</v>
      </c>
      <c r="AF15">
        <v>5.9604186549999993E-2</v>
      </c>
      <c r="AG15">
        <v>9.1368367549999996E-2</v>
      </c>
      <c r="AH15">
        <v>0.14195549799999999</v>
      </c>
      <c r="AI15">
        <v>0.20214655749999999</v>
      </c>
      <c r="AJ15">
        <v>0.27310280799999997</v>
      </c>
      <c r="AK15">
        <v>0.3317477652597513</v>
      </c>
      <c r="AL15">
        <v>69.411165749999981</v>
      </c>
      <c r="AM15">
        <v>69.411165749999981</v>
      </c>
      <c r="AN15">
        <v>114.75358274999998</v>
      </c>
      <c r="AO15">
        <v>114.75358274999998</v>
      </c>
      <c r="AP15">
        <v>114.75358274999998</v>
      </c>
      <c r="AQ15">
        <v>1.2732755</v>
      </c>
      <c r="AR15">
        <v>1.8599005</v>
      </c>
      <c r="AS15">
        <v>1.8737001999999996</v>
      </c>
      <c r="AT15">
        <v>2.4603251999999998</v>
      </c>
      <c r="AU15">
        <v>3.0020645999999997</v>
      </c>
      <c r="AV15">
        <v>0.1518638670270247</v>
      </c>
      <c r="AW15">
        <v>0.2</v>
      </c>
      <c r="AX15">
        <v>0.75</v>
      </c>
      <c r="AY15">
        <v>0.05</v>
      </c>
    </row>
    <row r="16" spans="1:51" x14ac:dyDescent="0.3">
      <c r="A16" t="s">
        <v>148</v>
      </c>
      <c r="B16" t="s">
        <v>139</v>
      </c>
      <c r="C16" t="s">
        <v>141</v>
      </c>
      <c r="D16">
        <v>49065615</v>
      </c>
      <c r="E16">
        <v>1.5198E-2</v>
      </c>
      <c r="F16">
        <v>745699.21676999994</v>
      </c>
      <c r="G16">
        <v>0.76949999999999996</v>
      </c>
      <c r="H16">
        <v>0.874</v>
      </c>
      <c r="I16">
        <v>3.0000000000000001E-3</v>
      </c>
      <c r="J16">
        <v>1E-3</v>
      </c>
      <c r="K16">
        <v>2.1999999999999999E-2</v>
      </c>
      <c r="L16">
        <v>9.6938775510204082E-3</v>
      </c>
      <c r="M16">
        <v>49065615</v>
      </c>
      <c r="N16">
        <v>0.91105000000000003</v>
      </c>
      <c r="O16">
        <v>0.94192500000000001</v>
      </c>
      <c r="P16">
        <v>1.214621835E-2</v>
      </c>
      <c r="Q16">
        <v>5.1239293099999994E-4</v>
      </c>
      <c r="R16">
        <v>3.80847495E-4</v>
      </c>
      <c r="S16">
        <v>3.5037930399999998E-4</v>
      </c>
      <c r="T16">
        <v>8.9052741599999997E-4</v>
      </c>
      <c r="U16">
        <v>1.7167439549999998E-3</v>
      </c>
      <c r="V16">
        <v>1.7793152299999998E-3</v>
      </c>
      <c r="W16">
        <v>1.7422170650000001E-3</v>
      </c>
      <c r="X16">
        <v>1.8983945E-3</v>
      </c>
      <c r="Y16">
        <v>2.1519524449999999E-3</v>
      </c>
      <c r="Z16">
        <v>2.7222879849999999E-3</v>
      </c>
      <c r="AA16">
        <v>4.2002238849999998E-3</v>
      </c>
      <c r="AB16">
        <v>6.3019280749999993E-3</v>
      </c>
      <c r="AC16">
        <v>9.8191097499999991E-3</v>
      </c>
      <c r="AD16">
        <v>1.5380188399999998E-2</v>
      </c>
      <c r="AE16">
        <v>2.400184595E-2</v>
      </c>
      <c r="AF16">
        <v>3.7207297199999996E-2</v>
      </c>
      <c r="AG16">
        <v>6.1568384699999999E-2</v>
      </c>
      <c r="AH16">
        <v>0.107380552</v>
      </c>
      <c r="AI16">
        <v>0.135610334</v>
      </c>
      <c r="AJ16">
        <v>0.2586576115</v>
      </c>
      <c r="AK16">
        <v>0.41857018803009993</v>
      </c>
      <c r="AL16">
        <v>82.51698764999999</v>
      </c>
      <c r="AM16">
        <v>82.51698764999999</v>
      </c>
      <c r="AN16">
        <v>127.85940464999999</v>
      </c>
      <c r="AO16">
        <v>127.85940464999999</v>
      </c>
      <c r="AP16">
        <v>127.85940464999999</v>
      </c>
      <c r="AQ16">
        <v>1.4389099000000001</v>
      </c>
      <c r="AR16">
        <v>2.0255348999999998</v>
      </c>
      <c r="AS16">
        <v>1.4596142000000001</v>
      </c>
      <c r="AT16">
        <v>2.0462391999999996</v>
      </c>
      <c r="AU16">
        <v>2.5879785999999996</v>
      </c>
      <c r="AV16">
        <v>0.19387920306497206</v>
      </c>
      <c r="AW16">
        <v>0.2</v>
      </c>
      <c r="AX16">
        <v>0.75</v>
      </c>
      <c r="AY16">
        <v>0.05</v>
      </c>
    </row>
    <row r="17" spans="1:51" x14ac:dyDescent="0.3">
      <c r="A17" t="s">
        <v>247</v>
      </c>
      <c r="B17" t="s">
        <v>244</v>
      </c>
      <c r="C17" t="s">
        <v>230</v>
      </c>
      <c r="D17">
        <v>17424</v>
      </c>
      <c r="E17">
        <v>1.4E-2</v>
      </c>
      <c r="F17">
        <v>243.93600000000001</v>
      </c>
      <c r="G17">
        <v>0.9405</v>
      </c>
      <c r="H17">
        <v>0.9405</v>
      </c>
      <c r="I17">
        <v>6.2014367393849211E-2</v>
      </c>
      <c r="J17">
        <v>5.5830551219148553E-2</v>
      </c>
      <c r="K17">
        <v>7.0881613218274672E-2</v>
      </c>
      <c r="L17">
        <v>4.5241050124619608E-3</v>
      </c>
      <c r="M17">
        <v>0</v>
      </c>
      <c r="N17">
        <v>0.94990499999999989</v>
      </c>
      <c r="O17">
        <v>0.94619999999999993</v>
      </c>
      <c r="P17">
        <v>1.1562956025774548E-2</v>
      </c>
      <c r="Q17">
        <v>6.4950026431617822E-4</v>
      </c>
      <c r="R17">
        <v>3.6885009439081341E-4</v>
      </c>
      <c r="S17">
        <v>2.9138577745129086E-4</v>
      </c>
      <c r="T17">
        <v>4.6792122755951615E-4</v>
      </c>
      <c r="U17">
        <v>6.5185388771970328E-4</v>
      </c>
      <c r="V17">
        <v>8.1223228398628943E-4</v>
      </c>
      <c r="W17">
        <v>1.0114628984301877E-3</v>
      </c>
      <c r="X17">
        <v>1.3020875789148841E-3</v>
      </c>
      <c r="Y17">
        <v>1.8371769175086101E-3</v>
      </c>
      <c r="Z17">
        <v>2.7026750008059541E-3</v>
      </c>
      <c r="AA17">
        <v>4.3127395551441853E-3</v>
      </c>
      <c r="AB17">
        <v>6.927875547491278E-3</v>
      </c>
      <c r="AC17">
        <v>1.1808510615671607E-2</v>
      </c>
      <c r="AD17">
        <v>2.0163962388090179E-2</v>
      </c>
      <c r="AE17">
        <v>3.5245853683149968E-2</v>
      </c>
      <c r="AF17">
        <v>5.8430569807008163E-2</v>
      </c>
      <c r="AG17">
        <v>9.0126824158744276E-2</v>
      </c>
      <c r="AH17">
        <v>0.13958952278882106</v>
      </c>
      <c r="AI17">
        <v>0.20001538191489329</v>
      </c>
      <c r="AJ17">
        <v>0.27322656913337529</v>
      </c>
      <c r="AK17">
        <v>0.34399302026491624</v>
      </c>
      <c r="AL17">
        <v>69.411165749999981</v>
      </c>
      <c r="AM17">
        <v>69.411165749999981</v>
      </c>
      <c r="AN17">
        <v>114.75358274999998</v>
      </c>
      <c r="AO17">
        <v>114.75358274999998</v>
      </c>
      <c r="AP17">
        <v>114.75358274999998</v>
      </c>
      <c r="AQ17">
        <v>1.2732755</v>
      </c>
      <c r="AR17">
        <v>1.8599005</v>
      </c>
      <c r="AS17">
        <v>1.8737001999999996</v>
      </c>
      <c r="AT17">
        <v>2.4603251999999998</v>
      </c>
      <c r="AU17">
        <v>3.0020645999999997</v>
      </c>
      <c r="AV17">
        <v>0.1518638670270247</v>
      </c>
      <c r="AW17">
        <v>0.2</v>
      </c>
      <c r="AX17">
        <v>0.75</v>
      </c>
      <c r="AY17">
        <v>0.05</v>
      </c>
    </row>
    <row r="18" spans="1:51" x14ac:dyDescent="0.3">
      <c r="A18" t="s">
        <v>149</v>
      </c>
      <c r="B18" t="s">
        <v>139</v>
      </c>
      <c r="C18" t="s">
        <v>141</v>
      </c>
      <c r="D18">
        <v>4905769</v>
      </c>
      <c r="E18">
        <v>1.4289E-2</v>
      </c>
      <c r="F18">
        <v>70098.533240999997</v>
      </c>
      <c r="G18">
        <v>0.82650000000000001</v>
      </c>
      <c r="H18">
        <v>0.92149999999999999</v>
      </c>
      <c r="I18">
        <v>2E-3</v>
      </c>
      <c r="J18">
        <v>1E-3</v>
      </c>
      <c r="K18">
        <v>2E-3</v>
      </c>
      <c r="L18">
        <v>5.102040816326522E-5</v>
      </c>
      <c r="M18">
        <v>4905769</v>
      </c>
      <c r="N18">
        <v>0.85499999999999998</v>
      </c>
      <c r="O18">
        <v>0.94192500000000001</v>
      </c>
      <c r="P18">
        <v>6.9999135949999998E-3</v>
      </c>
      <c r="Q18">
        <v>4.3884359850000001E-4</v>
      </c>
      <c r="R18">
        <v>1.7981573399999999E-4</v>
      </c>
      <c r="S18">
        <v>2.3985022399999997E-4</v>
      </c>
      <c r="T18">
        <v>4.9622375999999995E-4</v>
      </c>
      <c r="U18">
        <v>7.527391595E-4</v>
      </c>
      <c r="V18">
        <v>8.7547920700000001E-4</v>
      </c>
      <c r="W18">
        <v>1.034116135E-3</v>
      </c>
      <c r="X18">
        <v>1.2694289499999999E-3</v>
      </c>
      <c r="Y18">
        <v>1.6679080649999998E-3</v>
      </c>
      <c r="Z18">
        <v>2.3589990549999999E-3</v>
      </c>
      <c r="AA18">
        <v>3.4678120749999999E-3</v>
      </c>
      <c r="AB18">
        <v>5.2842172049999995E-3</v>
      </c>
      <c r="AC18">
        <v>8.1956942699999997E-3</v>
      </c>
      <c r="AD18">
        <v>1.298173765E-2</v>
      </c>
      <c r="AE18">
        <v>2.044536135E-2</v>
      </c>
      <c r="AF18">
        <v>3.3421287850000002E-2</v>
      </c>
      <c r="AG18">
        <v>5.4588571299999999E-2</v>
      </c>
      <c r="AH18">
        <v>8.7863611399999986E-2</v>
      </c>
      <c r="AI18">
        <v>0.14075875449999997</v>
      </c>
      <c r="AJ18">
        <v>0.22506851849999998</v>
      </c>
      <c r="AK18">
        <v>0.38345845784633065</v>
      </c>
      <c r="AL18">
        <v>82.51698764999999</v>
      </c>
      <c r="AM18">
        <v>82.51698764999999</v>
      </c>
      <c r="AN18">
        <v>127.85940464999999</v>
      </c>
      <c r="AO18">
        <v>127.85940464999999</v>
      </c>
      <c r="AP18">
        <v>127.85940464999999</v>
      </c>
      <c r="AQ18">
        <v>1.4389099000000001</v>
      </c>
      <c r="AR18">
        <v>2.0255348999999998</v>
      </c>
      <c r="AS18">
        <v>1.4596142000000001</v>
      </c>
      <c r="AT18">
        <v>2.0462391999999996</v>
      </c>
      <c r="AU18">
        <v>2.5879785999999996</v>
      </c>
      <c r="AV18">
        <v>0.43880783451583888</v>
      </c>
      <c r="AW18">
        <v>0.2</v>
      </c>
      <c r="AX18">
        <v>0.75</v>
      </c>
      <c r="AY18">
        <v>0.05</v>
      </c>
    </row>
    <row r="19" spans="1:51" x14ac:dyDescent="0.3">
      <c r="A19" t="s">
        <v>237</v>
      </c>
      <c r="B19" t="s">
        <v>234</v>
      </c>
      <c r="C19" t="s">
        <v>235</v>
      </c>
      <c r="D19">
        <v>25490965</v>
      </c>
      <c r="E19">
        <v>1.3833999999999999E-2</v>
      </c>
      <c r="F19">
        <v>352642.00980999996</v>
      </c>
      <c r="G19">
        <v>0.93099999999999994</v>
      </c>
      <c r="H19">
        <v>0.92149999999999999</v>
      </c>
      <c r="I19">
        <v>2.9042976123168401E-2</v>
      </c>
      <c r="J19">
        <v>2.3703460291678725E-2</v>
      </c>
      <c r="K19">
        <v>3.2561757047722864E-2</v>
      </c>
      <c r="L19">
        <v>1.7952963900788081E-3</v>
      </c>
      <c r="M19">
        <v>0</v>
      </c>
      <c r="N19">
        <v>0.94990499999999989</v>
      </c>
      <c r="O19">
        <v>0.89965000000000006</v>
      </c>
      <c r="P19">
        <v>1.3373274449999998E-2</v>
      </c>
      <c r="Q19">
        <v>1.098033655E-3</v>
      </c>
      <c r="R19">
        <v>6.1349304249999994E-4</v>
      </c>
      <c r="S19">
        <v>5.6979952149999993E-4</v>
      </c>
      <c r="T19">
        <v>8.2333954949999994E-4</v>
      </c>
      <c r="U19">
        <v>1.1818387599999999E-3</v>
      </c>
      <c r="V19">
        <v>1.4681838649999999E-3</v>
      </c>
      <c r="W19">
        <v>1.6683827800000001E-3</v>
      </c>
      <c r="X19">
        <v>1.9250447550000001E-3</v>
      </c>
      <c r="Y19">
        <v>2.3407862249999996E-3</v>
      </c>
      <c r="Z19">
        <v>3.2013305199999997E-3</v>
      </c>
      <c r="AA19">
        <v>4.6082413800000001E-3</v>
      </c>
      <c r="AB19">
        <v>9.3991560749999998E-3</v>
      </c>
      <c r="AC19">
        <v>1.9710004349999997E-2</v>
      </c>
      <c r="AD19">
        <v>2.9468054749999997E-2</v>
      </c>
      <c r="AE19">
        <v>4.2601015299999996E-2</v>
      </c>
      <c r="AF19">
        <v>7.088331615E-2</v>
      </c>
      <c r="AG19">
        <v>0.1079835455</v>
      </c>
      <c r="AH19">
        <v>0.1656316165</v>
      </c>
      <c r="AI19">
        <v>0.24685019450000001</v>
      </c>
      <c r="AJ19">
        <v>0.34184001049999996</v>
      </c>
      <c r="AK19">
        <v>0.48017358224453593</v>
      </c>
      <c r="AL19">
        <v>54.493717599999997</v>
      </c>
      <c r="AM19">
        <v>54.493717599999997</v>
      </c>
      <c r="AN19">
        <v>99.836134599999994</v>
      </c>
      <c r="AO19">
        <v>99.836134599999994</v>
      </c>
      <c r="AP19">
        <v>99.836134599999994</v>
      </c>
      <c r="AQ19">
        <v>0.91095024999999996</v>
      </c>
      <c r="AR19">
        <v>1.4975752500000001</v>
      </c>
      <c r="AS19">
        <v>31.377327699999995</v>
      </c>
      <c r="AT19">
        <v>31.963952699999997</v>
      </c>
      <c r="AU19">
        <v>32.505692099999997</v>
      </c>
      <c r="AV19">
        <v>0.12224145355001162</v>
      </c>
      <c r="AW19">
        <v>0.2</v>
      </c>
      <c r="AX19">
        <v>0.75</v>
      </c>
      <c r="AY19">
        <v>0.05</v>
      </c>
    </row>
    <row r="20" spans="1:51" x14ac:dyDescent="0.3">
      <c r="A20" t="s">
        <v>191</v>
      </c>
      <c r="B20" t="s">
        <v>190</v>
      </c>
      <c r="C20" t="s">
        <v>177</v>
      </c>
      <c r="D20">
        <v>956985</v>
      </c>
      <c r="E20">
        <v>2.3001999999999998E-2</v>
      </c>
      <c r="F20">
        <v>22012.568969999997</v>
      </c>
      <c r="G20">
        <v>0.85499999999999998</v>
      </c>
      <c r="H20">
        <v>0.64600000000000002</v>
      </c>
      <c r="I20">
        <v>2.5943237504895467E-2</v>
      </c>
      <c r="J20">
        <v>2.2441861151908198E-2</v>
      </c>
      <c r="K20">
        <v>3.4976790744324575E-2</v>
      </c>
      <c r="L20">
        <v>4.6089557344026044E-3</v>
      </c>
      <c r="M20">
        <v>0</v>
      </c>
      <c r="N20">
        <v>0.83030000000000004</v>
      </c>
      <c r="O20">
        <v>0.82364999999999999</v>
      </c>
      <c r="P20">
        <v>3.2918103249999997E-2</v>
      </c>
      <c r="Q20">
        <v>4.3513673649999999E-3</v>
      </c>
      <c r="R20">
        <v>1.695724445E-3</v>
      </c>
      <c r="S20">
        <v>1.15691437E-3</v>
      </c>
      <c r="T20">
        <v>1.54700641E-3</v>
      </c>
      <c r="U20">
        <v>2.0716015399999997E-3</v>
      </c>
      <c r="V20">
        <v>2.498953625E-3</v>
      </c>
      <c r="W20">
        <v>3.1585476499999998E-3</v>
      </c>
      <c r="X20">
        <v>4.2895397499999998E-3</v>
      </c>
      <c r="Y20">
        <v>5.3097571950000005E-3</v>
      </c>
      <c r="Z20">
        <v>6.3906579799999997E-3</v>
      </c>
      <c r="AA20">
        <v>8.4019006999999993E-3</v>
      </c>
      <c r="AB20">
        <v>1.10592027E-2</v>
      </c>
      <c r="AC20">
        <v>1.68985449E-2</v>
      </c>
      <c r="AD20">
        <v>2.6669835449999998E-2</v>
      </c>
      <c r="AE20">
        <v>4.3175961950000001E-2</v>
      </c>
      <c r="AF20">
        <v>7.0085908949999998E-2</v>
      </c>
      <c r="AG20">
        <v>0.11374531449999999</v>
      </c>
      <c r="AH20">
        <v>0.17878443299999999</v>
      </c>
      <c r="AI20">
        <v>0.26466214349999995</v>
      </c>
      <c r="AJ20">
        <v>0.3729821505</v>
      </c>
      <c r="AK20">
        <v>0.50159504584605163</v>
      </c>
      <c r="AL20">
        <v>55.011325099999993</v>
      </c>
      <c r="AM20">
        <v>55.011325099999993</v>
      </c>
      <c r="AN20">
        <v>100.35374209999999</v>
      </c>
      <c r="AO20">
        <v>100.35374209999999</v>
      </c>
      <c r="AP20">
        <v>100.35374209999999</v>
      </c>
      <c r="AQ20">
        <v>1.4285577499999997</v>
      </c>
      <c r="AR20">
        <v>2.0151827500000001</v>
      </c>
      <c r="AS20">
        <v>1.8840523499999997</v>
      </c>
      <c r="AT20">
        <v>2.4706773499999999</v>
      </c>
      <c r="AU20">
        <v>3.0124167499999999</v>
      </c>
      <c r="AV20">
        <v>0.18855226997320604</v>
      </c>
      <c r="AW20">
        <v>0.2</v>
      </c>
      <c r="AX20">
        <v>0.75</v>
      </c>
      <c r="AY20">
        <v>0.05</v>
      </c>
    </row>
    <row r="21" spans="1:51" x14ac:dyDescent="0.3">
      <c r="A21" t="s">
        <v>150</v>
      </c>
      <c r="B21" t="s">
        <v>139</v>
      </c>
      <c r="C21" t="s">
        <v>141</v>
      </c>
      <c r="D21">
        <v>73925</v>
      </c>
      <c r="E21">
        <v>1.5099999999999999E-2</v>
      </c>
      <c r="F21">
        <v>1116.2674999999999</v>
      </c>
      <c r="G21">
        <v>0.2185</v>
      </c>
      <c r="H21">
        <v>0.86449999999999994</v>
      </c>
      <c r="I21">
        <v>4.1444892127893984E-3</v>
      </c>
      <c r="J21">
        <v>2.6055266579680684E-3</v>
      </c>
      <c r="K21">
        <v>7.7002555713058798E-3</v>
      </c>
      <c r="L21">
        <v>1.8146552860433664E-3</v>
      </c>
      <c r="M21">
        <v>0</v>
      </c>
      <c r="N21">
        <v>0.91199999999999992</v>
      </c>
      <c r="O21">
        <v>0.93002870506146962</v>
      </c>
      <c r="P21">
        <v>1.3536486568565735E-2</v>
      </c>
      <c r="Q21">
        <v>5.895668853720886E-4</v>
      </c>
      <c r="R21">
        <v>2.5805459494341356E-4</v>
      </c>
      <c r="S21">
        <v>3.2266943274367237E-4</v>
      </c>
      <c r="T21">
        <v>9.0473794656726117E-4</v>
      </c>
      <c r="U21">
        <v>1.4307702457260923E-3</v>
      </c>
      <c r="V21">
        <v>1.5377045741762228E-3</v>
      </c>
      <c r="W21">
        <v>1.7177983002120186E-3</v>
      </c>
      <c r="X21">
        <v>2.0483254173106866E-3</v>
      </c>
      <c r="Y21">
        <v>2.6403067732110232E-3</v>
      </c>
      <c r="Z21">
        <v>3.7675476352673396E-3</v>
      </c>
      <c r="AA21">
        <v>5.5588821160685985E-3</v>
      </c>
      <c r="AB21">
        <v>8.2245803454973898E-3</v>
      </c>
      <c r="AC21">
        <v>1.2460039656317074E-2</v>
      </c>
      <c r="AD21">
        <v>1.9062691221362157E-2</v>
      </c>
      <c r="AE21">
        <v>2.852298607898842E-2</v>
      </c>
      <c r="AF21">
        <v>4.3850130926235367E-2</v>
      </c>
      <c r="AG21">
        <v>6.7382440981694894E-2</v>
      </c>
      <c r="AH21">
        <v>0.10419288160788669</v>
      </c>
      <c r="AI21">
        <v>0.15318658719253003</v>
      </c>
      <c r="AJ21">
        <v>0.23798996312175769</v>
      </c>
      <c r="AK21">
        <v>0.36691863643049494</v>
      </c>
      <c r="AL21">
        <v>82.51698764999999</v>
      </c>
      <c r="AM21">
        <v>82.51698764999999</v>
      </c>
      <c r="AN21">
        <v>127.85940464999999</v>
      </c>
      <c r="AO21">
        <v>127.85940464999999</v>
      </c>
      <c r="AP21">
        <v>127.85940464999999</v>
      </c>
      <c r="AQ21">
        <v>1.4389099000000001</v>
      </c>
      <c r="AR21">
        <v>2.0255348999999998</v>
      </c>
      <c r="AS21">
        <v>1.4596142000000001</v>
      </c>
      <c r="AT21">
        <v>2.0462391999999996</v>
      </c>
      <c r="AU21">
        <v>2.5879785999999996</v>
      </c>
      <c r="AV21">
        <v>0.19387920306497206</v>
      </c>
      <c r="AW21">
        <v>0.2</v>
      </c>
      <c r="AX21">
        <v>0.75</v>
      </c>
      <c r="AY21">
        <v>0.05</v>
      </c>
    </row>
    <row r="22" spans="1:51" x14ac:dyDescent="0.3">
      <c r="A22" t="s">
        <v>151</v>
      </c>
      <c r="B22" t="s">
        <v>139</v>
      </c>
      <c r="C22" t="s">
        <v>141</v>
      </c>
      <c r="D22">
        <v>10766998</v>
      </c>
      <c r="E22">
        <v>2.017E-2</v>
      </c>
      <c r="F22">
        <v>217170.34966000001</v>
      </c>
      <c r="G22">
        <v>0.63649999999999995</v>
      </c>
      <c r="H22">
        <v>0.76949999999999996</v>
      </c>
      <c r="I22">
        <v>1.7000000000000001E-2</v>
      </c>
      <c r="J22">
        <v>1.0999999999999999E-2</v>
      </c>
      <c r="K22">
        <v>0.02</v>
      </c>
      <c r="L22">
        <v>1.5306122448979589E-3</v>
      </c>
      <c r="M22">
        <v>10766998</v>
      </c>
      <c r="N22">
        <v>0.94619999999999993</v>
      </c>
      <c r="O22">
        <v>0.93005000000000004</v>
      </c>
      <c r="P22">
        <v>2.5140970999999998E-2</v>
      </c>
      <c r="Q22">
        <v>7.3630403599999998E-4</v>
      </c>
      <c r="R22">
        <v>3.5361082399999998E-4</v>
      </c>
      <c r="S22">
        <v>3.5434517399999995E-4</v>
      </c>
      <c r="T22">
        <v>8.9400851999999994E-4</v>
      </c>
      <c r="U22">
        <v>1.5827421799999998E-3</v>
      </c>
      <c r="V22">
        <v>2.0042903350000001E-3</v>
      </c>
      <c r="W22">
        <v>2.4465375649999998E-3</v>
      </c>
      <c r="X22">
        <v>2.7193453599999996E-3</v>
      </c>
      <c r="Y22">
        <v>3.4222137849999998E-3</v>
      </c>
      <c r="Z22">
        <v>4.5794516300000001E-3</v>
      </c>
      <c r="AA22">
        <v>6.084410279999999E-3</v>
      </c>
      <c r="AB22">
        <v>8.8833436949999987E-3</v>
      </c>
      <c r="AC22">
        <v>1.3243947149999999E-2</v>
      </c>
      <c r="AD22">
        <v>1.98079408E-2</v>
      </c>
      <c r="AE22">
        <v>2.939563245E-2</v>
      </c>
      <c r="AF22">
        <v>4.4175170050000004E-2</v>
      </c>
      <c r="AG22">
        <v>6.4086859400000001E-2</v>
      </c>
      <c r="AH22">
        <v>8.9950809849999994E-2</v>
      </c>
      <c r="AI22">
        <v>0.1220115115</v>
      </c>
      <c r="AJ22">
        <v>0.15962383549999998</v>
      </c>
      <c r="AK22">
        <v>0.22242307936792999</v>
      </c>
      <c r="AL22">
        <v>82.51698764999999</v>
      </c>
      <c r="AM22">
        <v>82.51698764999999</v>
      </c>
      <c r="AN22">
        <v>127.85940464999999</v>
      </c>
      <c r="AO22">
        <v>127.85940464999999</v>
      </c>
      <c r="AP22">
        <v>127.85940464999999</v>
      </c>
      <c r="AQ22">
        <v>1.4389099000000001</v>
      </c>
      <c r="AR22">
        <v>2.0255348999999998</v>
      </c>
      <c r="AS22">
        <v>1.4596142000000001</v>
      </c>
      <c r="AT22">
        <v>2.0462391999999996</v>
      </c>
      <c r="AU22">
        <v>2.5879785999999996</v>
      </c>
      <c r="AV22">
        <v>0.25451285020425229</v>
      </c>
      <c r="AW22">
        <v>0.2</v>
      </c>
      <c r="AX22">
        <v>0.75</v>
      </c>
      <c r="AY22">
        <v>0.05</v>
      </c>
    </row>
    <row r="23" spans="1:51" x14ac:dyDescent="0.3">
      <c r="A23" t="s">
        <v>169</v>
      </c>
      <c r="B23" t="s">
        <v>168</v>
      </c>
      <c r="C23" t="s">
        <v>141</v>
      </c>
      <c r="D23">
        <v>16624858</v>
      </c>
      <c r="E23">
        <v>2.0175000000000002E-2</v>
      </c>
      <c r="F23">
        <v>335406.51015000005</v>
      </c>
      <c r="G23">
        <v>0.71249999999999991</v>
      </c>
      <c r="H23">
        <v>0.79799999999999993</v>
      </c>
      <c r="I23">
        <v>0.02</v>
      </c>
      <c r="J23">
        <v>1.0800000000000001E-2</v>
      </c>
      <c r="K23">
        <v>3.6799999999999999E-2</v>
      </c>
      <c r="L23">
        <v>8.5714285714285719E-3</v>
      </c>
      <c r="M23">
        <v>14934690</v>
      </c>
      <c r="N23">
        <v>0.91865000000000008</v>
      </c>
      <c r="O23">
        <v>0.88634999999999986</v>
      </c>
      <c r="P23">
        <v>1.3086517899999999E-2</v>
      </c>
      <c r="Q23">
        <v>6.5438734099999992E-4</v>
      </c>
      <c r="R23">
        <v>3.7438656400000001E-4</v>
      </c>
      <c r="S23">
        <v>4.7104060899999994E-4</v>
      </c>
      <c r="T23">
        <v>9.8007756999999988E-4</v>
      </c>
      <c r="U23">
        <v>1.5469421899999998E-3</v>
      </c>
      <c r="V23">
        <v>1.8623380099999998E-3</v>
      </c>
      <c r="W23">
        <v>1.9328699999999999E-3</v>
      </c>
      <c r="X23">
        <v>2.0709746349999998E-3</v>
      </c>
      <c r="Y23">
        <v>2.59211053E-3</v>
      </c>
      <c r="Z23">
        <v>3.3053336699999996E-3</v>
      </c>
      <c r="AA23">
        <v>4.8359692049999995E-3</v>
      </c>
      <c r="AB23">
        <v>6.6230100249999998E-3</v>
      </c>
      <c r="AC23">
        <v>9.7027356999999995E-3</v>
      </c>
      <c r="AD23">
        <v>1.3734071149999999E-2</v>
      </c>
      <c r="AE23">
        <v>2.2896590299999998E-2</v>
      </c>
      <c r="AF23">
        <v>3.7995492249999999E-2</v>
      </c>
      <c r="AG23">
        <v>6.14711218E-2</v>
      </c>
      <c r="AH23">
        <v>0.1032334885</v>
      </c>
      <c r="AI23">
        <v>0.145800547</v>
      </c>
      <c r="AJ23">
        <v>0.21920763600000001</v>
      </c>
      <c r="AK23">
        <v>0.29964406700646939</v>
      </c>
      <c r="AL23">
        <v>82.51698764999999</v>
      </c>
      <c r="AM23">
        <v>82.51698764999999</v>
      </c>
      <c r="AN23">
        <v>127.85940464999999</v>
      </c>
      <c r="AO23">
        <v>127.85940464999999</v>
      </c>
      <c r="AP23">
        <v>127.85940464999999</v>
      </c>
      <c r="AQ23">
        <v>1.4389099000000001</v>
      </c>
      <c r="AR23">
        <v>2.0255348999999998</v>
      </c>
      <c r="AS23">
        <v>1.4596142000000001</v>
      </c>
      <c r="AT23">
        <v>2.0462391999999996</v>
      </c>
      <c r="AU23">
        <v>2.5879785999999996</v>
      </c>
      <c r="AV23">
        <v>9.0753429025778834E-2</v>
      </c>
      <c r="AW23">
        <v>0.2</v>
      </c>
      <c r="AX23">
        <v>0.75</v>
      </c>
      <c r="AY23">
        <v>0.05</v>
      </c>
    </row>
    <row r="24" spans="1:51" x14ac:dyDescent="0.3">
      <c r="A24" t="s">
        <v>192</v>
      </c>
      <c r="B24" t="s">
        <v>190</v>
      </c>
      <c r="C24" t="s">
        <v>177</v>
      </c>
      <c r="D24">
        <v>97553151</v>
      </c>
      <c r="E24">
        <v>2.6494E-2</v>
      </c>
      <c r="F24">
        <v>2584573.1825939999</v>
      </c>
      <c r="G24">
        <v>0.79799999999999993</v>
      </c>
      <c r="H24">
        <v>0.8929999999999999</v>
      </c>
      <c r="I24">
        <v>0.01</v>
      </c>
      <c r="J24">
        <v>8.9999999999999993E-3</v>
      </c>
      <c r="K24">
        <v>1.2E-2</v>
      </c>
      <c r="L24">
        <v>1.0204081632653062E-3</v>
      </c>
      <c r="M24">
        <v>97553151</v>
      </c>
      <c r="N24">
        <v>0.86924999999999997</v>
      </c>
      <c r="O24">
        <v>0.82364999999999999</v>
      </c>
      <c r="P24">
        <v>1.5036347299999999E-2</v>
      </c>
      <c r="Q24">
        <v>1.045850345E-3</v>
      </c>
      <c r="R24">
        <v>3.82312718E-4</v>
      </c>
      <c r="S24">
        <v>3.2063721700000003E-4</v>
      </c>
      <c r="T24">
        <v>4.655367745E-4</v>
      </c>
      <c r="U24">
        <v>6.9909424599999992E-4</v>
      </c>
      <c r="V24">
        <v>8.6323497999999993E-4</v>
      </c>
      <c r="W24">
        <v>1.1386826349999999E-3</v>
      </c>
      <c r="X24">
        <v>1.3730030799999999E-3</v>
      </c>
      <c r="Y24">
        <v>2.0593947999999998E-3</v>
      </c>
      <c r="Z24">
        <v>4.3153573300000001E-3</v>
      </c>
      <c r="AA24">
        <v>7.9996598700000001E-3</v>
      </c>
      <c r="AB24">
        <v>1.112596395E-2</v>
      </c>
      <c r="AC24">
        <v>1.8195521949999998E-2</v>
      </c>
      <c r="AD24">
        <v>2.8603949E-2</v>
      </c>
      <c r="AE24">
        <v>4.6701527850000001E-2</v>
      </c>
      <c r="AF24">
        <v>7.6801275599999996E-2</v>
      </c>
      <c r="AG24">
        <v>0.11932390449999998</v>
      </c>
      <c r="AH24">
        <v>0.17949590699999998</v>
      </c>
      <c r="AI24">
        <v>0.25188372199999998</v>
      </c>
      <c r="AJ24">
        <v>0.3519710385</v>
      </c>
      <c r="AK24">
        <v>0.49460835244604134</v>
      </c>
      <c r="AL24">
        <v>55.011325099999993</v>
      </c>
      <c r="AM24">
        <v>55.011325099999993</v>
      </c>
      <c r="AN24">
        <v>100.35374209999999</v>
      </c>
      <c r="AO24">
        <v>100.35374209999999</v>
      </c>
      <c r="AP24">
        <v>100.35374209999999</v>
      </c>
      <c r="AQ24">
        <v>1.4285577499999997</v>
      </c>
      <c r="AR24">
        <v>2.0151827500000001</v>
      </c>
      <c r="AS24">
        <v>1.8840523499999997</v>
      </c>
      <c r="AT24">
        <v>2.4706773499999999</v>
      </c>
      <c r="AU24">
        <v>3.0124167499999999</v>
      </c>
      <c r="AV24">
        <v>0.26216164567746242</v>
      </c>
      <c r="AW24">
        <v>0.2</v>
      </c>
      <c r="AX24">
        <v>0.75</v>
      </c>
      <c r="AY24">
        <v>0.05</v>
      </c>
    </row>
    <row r="25" spans="1:51" x14ac:dyDescent="0.3">
      <c r="A25" t="s">
        <v>152</v>
      </c>
      <c r="B25" t="s">
        <v>139</v>
      </c>
      <c r="C25" t="s">
        <v>141</v>
      </c>
      <c r="D25">
        <v>6377853</v>
      </c>
      <c r="E25">
        <v>1.8537999999999999E-2</v>
      </c>
      <c r="F25">
        <v>118232.638914</v>
      </c>
      <c r="G25">
        <v>0.76</v>
      </c>
      <c r="H25">
        <v>0.8075</v>
      </c>
      <c r="I25">
        <v>0.01</v>
      </c>
      <c r="J25">
        <v>5.0000000000000001E-3</v>
      </c>
      <c r="K25">
        <v>1.2E-2</v>
      </c>
      <c r="L25">
        <v>1.0204081632653062E-3</v>
      </c>
      <c r="M25">
        <v>6377853</v>
      </c>
      <c r="N25">
        <v>0.94905000000000006</v>
      </c>
      <c r="O25">
        <v>0.92624999999999991</v>
      </c>
      <c r="P25">
        <v>1.4031487649999999E-2</v>
      </c>
      <c r="Q25">
        <v>5.59281872E-4</v>
      </c>
      <c r="R25">
        <v>2.6009282400000003E-4</v>
      </c>
      <c r="S25">
        <v>5.3849947249999996E-4</v>
      </c>
      <c r="T25">
        <v>1.4743578199999999E-3</v>
      </c>
      <c r="U25">
        <v>2.4543177799999996E-3</v>
      </c>
      <c r="V25">
        <v>3.0571284050000002E-3</v>
      </c>
      <c r="W25">
        <v>3.2036847149999998E-3</v>
      </c>
      <c r="X25">
        <v>3.3573056049999998E-3</v>
      </c>
      <c r="Y25">
        <v>4.0084338949999999E-3</v>
      </c>
      <c r="Z25">
        <v>5.1278850149999991E-3</v>
      </c>
      <c r="AA25">
        <v>6.7657862849999995E-3</v>
      </c>
      <c r="AB25">
        <v>8.9720418699999992E-3</v>
      </c>
      <c r="AC25">
        <v>1.2337307049999999E-2</v>
      </c>
      <c r="AD25">
        <v>1.7786368349999998E-2</v>
      </c>
      <c r="AE25">
        <v>2.6308149549999996E-2</v>
      </c>
      <c r="AF25">
        <v>4.2067353749999994E-2</v>
      </c>
      <c r="AG25">
        <v>7.3191669850000002E-2</v>
      </c>
      <c r="AH25">
        <v>0.1238664055</v>
      </c>
      <c r="AI25">
        <v>0.1996506985</v>
      </c>
      <c r="AJ25">
        <v>0.30608829949999999</v>
      </c>
      <c r="AK25">
        <v>0.43828319765700235</v>
      </c>
      <c r="AL25">
        <v>82.51698764999999</v>
      </c>
      <c r="AM25">
        <v>82.51698764999999</v>
      </c>
      <c r="AN25">
        <v>127.85940464999999</v>
      </c>
      <c r="AO25">
        <v>127.85940464999999</v>
      </c>
      <c r="AP25">
        <v>127.85940464999999</v>
      </c>
      <c r="AQ25">
        <v>1.4389099000000001</v>
      </c>
      <c r="AR25">
        <v>2.0255348999999998</v>
      </c>
      <c r="AS25">
        <v>1.4596142000000001</v>
      </c>
      <c r="AT25">
        <v>2.0462391999999996</v>
      </c>
      <c r="AU25">
        <v>2.5879785999999996</v>
      </c>
      <c r="AV25">
        <v>0.19387920306497206</v>
      </c>
      <c r="AW25">
        <v>0.2</v>
      </c>
      <c r="AX25">
        <v>0.75</v>
      </c>
      <c r="AY25">
        <v>0.05</v>
      </c>
    </row>
    <row r="26" spans="1:51" x14ac:dyDescent="0.3">
      <c r="A26" t="s">
        <v>248</v>
      </c>
      <c r="B26" t="s">
        <v>244</v>
      </c>
      <c r="C26" t="s">
        <v>230</v>
      </c>
      <c r="D26">
        <v>905502</v>
      </c>
      <c r="E26">
        <v>1.9387000000000001E-2</v>
      </c>
      <c r="F26">
        <v>17554.967274000002</v>
      </c>
      <c r="G26">
        <v>0.85499999999999998</v>
      </c>
      <c r="H26">
        <v>0.9405</v>
      </c>
      <c r="I26">
        <v>0.02</v>
      </c>
      <c r="J26">
        <v>1.7999999999999999E-2</v>
      </c>
      <c r="K26">
        <v>2.3E-2</v>
      </c>
      <c r="L26">
        <v>1.5306122448979589E-3</v>
      </c>
      <c r="M26">
        <v>905502</v>
      </c>
      <c r="N26">
        <v>0.94905000000000006</v>
      </c>
      <c r="O26">
        <v>0.93764999999999998</v>
      </c>
      <c r="P26">
        <v>1.9668666050000002E-2</v>
      </c>
      <c r="Q26">
        <v>1.0445689849999998E-3</v>
      </c>
      <c r="R26">
        <v>6.9310084799999996E-4</v>
      </c>
      <c r="S26">
        <v>6.4584874100000005E-4</v>
      </c>
      <c r="T26">
        <v>1.44758986E-3</v>
      </c>
      <c r="U26">
        <v>2.0592185749999997E-3</v>
      </c>
      <c r="V26">
        <v>2.2853423250000001E-3</v>
      </c>
      <c r="W26">
        <v>2.68199858E-3</v>
      </c>
      <c r="X26">
        <v>3.4414544200000001E-3</v>
      </c>
      <c r="Y26">
        <v>4.6503090899999997E-3</v>
      </c>
      <c r="Z26">
        <v>6.6308377399999993E-3</v>
      </c>
      <c r="AA26">
        <v>9.64464225E-3</v>
      </c>
      <c r="AB26">
        <v>1.4160390300000001E-2</v>
      </c>
      <c r="AC26">
        <v>2.2444931800000002E-2</v>
      </c>
      <c r="AD26">
        <v>3.5985854650000003E-2</v>
      </c>
      <c r="AE26">
        <v>5.6871352899999998E-2</v>
      </c>
      <c r="AF26">
        <v>8.9519431950000006E-2</v>
      </c>
      <c r="AG26">
        <v>0.14216860200000001</v>
      </c>
      <c r="AH26">
        <v>0.22216654399999997</v>
      </c>
      <c r="AI26">
        <v>0.32628034049999999</v>
      </c>
      <c r="AJ26">
        <v>0.45791470599999995</v>
      </c>
      <c r="AK26">
        <v>0.59324911235882138</v>
      </c>
      <c r="AL26">
        <v>69.411165749999981</v>
      </c>
      <c r="AM26">
        <v>69.411165749999981</v>
      </c>
      <c r="AN26">
        <v>114.75358274999998</v>
      </c>
      <c r="AO26">
        <v>114.75358274999998</v>
      </c>
      <c r="AP26">
        <v>114.75358274999998</v>
      </c>
      <c r="AQ26">
        <v>1.2732755</v>
      </c>
      <c r="AR26">
        <v>1.8599005</v>
      </c>
      <c r="AS26">
        <v>1.8737001999999996</v>
      </c>
      <c r="AT26">
        <v>2.4603251999999998</v>
      </c>
      <c r="AU26">
        <v>3.0020645999999997</v>
      </c>
      <c r="AV26">
        <v>0.1518638670270247</v>
      </c>
      <c r="AW26">
        <v>0.2</v>
      </c>
      <c r="AX26">
        <v>0.75</v>
      </c>
      <c r="AY26">
        <v>0.05</v>
      </c>
    </row>
    <row r="27" spans="1:51" x14ac:dyDescent="0.3">
      <c r="A27" t="s">
        <v>207</v>
      </c>
      <c r="B27" t="s">
        <v>200</v>
      </c>
      <c r="C27" t="s">
        <v>202</v>
      </c>
      <c r="D27">
        <v>3717100</v>
      </c>
      <c r="E27">
        <v>1.3499000000000001E-2</v>
      </c>
      <c r="F27">
        <v>50177.132900000004</v>
      </c>
      <c r="G27">
        <v>0.8929999999999999</v>
      </c>
      <c r="H27">
        <v>0.86449999999999994</v>
      </c>
      <c r="I27">
        <v>2.5000000000000001E-2</v>
      </c>
      <c r="J27">
        <v>1.9E-2</v>
      </c>
      <c r="K27">
        <v>3.5999999999999997E-2</v>
      </c>
      <c r="L27">
        <v>5.6122448979591816E-3</v>
      </c>
      <c r="M27">
        <v>3717100</v>
      </c>
      <c r="N27">
        <v>0.94905000000000006</v>
      </c>
      <c r="O27">
        <v>0.94809999999999994</v>
      </c>
      <c r="P27">
        <v>8.9818992600000005E-3</v>
      </c>
      <c r="Q27">
        <v>1.88168666E-4</v>
      </c>
      <c r="R27">
        <v>1.9708764599999997E-4</v>
      </c>
      <c r="S27">
        <v>2.2816379899999998E-4</v>
      </c>
      <c r="T27">
        <v>4.3510450299999996E-4</v>
      </c>
      <c r="U27">
        <v>7.2371569049999994E-4</v>
      </c>
      <c r="V27">
        <v>8.9336360299999997E-4</v>
      </c>
      <c r="W27">
        <v>1.3346903400000001E-3</v>
      </c>
      <c r="X27">
        <v>1.8983321799999997E-3</v>
      </c>
      <c r="Y27">
        <v>2.9445012499999998E-3</v>
      </c>
      <c r="Z27">
        <v>4.8391648149999997E-3</v>
      </c>
      <c r="AA27">
        <v>7.1671305049999991E-3</v>
      </c>
      <c r="AB27">
        <v>1.06419038E-2</v>
      </c>
      <c r="AC27">
        <v>1.5530441349999998E-2</v>
      </c>
      <c r="AD27">
        <v>2.2462648349999999E-2</v>
      </c>
      <c r="AE27">
        <v>3.7343565199999998E-2</v>
      </c>
      <c r="AF27">
        <v>6.3467914449999996E-2</v>
      </c>
      <c r="AG27">
        <v>0.1041604605</v>
      </c>
      <c r="AH27">
        <v>0.16457837999999997</v>
      </c>
      <c r="AI27">
        <v>0.25434987449999996</v>
      </c>
      <c r="AJ27">
        <v>0.36571888749999998</v>
      </c>
      <c r="AK27">
        <v>0.50148418202756662</v>
      </c>
      <c r="AL27">
        <v>42.29888489999999</v>
      </c>
      <c r="AM27">
        <v>42.29888489999999</v>
      </c>
      <c r="AN27">
        <v>87.641301899999988</v>
      </c>
      <c r="AO27">
        <v>87.641301899999988</v>
      </c>
      <c r="AP27">
        <v>87.641301899999988</v>
      </c>
      <c r="AQ27">
        <v>6.0973773999999992</v>
      </c>
      <c r="AR27">
        <v>6.6840023999999998</v>
      </c>
      <c r="AS27">
        <v>9.9587293499999969</v>
      </c>
      <c r="AT27">
        <v>10.545354349999998</v>
      </c>
      <c r="AU27">
        <v>11.087093749999999</v>
      </c>
      <c r="AV27">
        <v>0.50689921499704871</v>
      </c>
      <c r="AW27">
        <v>0.2</v>
      </c>
      <c r="AX27">
        <v>0.75</v>
      </c>
      <c r="AY27">
        <v>0.05</v>
      </c>
    </row>
    <row r="28" spans="1:51" x14ac:dyDescent="0.3">
      <c r="A28" t="s">
        <v>153</v>
      </c>
      <c r="B28" t="s">
        <v>139</v>
      </c>
      <c r="C28" t="s">
        <v>141</v>
      </c>
      <c r="D28">
        <v>107825</v>
      </c>
      <c r="E28">
        <v>1.8682999999999998E-2</v>
      </c>
      <c r="F28">
        <v>2014.4944749999997</v>
      </c>
      <c r="G28">
        <v>0.74099999999999999</v>
      </c>
      <c r="H28">
        <v>0.91199999999999992</v>
      </c>
      <c r="I28">
        <v>4.1444892127893984E-3</v>
      </c>
      <c r="J28">
        <v>2.6055266579680684E-3</v>
      </c>
      <c r="K28">
        <v>7.7002555713058798E-3</v>
      </c>
      <c r="L28">
        <v>1.8146552860433664E-3</v>
      </c>
      <c r="M28">
        <v>0</v>
      </c>
      <c r="N28">
        <v>0.94334999999999991</v>
      </c>
      <c r="O28">
        <v>0.93002870506146962</v>
      </c>
      <c r="P28">
        <v>1.4444978949999999E-2</v>
      </c>
      <c r="Q28">
        <v>3.4930161449999998E-4</v>
      </c>
      <c r="R28">
        <v>3.6919374999999996E-4</v>
      </c>
      <c r="S28">
        <v>3.5020146400000001E-4</v>
      </c>
      <c r="T28">
        <v>8.2318101350000003E-4</v>
      </c>
      <c r="U28">
        <v>1.1199197550000001E-3</v>
      </c>
      <c r="V28">
        <v>1.201872455E-3</v>
      </c>
      <c r="W28">
        <v>1.4388689549999999E-3</v>
      </c>
      <c r="X28">
        <v>1.94160753E-3</v>
      </c>
      <c r="Y28">
        <v>2.8213073400000003E-3</v>
      </c>
      <c r="Z28">
        <v>4.3518814099999994E-3</v>
      </c>
      <c r="AA28">
        <v>6.7282179649999999E-3</v>
      </c>
      <c r="AB28">
        <v>1.0396792399999999E-2</v>
      </c>
      <c r="AC28">
        <v>1.6354167349999997E-2</v>
      </c>
      <c r="AD28">
        <v>2.56603873E-2</v>
      </c>
      <c r="AE28">
        <v>4.0346243499999997E-2</v>
      </c>
      <c r="AF28">
        <v>6.5484645699999997E-2</v>
      </c>
      <c r="AG28">
        <v>0.10648259299999999</v>
      </c>
      <c r="AH28">
        <v>0.1695018975</v>
      </c>
      <c r="AI28">
        <v>0.25609019849999998</v>
      </c>
      <c r="AJ28">
        <v>0.37130469749999995</v>
      </c>
      <c r="AK28">
        <v>0.51006336221849025</v>
      </c>
      <c r="AL28">
        <v>82.51698764999999</v>
      </c>
      <c r="AM28">
        <v>82.51698764999999</v>
      </c>
      <c r="AN28">
        <v>127.85940464999999</v>
      </c>
      <c r="AO28">
        <v>127.85940464999999</v>
      </c>
      <c r="AP28">
        <v>127.85940464999999</v>
      </c>
      <c r="AQ28">
        <v>1.4389099000000001</v>
      </c>
      <c r="AR28">
        <v>2.0255348999999998</v>
      </c>
      <c r="AS28">
        <v>1.4596142000000001</v>
      </c>
      <c r="AT28">
        <v>2.0462391999999996</v>
      </c>
      <c r="AU28">
        <v>2.5879785999999996</v>
      </c>
      <c r="AV28">
        <v>0.19387920306497206</v>
      </c>
      <c r="AW28">
        <v>0.2</v>
      </c>
      <c r="AX28">
        <v>0.75</v>
      </c>
      <c r="AY28">
        <v>0.05</v>
      </c>
    </row>
    <row r="29" spans="1:51" x14ac:dyDescent="0.3">
      <c r="A29" t="s">
        <v>170</v>
      </c>
      <c r="B29" t="s">
        <v>168</v>
      </c>
      <c r="C29" t="s">
        <v>141</v>
      </c>
      <c r="D29">
        <v>16913503</v>
      </c>
      <c r="E29">
        <v>2.5273E-2</v>
      </c>
      <c r="F29">
        <v>427454.96131899999</v>
      </c>
      <c r="G29">
        <v>0.42749999999999999</v>
      </c>
      <c r="H29">
        <v>0.77899999999999991</v>
      </c>
      <c r="I29">
        <v>6.0000000000000001E-3</v>
      </c>
      <c r="J29">
        <v>4.0000000000000001E-3</v>
      </c>
      <c r="K29">
        <v>7.0000000000000001E-3</v>
      </c>
      <c r="L29">
        <v>5.1020408163265311E-4</v>
      </c>
      <c r="M29">
        <v>16913503</v>
      </c>
      <c r="N29">
        <v>0.62224999999999997</v>
      </c>
      <c r="O29">
        <v>0.61749999999999994</v>
      </c>
      <c r="P29">
        <v>2.0045539599999999E-2</v>
      </c>
      <c r="Q29">
        <v>1.3045708749999999E-3</v>
      </c>
      <c r="R29">
        <v>3.4467078250000001E-4</v>
      </c>
      <c r="S29">
        <v>4.9588968299999999E-4</v>
      </c>
      <c r="T29">
        <v>1.0567913049999999E-3</v>
      </c>
      <c r="U29">
        <v>1.813378335E-3</v>
      </c>
      <c r="V29">
        <v>2.4115122999999999E-3</v>
      </c>
      <c r="W29">
        <v>2.7851002749999998E-3</v>
      </c>
      <c r="X29">
        <v>3.0724881949999996E-3</v>
      </c>
      <c r="Y29">
        <v>3.492142145E-3</v>
      </c>
      <c r="Z29">
        <v>4.2660905199999998E-3</v>
      </c>
      <c r="AA29">
        <v>5.6284012549999993E-3</v>
      </c>
      <c r="AB29">
        <v>7.8695917599999991E-3</v>
      </c>
      <c r="AC29">
        <v>1.15201465E-2</v>
      </c>
      <c r="AD29">
        <v>1.56984916E-2</v>
      </c>
      <c r="AE29">
        <v>2.3001602349999997E-2</v>
      </c>
      <c r="AF29">
        <v>3.9911718249999999E-2</v>
      </c>
      <c r="AG29">
        <v>7.0187579850000001E-2</v>
      </c>
      <c r="AH29">
        <v>0.11665339749999999</v>
      </c>
      <c r="AI29">
        <v>0.18342861249999998</v>
      </c>
      <c r="AJ29">
        <v>0.26941386299999998</v>
      </c>
      <c r="AK29">
        <v>0.37953901191612616</v>
      </c>
      <c r="AL29">
        <v>82.51698764999999</v>
      </c>
      <c r="AM29">
        <v>82.51698764999999</v>
      </c>
      <c r="AN29">
        <v>127.85940464999999</v>
      </c>
      <c r="AO29">
        <v>127.85940464999999</v>
      </c>
      <c r="AP29">
        <v>127.85940464999999</v>
      </c>
      <c r="AQ29">
        <v>1.4389099000000001</v>
      </c>
      <c r="AR29">
        <v>2.0255348999999998</v>
      </c>
      <c r="AS29">
        <v>1.4596142000000001</v>
      </c>
      <c r="AT29">
        <v>2.0462391999999996</v>
      </c>
      <c r="AU29">
        <v>2.5879785999999996</v>
      </c>
      <c r="AV29">
        <v>9.6023944085533094E-3</v>
      </c>
      <c r="AW29">
        <v>0.2</v>
      </c>
      <c r="AX29">
        <v>0.75</v>
      </c>
      <c r="AY29">
        <v>0.05</v>
      </c>
    </row>
    <row r="30" spans="1:51" x14ac:dyDescent="0.3">
      <c r="A30" t="s">
        <v>155</v>
      </c>
      <c r="B30" t="s">
        <v>139</v>
      </c>
      <c r="C30" t="s">
        <v>141</v>
      </c>
      <c r="D30">
        <v>9265067</v>
      </c>
      <c r="E30">
        <v>2.1714999999999998E-2</v>
      </c>
      <c r="F30">
        <v>201190.929905</v>
      </c>
      <c r="G30">
        <v>0.76</v>
      </c>
      <c r="H30">
        <v>0.92149999999999999</v>
      </c>
      <c r="I30">
        <v>4.1444892127893984E-3</v>
      </c>
      <c r="J30">
        <v>2.6055266579680684E-3</v>
      </c>
      <c r="K30">
        <v>7.7002555713058798E-3</v>
      </c>
      <c r="L30">
        <v>1.8146552860433664E-3</v>
      </c>
      <c r="M30">
        <v>0</v>
      </c>
      <c r="N30">
        <v>0.78659999999999997</v>
      </c>
      <c r="O30">
        <v>0.78565000000000007</v>
      </c>
      <c r="P30">
        <v>1.4486276399999999E-2</v>
      </c>
      <c r="Q30">
        <v>1.5184598599999998E-3</v>
      </c>
      <c r="R30">
        <v>8.1775024350000001E-4</v>
      </c>
      <c r="S30">
        <v>6.6104110300000004E-4</v>
      </c>
      <c r="T30">
        <v>9.5006906500000007E-4</v>
      </c>
      <c r="U30">
        <v>1.39108766E-3</v>
      </c>
      <c r="V30">
        <v>1.839656665E-3</v>
      </c>
      <c r="W30">
        <v>2.267190675E-3</v>
      </c>
      <c r="X30">
        <v>2.7092420150000001E-3</v>
      </c>
      <c r="Y30">
        <v>3.2580028649999999E-3</v>
      </c>
      <c r="Z30">
        <v>4.0541979599999995E-3</v>
      </c>
      <c r="AA30">
        <v>5.3151493949999996E-3</v>
      </c>
      <c r="AB30">
        <v>7.3746074649999995E-3</v>
      </c>
      <c r="AC30">
        <v>1.0760849500000001E-2</v>
      </c>
      <c r="AD30">
        <v>1.6319678550000001E-2</v>
      </c>
      <c r="AE30">
        <v>2.53923733E-2</v>
      </c>
      <c r="AF30">
        <v>4.006753725E-2</v>
      </c>
      <c r="AG30">
        <v>6.3497565849999993E-2</v>
      </c>
      <c r="AH30">
        <v>0.10025141949999999</v>
      </c>
      <c r="AI30">
        <v>0.15667566250000001</v>
      </c>
      <c r="AJ30">
        <v>0.24698209249999997</v>
      </c>
      <c r="AK30">
        <v>0.37605000087481139</v>
      </c>
      <c r="AL30">
        <v>82.51698764999999</v>
      </c>
      <c r="AM30">
        <v>82.51698764999999</v>
      </c>
      <c r="AN30">
        <v>127.85940464999999</v>
      </c>
      <c r="AO30">
        <v>127.85940464999999</v>
      </c>
      <c r="AP30">
        <v>127.85940464999999</v>
      </c>
      <c r="AQ30">
        <v>1.4389099000000001</v>
      </c>
      <c r="AR30">
        <v>2.0255348999999998</v>
      </c>
      <c r="AS30">
        <v>1.4596142000000001</v>
      </c>
      <c r="AT30">
        <v>2.0462391999999996</v>
      </c>
      <c r="AU30">
        <v>2.5879785999999996</v>
      </c>
      <c r="AV30">
        <v>1.3635646785751913E-2</v>
      </c>
      <c r="AW30">
        <v>0.2</v>
      </c>
      <c r="AX30">
        <v>0.75</v>
      </c>
      <c r="AY30">
        <v>0.05</v>
      </c>
    </row>
    <row r="31" spans="1:51" x14ac:dyDescent="0.3">
      <c r="A31" t="s">
        <v>238</v>
      </c>
      <c r="B31" t="s">
        <v>234</v>
      </c>
      <c r="C31" t="s">
        <v>235</v>
      </c>
      <c r="D31">
        <v>1339180127</v>
      </c>
      <c r="E31">
        <v>1.9013000000000002E-2</v>
      </c>
      <c r="F31">
        <v>25461831.754651003</v>
      </c>
      <c r="G31">
        <v>0.50349999999999995</v>
      </c>
      <c r="H31">
        <v>0.83599999999999997</v>
      </c>
      <c r="I31">
        <v>2.5000000000000001E-2</v>
      </c>
      <c r="J31">
        <v>2.1999999999999999E-2</v>
      </c>
      <c r="K31">
        <v>2.7E-2</v>
      </c>
      <c r="L31">
        <v>1.0204081632653053E-3</v>
      </c>
      <c r="M31">
        <v>1339180127</v>
      </c>
      <c r="N31">
        <v>0.81414999999999993</v>
      </c>
      <c r="O31">
        <v>0.74955000000000005</v>
      </c>
      <c r="P31">
        <v>3.1260313349999992E-2</v>
      </c>
      <c r="Q31">
        <v>1.82560037E-3</v>
      </c>
      <c r="R31">
        <v>6.8080065650000005E-4</v>
      </c>
      <c r="S31">
        <v>5.7236624100000006E-4</v>
      </c>
      <c r="T31">
        <v>9.0108863249999994E-4</v>
      </c>
      <c r="U31">
        <v>1.3088672499999999E-3</v>
      </c>
      <c r="V31">
        <v>1.4806059699999999E-3</v>
      </c>
      <c r="W31">
        <v>1.8914346099999997E-3</v>
      </c>
      <c r="X31">
        <v>2.6236324799999997E-3</v>
      </c>
      <c r="Y31">
        <v>3.5357093350000001E-3</v>
      </c>
      <c r="Z31">
        <v>5.09655392E-3</v>
      </c>
      <c r="AA31">
        <v>8.2172796949999995E-3</v>
      </c>
      <c r="AB31">
        <v>1.233376165E-2</v>
      </c>
      <c r="AC31">
        <v>1.8481013099999999E-2</v>
      </c>
      <c r="AD31">
        <v>2.83831443E-2</v>
      </c>
      <c r="AE31">
        <v>4.54126163E-2</v>
      </c>
      <c r="AF31">
        <v>6.78228731E-2</v>
      </c>
      <c r="AG31">
        <v>0.10565158049999999</v>
      </c>
      <c r="AH31">
        <v>0.16003271550000001</v>
      </c>
      <c r="AI31">
        <v>0.23522914849999998</v>
      </c>
      <c r="AJ31">
        <v>0.21974126999999999</v>
      </c>
      <c r="AK31">
        <v>0.31093057790800971</v>
      </c>
      <c r="AL31">
        <v>54.493717599999997</v>
      </c>
      <c r="AM31">
        <v>54.493717599999997</v>
      </c>
      <c r="AN31">
        <v>99.836134599999994</v>
      </c>
      <c r="AO31">
        <v>99.836134599999994</v>
      </c>
      <c r="AP31">
        <v>99.836134599999994</v>
      </c>
      <c r="AQ31">
        <v>0.91095024999999996</v>
      </c>
      <c r="AR31">
        <v>1.4975752500000001</v>
      </c>
      <c r="AS31">
        <v>31.377327699999995</v>
      </c>
      <c r="AT31">
        <v>31.963952699999997</v>
      </c>
      <c r="AU31">
        <v>32.505692099999997</v>
      </c>
      <c r="AV31">
        <v>0.13427790720974409</v>
      </c>
      <c r="AW31">
        <v>0.2</v>
      </c>
      <c r="AX31">
        <v>0.75</v>
      </c>
      <c r="AY31">
        <v>0.05</v>
      </c>
    </row>
    <row r="32" spans="1:51" x14ac:dyDescent="0.3">
      <c r="A32" t="s">
        <v>227</v>
      </c>
      <c r="B32" t="s">
        <v>228</v>
      </c>
      <c r="C32" t="s">
        <v>230</v>
      </c>
      <c r="D32">
        <v>263991379</v>
      </c>
      <c r="E32">
        <v>1.8985999999999999E-2</v>
      </c>
      <c r="F32">
        <v>5012140.3216939997</v>
      </c>
      <c r="G32">
        <v>0.30399999999999999</v>
      </c>
      <c r="H32">
        <v>0.75049999999999994</v>
      </c>
      <c r="I32">
        <v>6.8000000000000005E-2</v>
      </c>
      <c r="J32">
        <v>6.3E-2</v>
      </c>
      <c r="K32">
        <v>8.2000000000000003E-2</v>
      </c>
      <c r="L32">
        <v>7.1428571428571426E-3</v>
      </c>
      <c r="M32">
        <v>263991379</v>
      </c>
      <c r="N32">
        <v>0.87969999999999993</v>
      </c>
      <c r="O32">
        <v>0.75714999999999999</v>
      </c>
      <c r="P32">
        <v>1.8287646299999998E-2</v>
      </c>
      <c r="Q32">
        <v>1.4515344499999999E-3</v>
      </c>
      <c r="R32">
        <v>4.8173188999999997E-4</v>
      </c>
      <c r="S32">
        <v>4.2562105200000001E-4</v>
      </c>
      <c r="T32">
        <v>8.9333876999999999E-4</v>
      </c>
      <c r="U32">
        <v>1.17478045E-3</v>
      </c>
      <c r="V32">
        <v>1.2452081299999999E-3</v>
      </c>
      <c r="W32">
        <v>1.4820385699999999E-3</v>
      </c>
      <c r="X32">
        <v>1.9963378849999999E-3</v>
      </c>
      <c r="Y32">
        <v>2.869936225E-3</v>
      </c>
      <c r="Z32">
        <v>4.4136115549999995E-3</v>
      </c>
      <c r="AA32">
        <v>6.865730464999999E-3</v>
      </c>
      <c r="AB32">
        <v>1.0763323300000001E-2</v>
      </c>
      <c r="AC32">
        <v>1.6831899550000001E-2</v>
      </c>
      <c r="AD32">
        <v>2.6097878450000001E-2</v>
      </c>
      <c r="AE32">
        <v>4.1419049999999999E-2</v>
      </c>
      <c r="AF32">
        <v>6.8118021000000001E-2</v>
      </c>
      <c r="AG32">
        <v>0.10997621799999999</v>
      </c>
      <c r="AH32">
        <v>0.17466427349999999</v>
      </c>
      <c r="AI32">
        <v>0.26008929000000003</v>
      </c>
      <c r="AJ32">
        <v>0.36988838049999995</v>
      </c>
      <c r="AK32">
        <v>0.4997262289306878</v>
      </c>
      <c r="AL32">
        <v>69.411165749999981</v>
      </c>
      <c r="AM32">
        <v>69.411165749999981</v>
      </c>
      <c r="AN32">
        <v>114.75358274999998</v>
      </c>
      <c r="AO32">
        <v>114.75358274999998</v>
      </c>
      <c r="AP32">
        <v>114.75358274999998</v>
      </c>
      <c r="AQ32">
        <v>1.2732755</v>
      </c>
      <c r="AR32">
        <v>1.8599005</v>
      </c>
      <c r="AS32">
        <v>1.8737001999999996</v>
      </c>
      <c r="AT32">
        <v>2.4603251999999998</v>
      </c>
      <c r="AU32">
        <v>3.0020645999999997</v>
      </c>
      <c r="AV32">
        <v>0.53001997848517168</v>
      </c>
      <c r="AW32">
        <v>0.2</v>
      </c>
      <c r="AX32">
        <v>0.75</v>
      </c>
      <c r="AY32">
        <v>0.05</v>
      </c>
    </row>
    <row r="33" spans="1:51" x14ac:dyDescent="0.3">
      <c r="A33" t="s">
        <v>178</v>
      </c>
      <c r="B33" t="s">
        <v>175</v>
      </c>
      <c r="C33" t="s">
        <v>177</v>
      </c>
      <c r="D33">
        <v>81162788</v>
      </c>
      <c r="E33">
        <v>1.6544E-2</v>
      </c>
      <c r="F33">
        <v>1342757.1646719999</v>
      </c>
      <c r="G33">
        <v>0.90249999999999997</v>
      </c>
      <c r="H33">
        <v>0.9405</v>
      </c>
      <c r="I33">
        <v>1.7000000000000001E-2</v>
      </c>
      <c r="J33">
        <v>1.6E-2</v>
      </c>
      <c r="K33">
        <v>1.9E-2</v>
      </c>
      <c r="L33">
        <v>1.0204081632653053E-3</v>
      </c>
      <c r="M33">
        <v>81162788</v>
      </c>
      <c r="N33">
        <v>0.9405</v>
      </c>
      <c r="O33">
        <v>0.90573000000000004</v>
      </c>
      <c r="P33">
        <v>1.2321276749999999E-2</v>
      </c>
      <c r="Q33">
        <v>5.0588792949999998E-4</v>
      </c>
      <c r="R33">
        <v>1.6719766300000001E-4</v>
      </c>
      <c r="S33">
        <v>1.862327845E-4</v>
      </c>
      <c r="T33">
        <v>4.05766489E-4</v>
      </c>
      <c r="U33">
        <v>7.2277590299999991E-4</v>
      </c>
      <c r="V33">
        <v>5.6304026199999993E-4</v>
      </c>
      <c r="W33">
        <v>6.1378293500000006E-4</v>
      </c>
      <c r="X33">
        <v>6.71678785E-4</v>
      </c>
      <c r="Y33">
        <v>9.9006919499999998E-4</v>
      </c>
      <c r="Z33">
        <v>1.659261545E-3</v>
      </c>
      <c r="AA33">
        <v>3.1002049199999999E-3</v>
      </c>
      <c r="AB33">
        <v>4.6091643049999999E-3</v>
      </c>
      <c r="AC33">
        <v>8.5988943149999993E-3</v>
      </c>
      <c r="AD33">
        <v>1.5935475750000001E-2</v>
      </c>
      <c r="AE33">
        <v>3.3011311549999998E-2</v>
      </c>
      <c r="AF33">
        <v>7.1862711999999995E-2</v>
      </c>
      <c r="AG33">
        <v>0.11455710849999999</v>
      </c>
      <c r="AH33">
        <v>0.18086414449999999</v>
      </c>
      <c r="AI33">
        <v>0.27957970849999997</v>
      </c>
      <c r="AJ33">
        <v>0.40520156199999996</v>
      </c>
      <c r="AK33">
        <v>0.54826529437979554</v>
      </c>
      <c r="AL33">
        <v>55.011325099999993</v>
      </c>
      <c r="AM33">
        <v>55.011325099999993</v>
      </c>
      <c r="AN33">
        <v>100.35374209999999</v>
      </c>
      <c r="AO33">
        <v>100.35374209999999</v>
      </c>
      <c r="AP33">
        <v>100.35374209999999</v>
      </c>
      <c r="AQ33">
        <v>1.4285577499999997</v>
      </c>
      <c r="AR33">
        <v>2.0151827500000001</v>
      </c>
      <c r="AS33">
        <v>1.8840523499999997</v>
      </c>
      <c r="AT33">
        <v>2.4706773499999999</v>
      </c>
      <c r="AU33">
        <v>3.0124167499999999</v>
      </c>
      <c r="AV33">
        <v>0.368442657134743</v>
      </c>
      <c r="AW33">
        <v>0.2</v>
      </c>
      <c r="AX33">
        <v>0.75</v>
      </c>
      <c r="AY33">
        <v>0.05</v>
      </c>
    </row>
    <row r="34" spans="1:51" x14ac:dyDescent="0.3">
      <c r="A34" t="s">
        <v>193</v>
      </c>
      <c r="B34" t="s">
        <v>190</v>
      </c>
      <c r="C34" t="s">
        <v>177</v>
      </c>
      <c r="D34">
        <v>38274618</v>
      </c>
      <c r="E34">
        <v>3.3207E-2</v>
      </c>
      <c r="F34">
        <v>1270985.2399260001</v>
      </c>
      <c r="G34">
        <v>0.44649999999999995</v>
      </c>
      <c r="H34">
        <v>0.59849999999999992</v>
      </c>
      <c r="I34">
        <v>3.5000000000000003E-2</v>
      </c>
      <c r="J34">
        <v>3.2000000000000001E-2</v>
      </c>
      <c r="K34">
        <v>3.9E-2</v>
      </c>
      <c r="L34">
        <v>2.0408163265306107E-3</v>
      </c>
      <c r="M34">
        <v>38274618</v>
      </c>
      <c r="N34">
        <v>0.66880000000000006</v>
      </c>
      <c r="O34">
        <v>0.7276999999999999</v>
      </c>
      <c r="P34">
        <v>2.3403656599999999E-2</v>
      </c>
      <c r="Q34">
        <v>1.028724695E-3</v>
      </c>
      <c r="R34">
        <v>6.4539809899999997E-4</v>
      </c>
      <c r="S34">
        <v>5.3803630949999994E-4</v>
      </c>
      <c r="T34">
        <v>9.5259549499999985E-4</v>
      </c>
      <c r="U34">
        <v>1.3489793849999999E-3</v>
      </c>
      <c r="V34">
        <v>1.4534454699999999E-3</v>
      </c>
      <c r="W34">
        <v>1.6675881999999999E-3</v>
      </c>
      <c r="X34">
        <v>2.1046147999999997E-3</v>
      </c>
      <c r="Y34">
        <v>2.9577469100000001E-3</v>
      </c>
      <c r="Z34">
        <v>4.5070910800000001E-3</v>
      </c>
      <c r="AA34">
        <v>6.9222059700000003E-3</v>
      </c>
      <c r="AB34">
        <v>1.0802204899999999E-2</v>
      </c>
      <c r="AC34">
        <v>1.7041631999999998E-2</v>
      </c>
      <c r="AD34">
        <v>2.7653695349999997E-2</v>
      </c>
      <c r="AE34">
        <v>4.56047994E-2</v>
      </c>
      <c r="AF34">
        <v>7.4758803149999997E-2</v>
      </c>
      <c r="AG34">
        <v>0.12306423499999999</v>
      </c>
      <c r="AH34">
        <v>0.19380696349999998</v>
      </c>
      <c r="AI34">
        <v>0.28953847300000002</v>
      </c>
      <c r="AJ34">
        <v>0.404525466</v>
      </c>
      <c r="AK34">
        <v>0.49186573163163644</v>
      </c>
      <c r="AL34">
        <v>55.011325099999993</v>
      </c>
      <c r="AM34">
        <v>55.011325099999993</v>
      </c>
      <c r="AN34">
        <v>100.35374209999999</v>
      </c>
      <c r="AO34">
        <v>100.35374209999999</v>
      </c>
      <c r="AP34">
        <v>100.35374209999999</v>
      </c>
      <c r="AQ34">
        <v>1.4285577499999997</v>
      </c>
      <c r="AR34">
        <v>2.0151827500000001</v>
      </c>
      <c r="AS34">
        <v>1.8840523499999997</v>
      </c>
      <c r="AT34">
        <v>2.4706773499999999</v>
      </c>
      <c r="AU34">
        <v>3.0124167499999999</v>
      </c>
      <c r="AV34">
        <v>0.58917095740651637</v>
      </c>
      <c r="AW34">
        <v>0.2</v>
      </c>
      <c r="AX34">
        <v>0.75</v>
      </c>
      <c r="AY34">
        <v>0.05</v>
      </c>
    </row>
    <row r="35" spans="1:51" x14ac:dyDescent="0.3">
      <c r="A35" t="s">
        <v>221</v>
      </c>
      <c r="B35" t="s">
        <v>218</v>
      </c>
      <c r="C35" t="s">
        <v>202</v>
      </c>
      <c r="D35">
        <v>18037646</v>
      </c>
      <c r="E35">
        <v>2.2519999999999998E-2</v>
      </c>
      <c r="F35">
        <v>406207.78791999997</v>
      </c>
      <c r="G35">
        <v>0.85499999999999998</v>
      </c>
      <c r="H35">
        <v>0.9405</v>
      </c>
      <c r="I35">
        <v>2.7E-2</v>
      </c>
      <c r="J35">
        <v>1.9E-2</v>
      </c>
      <c r="K35">
        <v>3.5999999999999997E-2</v>
      </c>
      <c r="L35">
        <v>4.5918367346938762E-3</v>
      </c>
      <c r="M35">
        <v>18037646</v>
      </c>
      <c r="N35">
        <v>0.94430000000000003</v>
      </c>
      <c r="O35">
        <v>0.94334999999999991</v>
      </c>
      <c r="P35">
        <v>7.3424435999999991E-3</v>
      </c>
      <c r="Q35">
        <v>5.3155464949999995E-4</v>
      </c>
      <c r="R35">
        <v>2.6004054549999995E-4</v>
      </c>
      <c r="S35">
        <v>2.7843752349999995E-4</v>
      </c>
      <c r="T35">
        <v>5.6180044549999995E-4</v>
      </c>
      <c r="U35">
        <v>8.2631865450000003E-4</v>
      </c>
      <c r="V35">
        <v>1.0785171399999998E-3</v>
      </c>
      <c r="W35">
        <v>1.6560567199999999E-3</v>
      </c>
      <c r="X35">
        <v>2.6439984849999996E-3</v>
      </c>
      <c r="Y35">
        <v>3.6541821249999997E-3</v>
      </c>
      <c r="Z35">
        <v>4.9150511949999998E-3</v>
      </c>
      <c r="AA35">
        <v>6.9090850449999991E-3</v>
      </c>
      <c r="AB35">
        <v>1.0451995949999999E-2</v>
      </c>
      <c r="AC35">
        <v>1.6348342899999996E-2</v>
      </c>
      <c r="AD35">
        <v>2.4968470949999998E-2</v>
      </c>
      <c r="AE35">
        <v>3.5825941149999999E-2</v>
      </c>
      <c r="AF35">
        <v>5.9386424699999996E-2</v>
      </c>
      <c r="AG35">
        <v>9.4676109849999995E-2</v>
      </c>
      <c r="AH35">
        <v>0.14940897</v>
      </c>
      <c r="AI35">
        <v>0.23111235199999999</v>
      </c>
      <c r="AJ35">
        <v>0.33610934449999996</v>
      </c>
      <c r="AK35">
        <v>0.47142062107930033</v>
      </c>
      <c r="AL35">
        <v>42.29888489999999</v>
      </c>
      <c r="AM35">
        <v>42.29888489999999</v>
      </c>
      <c r="AN35">
        <v>87.641301899999988</v>
      </c>
      <c r="AO35">
        <v>87.641301899999988</v>
      </c>
      <c r="AP35">
        <v>87.641301899999988</v>
      </c>
      <c r="AQ35">
        <v>6.0973773999999992</v>
      </c>
      <c r="AR35">
        <v>6.6840023999999998</v>
      </c>
      <c r="AS35">
        <v>9.9587293499999969</v>
      </c>
      <c r="AT35">
        <v>10.545354349999998</v>
      </c>
      <c r="AU35">
        <v>11.087093749999999</v>
      </c>
      <c r="AV35">
        <v>0.58830666906345486</v>
      </c>
      <c r="AW35">
        <v>0.2</v>
      </c>
      <c r="AX35">
        <v>0.75</v>
      </c>
      <c r="AY35">
        <v>0.05</v>
      </c>
    </row>
    <row r="36" spans="1:51" x14ac:dyDescent="0.3">
      <c r="A36" t="s">
        <v>249</v>
      </c>
      <c r="B36" t="s">
        <v>244</v>
      </c>
      <c r="C36" t="s">
        <v>230</v>
      </c>
      <c r="D36">
        <v>116398</v>
      </c>
      <c r="E36">
        <v>2.8223999999999999E-2</v>
      </c>
      <c r="F36">
        <v>3285.2171519999997</v>
      </c>
      <c r="G36">
        <v>0.84549999999999992</v>
      </c>
      <c r="H36">
        <v>0.85499999999999998</v>
      </c>
      <c r="I36">
        <v>9.0999999999999998E-2</v>
      </c>
      <c r="J36">
        <v>6.2E-2</v>
      </c>
      <c r="K36">
        <v>0.105</v>
      </c>
      <c r="L36">
        <v>7.1428571428571426E-3</v>
      </c>
      <c r="M36">
        <v>116398</v>
      </c>
      <c r="N36">
        <v>0.93384999999999996</v>
      </c>
      <c r="O36">
        <v>0.62605</v>
      </c>
      <c r="P36">
        <v>4.2165596100000001E-2</v>
      </c>
      <c r="Q36">
        <v>2.8460630099999998E-3</v>
      </c>
      <c r="R36">
        <v>9.6218298999999985E-4</v>
      </c>
      <c r="S36">
        <v>7.3314580849999996E-4</v>
      </c>
      <c r="T36">
        <v>1.2971887099999999E-3</v>
      </c>
      <c r="U36">
        <v>1.7258800099999999E-3</v>
      </c>
      <c r="V36">
        <v>1.8441988049999998E-3</v>
      </c>
      <c r="W36">
        <v>2.1634027949999999E-3</v>
      </c>
      <c r="X36">
        <v>2.8381579649999996E-3</v>
      </c>
      <c r="Y36">
        <v>3.9237031100000002E-3</v>
      </c>
      <c r="Z36">
        <v>5.7281832699999993E-3</v>
      </c>
      <c r="AA36">
        <v>8.623833144999999E-3</v>
      </c>
      <c r="AB36">
        <v>1.3091393299999999E-2</v>
      </c>
      <c r="AC36">
        <v>1.8546849999999997E-2</v>
      </c>
      <c r="AD36">
        <v>2.6121698749999998E-2</v>
      </c>
      <c r="AE36">
        <v>3.8883677649999997E-2</v>
      </c>
      <c r="AF36">
        <v>6.194709935E-2</v>
      </c>
      <c r="AG36">
        <v>9.7877958500000001E-2</v>
      </c>
      <c r="AH36">
        <v>0.14553404349999999</v>
      </c>
      <c r="AI36">
        <v>0.19759541149999998</v>
      </c>
      <c r="AJ36">
        <v>0.26623761399999996</v>
      </c>
      <c r="AK36">
        <v>0.35079786019213477</v>
      </c>
      <c r="AL36">
        <v>69.411165749999981</v>
      </c>
      <c r="AM36">
        <v>69.411165749999981</v>
      </c>
      <c r="AN36">
        <v>114.75358274999998</v>
      </c>
      <c r="AO36">
        <v>114.75358274999998</v>
      </c>
      <c r="AP36">
        <v>114.75358274999998</v>
      </c>
      <c r="AQ36">
        <v>1.2732755</v>
      </c>
      <c r="AR36">
        <v>1.8599005</v>
      </c>
      <c r="AS36">
        <v>1.8737001999999996</v>
      </c>
      <c r="AT36">
        <v>2.4603251999999998</v>
      </c>
      <c r="AU36">
        <v>3.0020645999999997</v>
      </c>
      <c r="AV36">
        <v>0.1518638670270247</v>
      </c>
      <c r="AW36">
        <v>0.2</v>
      </c>
      <c r="AX36">
        <v>0.75</v>
      </c>
      <c r="AY36">
        <v>0.05</v>
      </c>
    </row>
    <row r="37" spans="1:51" x14ac:dyDescent="0.3">
      <c r="A37" t="s">
        <v>180</v>
      </c>
      <c r="B37" t="s">
        <v>175</v>
      </c>
      <c r="C37" t="s">
        <v>177</v>
      </c>
      <c r="D37">
        <v>4136528</v>
      </c>
      <c r="E37">
        <v>1.6416E-2</v>
      </c>
      <c r="F37">
        <v>67905.243648000003</v>
      </c>
      <c r="G37">
        <v>0.9405</v>
      </c>
      <c r="H37">
        <v>0.9405</v>
      </c>
      <c r="I37">
        <v>1.7999999999999999E-2</v>
      </c>
      <c r="J37">
        <v>1.0999999999999999E-2</v>
      </c>
      <c r="K37">
        <v>2.4E-2</v>
      </c>
      <c r="L37">
        <v>3.0612244897959195E-3</v>
      </c>
      <c r="M37">
        <v>4136528</v>
      </c>
      <c r="N37">
        <v>0.94905000000000006</v>
      </c>
      <c r="O37">
        <v>0.93764999999999998</v>
      </c>
      <c r="P37">
        <v>6.8089078299999996E-3</v>
      </c>
      <c r="Q37">
        <v>2.8145260499999998E-4</v>
      </c>
      <c r="R37">
        <v>1.6347118349999999E-4</v>
      </c>
      <c r="S37">
        <v>2.03656782E-4</v>
      </c>
      <c r="T37">
        <v>4.8878149799999994E-4</v>
      </c>
      <c r="U37">
        <v>5.7118822200000001E-4</v>
      </c>
      <c r="V37">
        <v>5.1544955599999991E-4</v>
      </c>
      <c r="W37">
        <v>4.5054793099999995E-4</v>
      </c>
      <c r="X37">
        <v>6.3331507749999998E-4</v>
      </c>
      <c r="Y37">
        <v>8.8879036950000002E-4</v>
      </c>
      <c r="Z37">
        <v>1.4504827049999999E-3</v>
      </c>
      <c r="AA37">
        <v>2.5426179049999999E-3</v>
      </c>
      <c r="AB37">
        <v>4.0641931949999995E-3</v>
      </c>
      <c r="AC37">
        <v>1.085372245E-2</v>
      </c>
      <c r="AD37">
        <v>2.3894944349999999E-2</v>
      </c>
      <c r="AE37">
        <v>4.5525568449999998E-2</v>
      </c>
      <c r="AF37">
        <v>8.4484969649999991E-2</v>
      </c>
      <c r="AG37">
        <v>0.14899401949999999</v>
      </c>
      <c r="AH37">
        <v>0.24608488399999998</v>
      </c>
      <c r="AI37">
        <v>0.38454118999999998</v>
      </c>
      <c r="AJ37">
        <v>0.53820869650000003</v>
      </c>
      <c r="AK37">
        <v>0.6548902238538874</v>
      </c>
      <c r="AL37">
        <v>55.011325099999993</v>
      </c>
      <c r="AM37">
        <v>55.011325099999993</v>
      </c>
      <c r="AN37">
        <v>100.35374209999999</v>
      </c>
      <c r="AO37">
        <v>100.35374209999999</v>
      </c>
      <c r="AP37">
        <v>100.35374209999999</v>
      </c>
      <c r="AQ37">
        <v>1.4285577499999997</v>
      </c>
      <c r="AR37">
        <v>2.0151827500000001</v>
      </c>
      <c r="AS37">
        <v>1.8840523499999997</v>
      </c>
      <c r="AT37">
        <v>2.4706773499999999</v>
      </c>
      <c r="AU37">
        <v>3.0124167499999999</v>
      </c>
      <c r="AV37">
        <v>0.368442657134743</v>
      </c>
      <c r="AW37">
        <v>0.2</v>
      </c>
      <c r="AX37">
        <v>0.75</v>
      </c>
      <c r="AY37">
        <v>0.05</v>
      </c>
    </row>
    <row r="38" spans="1:51" x14ac:dyDescent="0.3">
      <c r="A38" t="s">
        <v>208</v>
      </c>
      <c r="B38" t="s">
        <v>200</v>
      </c>
      <c r="C38" t="s">
        <v>202</v>
      </c>
      <c r="D38">
        <v>6201500</v>
      </c>
      <c r="E38">
        <v>2.5999999999999999E-2</v>
      </c>
      <c r="F38">
        <v>161239</v>
      </c>
      <c r="G38">
        <v>0.92149999999999999</v>
      </c>
      <c r="H38">
        <v>0.874</v>
      </c>
      <c r="I38">
        <v>0.1032</v>
      </c>
      <c r="J38">
        <v>8.5599999999999996E-2</v>
      </c>
      <c r="K38">
        <v>0.12379999999999999</v>
      </c>
      <c r="L38">
        <v>1.0510204081632649E-2</v>
      </c>
      <c r="M38">
        <v>5447900</v>
      </c>
      <c r="N38">
        <v>0.93480000000000008</v>
      </c>
      <c r="O38">
        <v>0.93384999999999996</v>
      </c>
      <c r="P38">
        <v>1.4941395750000001E-2</v>
      </c>
      <c r="Q38">
        <v>6.8221120699999999E-4</v>
      </c>
      <c r="R38">
        <v>2.8557517749999998E-4</v>
      </c>
      <c r="S38">
        <v>3.432573725E-4</v>
      </c>
      <c r="T38">
        <v>5.390992739999999E-4</v>
      </c>
      <c r="U38">
        <v>7.3626783150000001E-4</v>
      </c>
      <c r="V38">
        <v>9.46112524E-4</v>
      </c>
      <c r="W38">
        <v>1.5206064799999999E-3</v>
      </c>
      <c r="X38">
        <v>2.2679278749999999E-3</v>
      </c>
      <c r="Y38">
        <v>3.4516360449999995E-3</v>
      </c>
      <c r="Z38">
        <v>4.8204200800000003E-3</v>
      </c>
      <c r="AA38">
        <v>6.9850556900000003E-3</v>
      </c>
      <c r="AB38">
        <v>1.0314753249999999E-2</v>
      </c>
      <c r="AC38">
        <v>1.65137284E-2</v>
      </c>
      <c r="AD38">
        <v>2.4401558449999999E-2</v>
      </c>
      <c r="AE38">
        <v>5.2247613599999992E-2</v>
      </c>
      <c r="AF38">
        <v>9.8941587999999997E-2</v>
      </c>
      <c r="AG38">
        <v>0.14152231700000001</v>
      </c>
      <c r="AH38">
        <v>0.18481124249999997</v>
      </c>
      <c r="AI38">
        <v>0.22687109599999999</v>
      </c>
      <c r="AJ38">
        <v>0.28386137750000001</v>
      </c>
      <c r="AK38">
        <v>0.41767257978194738</v>
      </c>
      <c r="AL38">
        <v>42.29888489999999</v>
      </c>
      <c r="AM38">
        <v>42.29888489999999</v>
      </c>
      <c r="AN38">
        <v>87.641301899999988</v>
      </c>
      <c r="AO38">
        <v>87.641301899999988</v>
      </c>
      <c r="AP38">
        <v>87.641301899999988</v>
      </c>
      <c r="AQ38">
        <v>6.0973773999999992</v>
      </c>
      <c r="AR38">
        <v>6.6840023999999998</v>
      </c>
      <c r="AS38">
        <v>9.9587293499999969</v>
      </c>
      <c r="AT38">
        <v>10.545354349999998</v>
      </c>
      <c r="AU38">
        <v>11.087093749999999</v>
      </c>
      <c r="AV38">
        <v>0.50689921499704871</v>
      </c>
      <c r="AW38">
        <v>0.2</v>
      </c>
      <c r="AX38">
        <v>0.75</v>
      </c>
      <c r="AY38">
        <v>0.05</v>
      </c>
    </row>
    <row r="39" spans="1:51" x14ac:dyDescent="0.3">
      <c r="A39" t="s">
        <v>250</v>
      </c>
      <c r="B39" t="s">
        <v>244</v>
      </c>
      <c r="C39" t="s">
        <v>230</v>
      </c>
      <c r="D39">
        <v>6858160</v>
      </c>
      <c r="E39">
        <v>2.3850000000000003E-2</v>
      </c>
      <c r="F39">
        <v>163567.11600000001</v>
      </c>
      <c r="G39">
        <v>0.52249999999999996</v>
      </c>
      <c r="H39">
        <v>0.8075</v>
      </c>
      <c r="I39">
        <v>3.6999999999999998E-2</v>
      </c>
      <c r="J39">
        <v>3.3000000000000002E-2</v>
      </c>
      <c r="K39">
        <v>4.5999999999999999E-2</v>
      </c>
      <c r="L39">
        <v>4.591836734693878E-3</v>
      </c>
      <c r="M39">
        <v>6858160</v>
      </c>
      <c r="N39">
        <v>0.38095000000000001</v>
      </c>
      <c r="O39">
        <v>0.35624999999999996</v>
      </c>
      <c r="P39">
        <v>3.8080405149999996E-2</v>
      </c>
      <c r="Q39">
        <v>2.3775747849999998E-3</v>
      </c>
      <c r="R39">
        <v>8.5696055299999999E-4</v>
      </c>
      <c r="S39">
        <v>6.8584359849999999E-4</v>
      </c>
      <c r="T39">
        <v>1.1613819349999999E-3</v>
      </c>
      <c r="U39">
        <v>1.63445391E-3</v>
      </c>
      <c r="V39">
        <v>1.77367679E-3</v>
      </c>
      <c r="W39">
        <v>2.047360485E-3</v>
      </c>
      <c r="X39">
        <v>2.6132353949999999E-3</v>
      </c>
      <c r="Y39">
        <v>3.61202882E-3</v>
      </c>
      <c r="Z39">
        <v>5.3579580099999994E-3</v>
      </c>
      <c r="AA39">
        <v>8.1121278049999992E-3</v>
      </c>
      <c r="AB39">
        <v>1.2483197599999999E-2</v>
      </c>
      <c r="AC39">
        <v>1.9454987300000001E-2</v>
      </c>
      <c r="AD39">
        <v>3.0684910700000002E-2</v>
      </c>
      <c r="AE39">
        <v>4.9631832299999998E-2</v>
      </c>
      <c r="AF39">
        <v>8.0839061549999994E-2</v>
      </c>
      <c r="AG39">
        <v>0.13149262549999999</v>
      </c>
      <c r="AH39">
        <v>0.20573042299999997</v>
      </c>
      <c r="AI39">
        <v>0.30159583499999998</v>
      </c>
      <c r="AJ39">
        <v>0.41815658849999998</v>
      </c>
      <c r="AK39">
        <v>0.54918405701339823</v>
      </c>
      <c r="AL39">
        <v>69.411165749999981</v>
      </c>
      <c r="AM39">
        <v>69.411165749999981</v>
      </c>
      <c r="AN39">
        <v>114.75358274999998</v>
      </c>
      <c r="AO39">
        <v>114.75358274999998</v>
      </c>
      <c r="AP39">
        <v>114.75358274999998</v>
      </c>
      <c r="AQ39">
        <v>1.2732755</v>
      </c>
      <c r="AR39">
        <v>1.8599005</v>
      </c>
      <c r="AS39">
        <v>1.8737001999999996</v>
      </c>
      <c r="AT39">
        <v>2.4603251999999998</v>
      </c>
      <c r="AU39">
        <v>3.0020645999999997</v>
      </c>
      <c r="AV39">
        <v>6.8117627595281657E-2</v>
      </c>
      <c r="AW39">
        <v>0.2</v>
      </c>
      <c r="AX39">
        <v>0.75</v>
      </c>
      <c r="AY39">
        <v>0.05</v>
      </c>
    </row>
    <row r="40" spans="1:51" x14ac:dyDescent="0.3">
      <c r="A40" t="s">
        <v>181</v>
      </c>
      <c r="B40" t="s">
        <v>175</v>
      </c>
      <c r="C40" t="s">
        <v>177</v>
      </c>
      <c r="D40">
        <v>6082357</v>
      </c>
      <c r="E40">
        <v>1.5470000000000001E-2</v>
      </c>
      <c r="F40">
        <v>94094.062790000011</v>
      </c>
      <c r="G40">
        <v>0.76</v>
      </c>
      <c r="H40">
        <v>0.74099999999999999</v>
      </c>
      <c r="I40">
        <v>1.2E-2</v>
      </c>
      <c r="J40">
        <v>1.0999999999999999E-2</v>
      </c>
      <c r="K40">
        <v>1.2999999999999999E-2</v>
      </c>
      <c r="L40">
        <v>5.1020408163265267E-4</v>
      </c>
      <c r="M40">
        <v>6082357</v>
      </c>
      <c r="N40">
        <v>0.92132692484923517</v>
      </c>
      <c r="O40">
        <v>0.94905000000000006</v>
      </c>
      <c r="P40">
        <v>9.0225194550000009E-3</v>
      </c>
      <c r="Q40">
        <v>3.5804621249999996E-4</v>
      </c>
      <c r="R40">
        <v>1.7413970249999998E-4</v>
      </c>
      <c r="S40">
        <v>1.4584479799999999E-4</v>
      </c>
      <c r="T40">
        <v>2.7351629549999997E-4</v>
      </c>
      <c r="U40">
        <v>3.8142860999999996E-4</v>
      </c>
      <c r="V40">
        <v>4.0833720799999997E-4</v>
      </c>
      <c r="W40">
        <v>4.808748285E-4</v>
      </c>
      <c r="X40">
        <v>6.4756989399999997E-4</v>
      </c>
      <c r="Y40">
        <v>9.9669420999999982E-4</v>
      </c>
      <c r="Z40">
        <v>1.7414431949999999E-3</v>
      </c>
      <c r="AA40">
        <v>2.9847289049999997E-3</v>
      </c>
      <c r="AB40">
        <v>5.2337121649999995E-3</v>
      </c>
      <c r="AC40">
        <v>8.3767817499999994E-3</v>
      </c>
      <c r="AD40">
        <v>1.4487942700000001E-2</v>
      </c>
      <c r="AE40">
        <v>2.5754824899999997E-2</v>
      </c>
      <c r="AF40">
        <v>4.4504494200000001E-2</v>
      </c>
      <c r="AG40">
        <v>7.7655713200000004E-2</v>
      </c>
      <c r="AH40">
        <v>0.13146200699999999</v>
      </c>
      <c r="AI40">
        <v>0.20759478849999999</v>
      </c>
      <c r="AJ40">
        <v>0.30413845299999998</v>
      </c>
      <c r="AK40">
        <v>0.4332528790337894</v>
      </c>
      <c r="AL40">
        <v>55.011325099999993</v>
      </c>
      <c r="AM40">
        <v>55.011325099999993</v>
      </c>
      <c r="AN40">
        <v>100.35374209999999</v>
      </c>
      <c r="AO40">
        <v>100.35374209999999</v>
      </c>
      <c r="AP40">
        <v>100.35374209999999</v>
      </c>
      <c r="AQ40">
        <v>1.4285577499999997</v>
      </c>
      <c r="AR40">
        <v>2.0151827500000001</v>
      </c>
      <c r="AS40">
        <v>1.8840523499999997</v>
      </c>
      <c r="AT40">
        <v>2.4706773499999999</v>
      </c>
      <c r="AU40">
        <v>3.0124167499999999</v>
      </c>
      <c r="AV40">
        <v>0.368442657134743</v>
      </c>
      <c r="AW40">
        <v>0.2</v>
      </c>
      <c r="AX40">
        <v>0.75</v>
      </c>
      <c r="AY40">
        <v>0.05</v>
      </c>
    </row>
    <row r="41" spans="1:51" x14ac:dyDescent="0.3">
      <c r="A41" t="s">
        <v>223</v>
      </c>
      <c r="B41" t="s">
        <v>218</v>
      </c>
      <c r="C41" t="s">
        <v>202</v>
      </c>
      <c r="D41">
        <v>2827721</v>
      </c>
      <c r="E41">
        <v>1.0699999999999999E-2</v>
      </c>
      <c r="F41">
        <v>30256.614699999998</v>
      </c>
      <c r="G41">
        <v>0.92149999999999999</v>
      </c>
      <c r="H41">
        <v>0.8929999999999999</v>
      </c>
      <c r="I41">
        <v>1.7000000000000001E-2</v>
      </c>
      <c r="J41">
        <v>1.55E-2</v>
      </c>
      <c r="K41">
        <v>1.8599999999999998E-2</v>
      </c>
      <c r="L41">
        <v>8.1632653061224352E-4</v>
      </c>
      <c r="M41">
        <v>3097282</v>
      </c>
      <c r="N41">
        <v>0.94990499999999989</v>
      </c>
      <c r="O41">
        <v>0.93927547954274959</v>
      </c>
      <c r="P41">
        <v>3.8543655549999993E-3</v>
      </c>
      <c r="Q41">
        <v>1.99189274E-4</v>
      </c>
      <c r="R41">
        <v>8.8159193449999991E-5</v>
      </c>
      <c r="S41">
        <v>1.8679909849999998E-4</v>
      </c>
      <c r="T41">
        <v>3.9932691400000001E-4</v>
      </c>
      <c r="U41">
        <v>6.3374766949999997E-4</v>
      </c>
      <c r="V41">
        <v>1.06934641E-3</v>
      </c>
      <c r="W41">
        <v>1.7485243999999999E-3</v>
      </c>
      <c r="X41">
        <v>2.5373131999999999E-3</v>
      </c>
      <c r="Y41">
        <v>3.6075730350000001E-3</v>
      </c>
      <c r="Z41">
        <v>5.2465289949999994E-3</v>
      </c>
      <c r="AA41">
        <v>7.2813340899999992E-3</v>
      </c>
      <c r="AB41">
        <v>1.0493003649999999E-2</v>
      </c>
      <c r="AC41">
        <v>1.5685332199999999E-2</v>
      </c>
      <c r="AD41">
        <v>2.1413434150000001E-2</v>
      </c>
      <c r="AE41">
        <v>2.9507170999999999E-2</v>
      </c>
      <c r="AF41">
        <v>4.2425775449999995E-2</v>
      </c>
      <c r="AG41">
        <v>7.1521605000000002E-2</v>
      </c>
      <c r="AH41">
        <v>9.0565522549999999E-2</v>
      </c>
      <c r="AI41">
        <v>0.13275557449999997</v>
      </c>
      <c r="AJ41">
        <v>0.19319827000000001</v>
      </c>
      <c r="AK41">
        <v>0.29128443250280517</v>
      </c>
      <c r="AL41">
        <v>42.29888489999999</v>
      </c>
      <c r="AM41">
        <v>42.29888489999999</v>
      </c>
      <c r="AN41">
        <v>87.641301899999988</v>
      </c>
      <c r="AO41">
        <v>87.641301899999988</v>
      </c>
      <c r="AP41">
        <v>87.641301899999988</v>
      </c>
      <c r="AQ41">
        <v>6.0973773999999992</v>
      </c>
      <c r="AR41">
        <v>6.6840023999999998</v>
      </c>
      <c r="AS41">
        <v>9.9587293499999969</v>
      </c>
      <c r="AT41">
        <v>10.545354349999998</v>
      </c>
      <c r="AU41">
        <v>11.087093749999999</v>
      </c>
      <c r="AV41">
        <v>0.36490142620062399</v>
      </c>
      <c r="AW41">
        <v>0.2</v>
      </c>
      <c r="AX41">
        <v>0.75</v>
      </c>
      <c r="AY41">
        <v>0.05</v>
      </c>
    </row>
    <row r="42" spans="1:51" x14ac:dyDescent="0.3">
      <c r="A42" t="s">
        <v>251</v>
      </c>
      <c r="B42" t="s">
        <v>244</v>
      </c>
      <c r="C42" t="s">
        <v>230</v>
      </c>
      <c r="D42">
        <v>31624264</v>
      </c>
      <c r="E42">
        <v>1.7052000000000001E-2</v>
      </c>
      <c r="F42">
        <v>539256.94972800009</v>
      </c>
      <c r="G42">
        <v>0.85499999999999998</v>
      </c>
      <c r="H42">
        <v>0.93099999999999994</v>
      </c>
      <c r="I42">
        <v>8.9999999999999993E-3</v>
      </c>
      <c r="J42">
        <v>5.0000000000000001E-3</v>
      </c>
      <c r="K42">
        <v>0.01</v>
      </c>
      <c r="L42">
        <v>5.1020408163265354E-4</v>
      </c>
      <c r="M42">
        <v>31624264</v>
      </c>
      <c r="N42">
        <v>0.94430000000000003</v>
      </c>
      <c r="O42">
        <v>0.93955000000000011</v>
      </c>
      <c r="P42">
        <v>5.6341919799999998E-3</v>
      </c>
      <c r="Q42">
        <v>2.5580936900000001E-4</v>
      </c>
      <c r="R42">
        <v>1.6538015150000001E-4</v>
      </c>
      <c r="S42">
        <v>2.2958672799999998E-4</v>
      </c>
      <c r="T42">
        <v>5.3709191449999999E-4</v>
      </c>
      <c r="U42">
        <v>5.6325561750000005E-4</v>
      </c>
      <c r="V42">
        <v>5.9218030549999996E-4</v>
      </c>
      <c r="W42">
        <v>1.0249788449999998E-3</v>
      </c>
      <c r="X42">
        <v>1.5279459899999999E-3</v>
      </c>
      <c r="Y42">
        <v>2.2737737950000001E-3</v>
      </c>
      <c r="Z42">
        <v>3.9871548449999994E-3</v>
      </c>
      <c r="AA42">
        <v>6.0759884349999996E-3</v>
      </c>
      <c r="AB42">
        <v>8.9057526749999998E-3</v>
      </c>
      <c r="AC42">
        <v>1.236329525E-2</v>
      </c>
      <c r="AD42">
        <v>2.0216132049999998E-2</v>
      </c>
      <c r="AE42">
        <v>3.5225042399999996E-2</v>
      </c>
      <c r="AF42">
        <v>5.2109275549999994E-2</v>
      </c>
      <c r="AG42">
        <v>8.1090281449999996E-2</v>
      </c>
      <c r="AH42">
        <v>0.1217761205</v>
      </c>
      <c r="AI42">
        <v>0.17299423049999998</v>
      </c>
      <c r="AJ42">
        <v>0.22504285900000001</v>
      </c>
      <c r="AK42">
        <v>0.29162386574815991</v>
      </c>
      <c r="AL42">
        <v>69.411165749999981</v>
      </c>
      <c r="AM42">
        <v>69.411165749999981</v>
      </c>
      <c r="AN42">
        <v>114.75358274999998</v>
      </c>
      <c r="AO42">
        <v>114.75358274999998</v>
      </c>
      <c r="AP42">
        <v>114.75358274999998</v>
      </c>
      <c r="AQ42">
        <v>1.2732755</v>
      </c>
      <c r="AR42">
        <v>1.8599005</v>
      </c>
      <c r="AS42">
        <v>1.8737001999999996</v>
      </c>
      <c r="AT42">
        <v>2.4603251999999998</v>
      </c>
      <c r="AU42">
        <v>3.0020645999999997</v>
      </c>
      <c r="AV42">
        <v>0.1518638670270247</v>
      </c>
      <c r="AW42">
        <v>0.2</v>
      </c>
      <c r="AX42">
        <v>0.75</v>
      </c>
      <c r="AY42">
        <v>0.05</v>
      </c>
    </row>
    <row r="43" spans="1:51" x14ac:dyDescent="0.3">
      <c r="A43" t="s">
        <v>239</v>
      </c>
      <c r="B43" t="s">
        <v>234</v>
      </c>
      <c r="C43" t="s">
        <v>235</v>
      </c>
      <c r="D43">
        <v>436330</v>
      </c>
      <c r="E43">
        <v>1.8269999999999998E-2</v>
      </c>
      <c r="F43">
        <v>7971.7490999999991</v>
      </c>
      <c r="G43">
        <v>0.9405</v>
      </c>
      <c r="H43">
        <v>0.9405</v>
      </c>
      <c r="I43">
        <v>2.9042976123168401E-2</v>
      </c>
      <c r="J43">
        <v>2.3703460291678725E-2</v>
      </c>
      <c r="K43">
        <v>3.2561757047722864E-2</v>
      </c>
      <c r="L43">
        <v>1.7952963900788081E-3</v>
      </c>
      <c r="M43">
        <v>0</v>
      </c>
      <c r="N43">
        <v>0.9081999999999999</v>
      </c>
      <c r="O43">
        <v>0.90344999999999986</v>
      </c>
      <c r="P43">
        <v>6.4675377749999997E-3</v>
      </c>
      <c r="Q43">
        <v>2.7686553E-4</v>
      </c>
      <c r="R43">
        <v>2.4012510649999998E-4</v>
      </c>
      <c r="S43">
        <v>3.2248149950000001E-4</v>
      </c>
      <c r="T43">
        <v>3.2931198999999999E-4</v>
      </c>
      <c r="U43">
        <v>4.8206969099999996E-4</v>
      </c>
      <c r="V43">
        <v>4.4759233849999997E-4</v>
      </c>
      <c r="W43">
        <v>5.0047982650000002E-4</v>
      </c>
      <c r="X43">
        <v>5.5746487350000001E-4</v>
      </c>
      <c r="Y43">
        <v>8.891794705E-4</v>
      </c>
      <c r="Z43">
        <v>1.5688471E-3</v>
      </c>
      <c r="AA43">
        <v>2.2848982949999997E-3</v>
      </c>
      <c r="AB43">
        <v>4.4216063750000005E-3</v>
      </c>
      <c r="AC43">
        <v>8.3315669749999995E-3</v>
      </c>
      <c r="AD43">
        <v>1.5882302349999999E-2</v>
      </c>
      <c r="AE43">
        <v>3.0292714599999996E-2</v>
      </c>
      <c r="AF43">
        <v>5.7975030599999998E-2</v>
      </c>
      <c r="AG43">
        <v>8.4264733049999999E-2</v>
      </c>
      <c r="AH43">
        <v>0.1256421455</v>
      </c>
      <c r="AI43">
        <v>0.1796421785</v>
      </c>
      <c r="AJ43">
        <v>0.24471002500000003</v>
      </c>
      <c r="AK43">
        <v>0.34224074309039387</v>
      </c>
      <c r="AL43">
        <v>54.493717599999997</v>
      </c>
      <c r="AM43">
        <v>54.493717599999997</v>
      </c>
      <c r="AN43">
        <v>99.836134599999994</v>
      </c>
      <c r="AO43">
        <v>99.836134599999994</v>
      </c>
      <c r="AP43">
        <v>99.836134599999994</v>
      </c>
      <c r="AQ43">
        <v>0.91095024999999996</v>
      </c>
      <c r="AR43">
        <v>1.4975752500000001</v>
      </c>
      <c r="AS43">
        <v>31.377327699999995</v>
      </c>
      <c r="AT43">
        <v>31.963952699999997</v>
      </c>
      <c r="AU43">
        <v>32.505692099999997</v>
      </c>
      <c r="AV43">
        <v>0.37624909560723518</v>
      </c>
      <c r="AW43">
        <v>0.2</v>
      </c>
      <c r="AX43">
        <v>0.75</v>
      </c>
      <c r="AY43">
        <v>0.05</v>
      </c>
    </row>
    <row r="44" spans="1:51" x14ac:dyDescent="0.3">
      <c r="A44" t="s">
        <v>252</v>
      </c>
      <c r="B44" t="s">
        <v>244</v>
      </c>
      <c r="C44" t="s">
        <v>230</v>
      </c>
      <c r="D44">
        <v>53127</v>
      </c>
      <c r="E44">
        <v>2.4399999999999998E-2</v>
      </c>
      <c r="F44">
        <v>1296.2987999999998</v>
      </c>
      <c r="G44">
        <v>0.92149999999999999</v>
      </c>
      <c r="H44">
        <v>0.77899999999999991</v>
      </c>
      <c r="I44">
        <v>7.8E-2</v>
      </c>
      <c r="J44">
        <v>6.1400000000000003E-2</v>
      </c>
      <c r="K44">
        <v>9.8599999999999993E-2</v>
      </c>
      <c r="L44">
        <v>1.0510204081632649E-2</v>
      </c>
      <c r="M44">
        <v>52425</v>
      </c>
      <c r="N44">
        <v>0.85594999999999988</v>
      </c>
      <c r="O44">
        <v>0.80844999999999989</v>
      </c>
      <c r="P44">
        <v>1.1562956025774548E-2</v>
      </c>
      <c r="Q44">
        <v>6.4950026431617822E-4</v>
      </c>
      <c r="R44">
        <v>3.6885009439081341E-4</v>
      </c>
      <c r="S44">
        <v>2.9138577745129086E-4</v>
      </c>
      <c r="T44">
        <v>4.6792122755951615E-4</v>
      </c>
      <c r="U44">
        <v>6.5185388771970328E-4</v>
      </c>
      <c r="V44">
        <v>8.1223228398628943E-4</v>
      </c>
      <c r="W44">
        <v>1.0114628984301877E-3</v>
      </c>
      <c r="X44">
        <v>1.3020875789148841E-3</v>
      </c>
      <c r="Y44">
        <v>1.8371769175086101E-3</v>
      </c>
      <c r="Z44">
        <v>2.7026750008059541E-3</v>
      </c>
      <c r="AA44">
        <v>4.3127395551441853E-3</v>
      </c>
      <c r="AB44">
        <v>6.927875547491278E-3</v>
      </c>
      <c r="AC44">
        <v>1.1808510615671607E-2</v>
      </c>
      <c r="AD44">
        <v>2.0163962388090179E-2</v>
      </c>
      <c r="AE44">
        <v>3.5245853683149968E-2</v>
      </c>
      <c r="AF44">
        <v>5.8430569807008163E-2</v>
      </c>
      <c r="AG44">
        <v>9.0126824158744276E-2</v>
      </c>
      <c r="AH44">
        <v>0.13958952278882106</v>
      </c>
      <c r="AI44">
        <v>0.20001538191489329</v>
      </c>
      <c r="AJ44">
        <v>0.27322656913337529</v>
      </c>
      <c r="AK44">
        <v>0.34399302026491624</v>
      </c>
      <c r="AL44">
        <v>69.411165749999981</v>
      </c>
      <c r="AM44">
        <v>69.411165749999981</v>
      </c>
      <c r="AN44">
        <v>114.75358274999998</v>
      </c>
      <c r="AO44">
        <v>114.75358274999998</v>
      </c>
      <c r="AP44">
        <v>114.75358274999998</v>
      </c>
      <c r="AQ44">
        <v>1.2732755</v>
      </c>
      <c r="AR44">
        <v>1.8599005</v>
      </c>
      <c r="AS44">
        <v>1.8737001999999996</v>
      </c>
      <c r="AT44">
        <v>2.4603251999999998</v>
      </c>
      <c r="AU44">
        <v>3.0020645999999997</v>
      </c>
      <c r="AV44">
        <v>0.1518638670270247</v>
      </c>
      <c r="AW44">
        <v>0.2</v>
      </c>
      <c r="AX44">
        <v>0.75</v>
      </c>
      <c r="AY44">
        <v>0.05</v>
      </c>
    </row>
    <row r="45" spans="1:51" x14ac:dyDescent="0.3">
      <c r="A45" t="s">
        <v>108</v>
      </c>
      <c r="B45" t="s">
        <v>89</v>
      </c>
      <c r="C45" t="s">
        <v>91</v>
      </c>
      <c r="D45">
        <v>4420184</v>
      </c>
      <c r="E45">
        <v>3.4154999999999998E-2</v>
      </c>
      <c r="F45">
        <v>150971.38451999999</v>
      </c>
      <c r="G45">
        <v>0.55099999999999993</v>
      </c>
      <c r="H45">
        <v>0.76949999999999996</v>
      </c>
      <c r="I45">
        <v>9.2999999999999999E-2</v>
      </c>
      <c r="J45">
        <v>8.6999999999999994E-2</v>
      </c>
      <c r="K45">
        <v>0.10199999999999999</v>
      </c>
      <c r="L45">
        <v>4.5918367346938745E-3</v>
      </c>
      <c r="M45">
        <v>4420184</v>
      </c>
      <c r="N45">
        <v>0.65834999999999988</v>
      </c>
      <c r="O45">
        <v>0.65834999999999988</v>
      </c>
      <c r="P45">
        <v>5.3049681499999994E-2</v>
      </c>
      <c r="Q45">
        <v>6.4804854200000003E-3</v>
      </c>
      <c r="R45">
        <v>1.033800355E-3</v>
      </c>
      <c r="S45">
        <v>8.1520472800000006E-4</v>
      </c>
      <c r="T45">
        <v>1.34420288E-3</v>
      </c>
      <c r="U45">
        <v>1.8846900849999999E-3</v>
      </c>
      <c r="V45">
        <v>2.0460815000000001E-3</v>
      </c>
      <c r="W45">
        <v>2.3494117500000001E-3</v>
      </c>
      <c r="X45">
        <v>2.9578680350000001E-3</v>
      </c>
      <c r="Y45">
        <v>4.000322035E-3</v>
      </c>
      <c r="Z45">
        <v>5.7876728399999999E-3</v>
      </c>
      <c r="AA45">
        <v>8.6231317599999996E-3</v>
      </c>
      <c r="AB45">
        <v>1.305441265E-2</v>
      </c>
      <c r="AC45">
        <v>2.0214112349999997E-2</v>
      </c>
      <c r="AD45">
        <v>3.1729136450000001E-2</v>
      </c>
      <c r="AE45">
        <v>5.1067344049999998E-2</v>
      </c>
      <c r="AF45">
        <v>8.260685764999999E-2</v>
      </c>
      <c r="AG45">
        <v>0.13357245100000001</v>
      </c>
      <c r="AH45">
        <v>0.20788675199999998</v>
      </c>
      <c r="AI45">
        <v>0.30383405400000002</v>
      </c>
      <c r="AJ45">
        <v>0.41249627949999995</v>
      </c>
      <c r="AK45">
        <v>0.5469015580074017</v>
      </c>
      <c r="AL45">
        <v>28.416651749999996</v>
      </c>
      <c r="AM45">
        <v>28.416651749999996</v>
      </c>
      <c r="AN45">
        <v>73.759068749999983</v>
      </c>
      <c r="AO45">
        <v>73.759068749999983</v>
      </c>
      <c r="AP45">
        <v>73.759068749999983</v>
      </c>
      <c r="AQ45">
        <v>0.92130239999999997</v>
      </c>
      <c r="AR45">
        <v>1.5079274</v>
      </c>
      <c r="AS45">
        <v>5.5073048499999988</v>
      </c>
      <c r="AT45">
        <v>6.0939298499999985</v>
      </c>
      <c r="AU45">
        <v>6.6356692499999985</v>
      </c>
      <c r="AV45">
        <v>6.5722973400299922E-2</v>
      </c>
      <c r="AW45">
        <v>0.2</v>
      </c>
      <c r="AX45">
        <v>0.75</v>
      </c>
      <c r="AY45">
        <v>0.05</v>
      </c>
    </row>
    <row r="46" spans="1:51" x14ac:dyDescent="0.3">
      <c r="A46" t="s">
        <v>157</v>
      </c>
      <c r="B46" t="s">
        <v>139</v>
      </c>
      <c r="C46" t="s">
        <v>141</v>
      </c>
      <c r="D46">
        <v>129163276</v>
      </c>
      <c r="E46">
        <v>1.8172999999999998E-2</v>
      </c>
      <c r="F46">
        <v>2347284.2147479998</v>
      </c>
      <c r="G46">
        <v>0.93099999999999994</v>
      </c>
      <c r="H46">
        <v>0.88349999999999995</v>
      </c>
      <c r="I46">
        <v>1E-3</v>
      </c>
      <c r="J46">
        <v>1E-3</v>
      </c>
      <c r="K46">
        <v>2E-3</v>
      </c>
      <c r="L46">
        <v>5.1020408163265311E-4</v>
      </c>
      <c r="M46">
        <v>129163276</v>
      </c>
      <c r="N46">
        <v>0.92814999999999992</v>
      </c>
      <c r="O46">
        <v>0.92055000000000009</v>
      </c>
      <c r="P46">
        <v>1.299156445E-2</v>
      </c>
      <c r="Q46">
        <v>4.9510919149999997E-4</v>
      </c>
      <c r="R46">
        <v>2.4252235549999997E-4</v>
      </c>
      <c r="S46">
        <v>3.4454891649999994E-4</v>
      </c>
      <c r="T46">
        <v>7.2947802000000001E-4</v>
      </c>
      <c r="U46">
        <v>1.1893275150000001E-3</v>
      </c>
      <c r="V46">
        <v>1.4948156899999999E-3</v>
      </c>
      <c r="W46">
        <v>1.72316567E-3</v>
      </c>
      <c r="X46">
        <v>2.0884375349999999E-3</v>
      </c>
      <c r="Y46">
        <v>2.7749695699999999E-3</v>
      </c>
      <c r="Z46">
        <v>3.9548274850000004E-3</v>
      </c>
      <c r="AA46">
        <v>5.85808779E-3</v>
      </c>
      <c r="AB46">
        <v>8.822594139999999E-3</v>
      </c>
      <c r="AC46">
        <v>1.3350281599999998E-2</v>
      </c>
      <c r="AD46">
        <v>2.02493963E-2</v>
      </c>
      <c r="AE46">
        <v>3.069565615E-2</v>
      </c>
      <c r="AF46">
        <v>4.6368477799999995E-2</v>
      </c>
      <c r="AG46">
        <v>6.9727692449999989E-2</v>
      </c>
      <c r="AH46">
        <v>0.10518514949999999</v>
      </c>
      <c r="AI46">
        <v>0.161355106</v>
      </c>
      <c r="AJ46">
        <v>0.250970468</v>
      </c>
      <c r="AK46">
        <v>0.41015451038496065</v>
      </c>
      <c r="AL46">
        <v>82.51698764999999</v>
      </c>
      <c r="AM46">
        <v>82.51698764999999</v>
      </c>
      <c r="AN46">
        <v>127.85940464999999</v>
      </c>
      <c r="AO46">
        <v>127.85940464999999</v>
      </c>
      <c r="AP46">
        <v>127.85940464999999</v>
      </c>
      <c r="AQ46">
        <v>1.4389099000000001</v>
      </c>
      <c r="AR46">
        <v>2.0255348999999998</v>
      </c>
      <c r="AS46">
        <v>1.4596142000000001</v>
      </c>
      <c r="AT46">
        <v>2.0462391999999996</v>
      </c>
      <c r="AU46">
        <v>2.5879785999999996</v>
      </c>
      <c r="AV46">
        <v>0.19387920306497206</v>
      </c>
      <c r="AW46">
        <v>0.2</v>
      </c>
      <c r="AX46">
        <v>0.75</v>
      </c>
      <c r="AY46">
        <v>0.05</v>
      </c>
    </row>
    <row r="47" spans="1:51" x14ac:dyDescent="0.3">
      <c r="A47" t="s">
        <v>253</v>
      </c>
      <c r="B47" t="s">
        <v>244</v>
      </c>
      <c r="C47" t="s">
        <v>230</v>
      </c>
      <c r="D47">
        <v>105544</v>
      </c>
      <c r="E47">
        <v>2.3708E-2</v>
      </c>
      <c r="F47">
        <v>2502.2371520000002</v>
      </c>
      <c r="G47">
        <v>0.71249999999999991</v>
      </c>
      <c r="H47">
        <v>0.76</v>
      </c>
      <c r="I47">
        <v>3.5000000000000003E-2</v>
      </c>
      <c r="J47">
        <v>2.6599999999999999E-2</v>
      </c>
      <c r="K47">
        <v>4.5900000000000003E-2</v>
      </c>
      <c r="L47">
        <v>5.5612244897959183E-3</v>
      </c>
      <c r="M47">
        <v>103616</v>
      </c>
      <c r="N47">
        <v>0.94990499999999989</v>
      </c>
      <c r="O47">
        <v>0.82650000000000001</v>
      </c>
      <c r="P47">
        <v>2.2740727599999996E-2</v>
      </c>
      <c r="Q47">
        <v>2.067683075E-3</v>
      </c>
      <c r="R47">
        <v>6.0915057349999991E-4</v>
      </c>
      <c r="S47">
        <v>5.2074519799999994E-4</v>
      </c>
      <c r="T47">
        <v>1.0235245850000001E-3</v>
      </c>
      <c r="U47">
        <v>1.3256854799999999E-3</v>
      </c>
      <c r="V47">
        <v>1.407959185E-3</v>
      </c>
      <c r="W47">
        <v>1.658385075E-3</v>
      </c>
      <c r="X47">
        <v>2.1984052599999999E-3</v>
      </c>
      <c r="Y47">
        <v>3.0943441799999995E-3</v>
      </c>
      <c r="Z47">
        <v>4.6679636049999996E-3</v>
      </c>
      <c r="AA47">
        <v>7.201031824999999E-3</v>
      </c>
      <c r="AB47">
        <v>1.1267855E-2</v>
      </c>
      <c r="AC47">
        <v>2.1893917549999999E-2</v>
      </c>
      <c r="AD47">
        <v>4.2497650550000002E-2</v>
      </c>
      <c r="AE47">
        <v>7.2175366500000004E-2</v>
      </c>
      <c r="AF47">
        <v>0.1133073835</v>
      </c>
      <c r="AG47">
        <v>0.17826184749999999</v>
      </c>
      <c r="AH47">
        <v>0.27836940849999997</v>
      </c>
      <c r="AI47">
        <v>0.40568017199999995</v>
      </c>
      <c r="AJ47">
        <v>0.57028818250000002</v>
      </c>
      <c r="AK47">
        <v>0.75840758675823572</v>
      </c>
      <c r="AL47">
        <v>69.411165749999981</v>
      </c>
      <c r="AM47">
        <v>69.411165749999981</v>
      </c>
      <c r="AN47">
        <v>114.75358274999998</v>
      </c>
      <c r="AO47">
        <v>114.75358274999998</v>
      </c>
      <c r="AP47">
        <v>114.75358274999998</v>
      </c>
      <c r="AQ47">
        <v>1.2732755</v>
      </c>
      <c r="AR47">
        <v>1.8599005</v>
      </c>
      <c r="AS47">
        <v>1.8737001999999996</v>
      </c>
      <c r="AT47">
        <v>2.4603251999999998</v>
      </c>
      <c r="AU47">
        <v>3.0020645999999997</v>
      </c>
      <c r="AV47">
        <v>0.1518638670270247</v>
      </c>
      <c r="AW47">
        <v>0.2</v>
      </c>
      <c r="AX47">
        <v>0.75</v>
      </c>
      <c r="AY47">
        <v>0.05</v>
      </c>
    </row>
    <row r="48" spans="1:51" x14ac:dyDescent="0.3">
      <c r="A48" t="s">
        <v>254</v>
      </c>
      <c r="B48" t="s">
        <v>244</v>
      </c>
      <c r="C48" t="s">
        <v>230</v>
      </c>
      <c r="D48">
        <v>3075647</v>
      </c>
      <c r="E48">
        <v>2.3958E-2</v>
      </c>
      <c r="F48">
        <v>73686.350825999994</v>
      </c>
      <c r="G48">
        <v>0.93099999999999994</v>
      </c>
      <c r="H48">
        <v>0.9405</v>
      </c>
      <c r="I48">
        <v>4.1000000000000002E-2</v>
      </c>
      <c r="J48">
        <v>3.1E-2</v>
      </c>
      <c r="K48">
        <v>4.8000000000000001E-2</v>
      </c>
      <c r="L48">
        <v>3.5714285714285713E-3</v>
      </c>
      <c r="M48">
        <v>3075647</v>
      </c>
      <c r="N48">
        <v>0.93955000000000011</v>
      </c>
      <c r="O48">
        <v>0.93480000000000008</v>
      </c>
      <c r="P48">
        <v>1.7471879399999998E-2</v>
      </c>
      <c r="Q48">
        <v>1.037452345E-3</v>
      </c>
      <c r="R48">
        <v>3.4300164199999999E-4</v>
      </c>
      <c r="S48">
        <v>3.1936295349999999E-4</v>
      </c>
      <c r="T48">
        <v>4.9553259700000003E-4</v>
      </c>
      <c r="U48">
        <v>8.57983513E-4</v>
      </c>
      <c r="V48">
        <v>1.22780413E-3</v>
      </c>
      <c r="W48">
        <v>1.85827885E-3</v>
      </c>
      <c r="X48">
        <v>2.7111759299999999E-3</v>
      </c>
      <c r="Y48">
        <v>4.1700047649999997E-3</v>
      </c>
      <c r="Z48">
        <v>7.2263816250000001E-3</v>
      </c>
      <c r="AA48">
        <v>1.0907257799999999E-2</v>
      </c>
      <c r="AB48">
        <v>1.4939411200000001E-2</v>
      </c>
      <c r="AC48">
        <v>2.1306635149999999E-2</v>
      </c>
      <c r="AD48">
        <v>2.96191133E-2</v>
      </c>
      <c r="AE48">
        <v>4.9345178349999998E-2</v>
      </c>
      <c r="AF48">
        <v>7.4898581399999997E-2</v>
      </c>
      <c r="AG48">
        <v>0.11142138649999998</v>
      </c>
      <c r="AH48">
        <v>0.163117128</v>
      </c>
      <c r="AI48">
        <v>0.23179905949999999</v>
      </c>
      <c r="AJ48">
        <v>0.31589589999999995</v>
      </c>
      <c r="AK48">
        <v>0.43215736642027164</v>
      </c>
      <c r="AL48">
        <v>69.411165749999981</v>
      </c>
      <c r="AM48">
        <v>69.411165749999981</v>
      </c>
      <c r="AN48">
        <v>114.75358274999998</v>
      </c>
      <c r="AO48">
        <v>114.75358274999998</v>
      </c>
      <c r="AP48">
        <v>114.75358274999998</v>
      </c>
      <c r="AQ48">
        <v>1.2732755</v>
      </c>
      <c r="AR48">
        <v>1.8599005</v>
      </c>
      <c r="AS48">
        <v>1.8737001999999996</v>
      </c>
      <c r="AT48">
        <v>2.4603251999999998</v>
      </c>
      <c r="AU48">
        <v>3.0020645999999997</v>
      </c>
      <c r="AV48">
        <v>0.28444400445655532</v>
      </c>
      <c r="AW48">
        <v>0.2</v>
      </c>
      <c r="AX48">
        <v>0.75</v>
      </c>
      <c r="AY48">
        <v>0.05</v>
      </c>
    </row>
    <row r="49" spans="1:51" x14ac:dyDescent="0.3">
      <c r="A49" t="s">
        <v>194</v>
      </c>
      <c r="B49" t="s">
        <v>190</v>
      </c>
      <c r="C49" t="s">
        <v>177</v>
      </c>
      <c r="D49">
        <v>35739580</v>
      </c>
      <c r="E49">
        <v>1.9965E-2</v>
      </c>
      <c r="F49">
        <v>713540.71470000001</v>
      </c>
      <c r="G49">
        <v>0.3135</v>
      </c>
      <c r="H49">
        <v>0.9405</v>
      </c>
      <c r="I49">
        <v>1.0999999999999999E-2</v>
      </c>
      <c r="J49">
        <v>8.0000000000000002E-3</v>
      </c>
      <c r="K49">
        <v>1.2E-2</v>
      </c>
      <c r="L49">
        <v>5.1020408163265354E-4</v>
      </c>
      <c r="M49">
        <v>35739580</v>
      </c>
      <c r="N49">
        <v>0.69919999999999993</v>
      </c>
      <c r="O49">
        <v>0.69064999999999999</v>
      </c>
      <c r="P49">
        <v>1.9217274499999999E-2</v>
      </c>
      <c r="Q49">
        <v>8.5840743149999995E-4</v>
      </c>
      <c r="R49">
        <v>4.0026820249999996E-4</v>
      </c>
      <c r="S49">
        <v>2.43118642E-4</v>
      </c>
      <c r="T49">
        <v>3.945860245E-4</v>
      </c>
      <c r="U49">
        <v>5.7516380100000001E-4</v>
      </c>
      <c r="V49">
        <v>6.3657036649999998E-4</v>
      </c>
      <c r="W49">
        <v>7.0701553599999999E-4</v>
      </c>
      <c r="X49">
        <v>9.5364591000000009E-4</v>
      </c>
      <c r="Y49">
        <v>1.2682561750000001E-3</v>
      </c>
      <c r="Z49">
        <v>1.8134749499999999E-3</v>
      </c>
      <c r="AA49">
        <v>2.7765268099999999E-3</v>
      </c>
      <c r="AB49">
        <v>4.328763825E-3</v>
      </c>
      <c r="AC49">
        <v>7.566893544999999E-3</v>
      </c>
      <c r="AD49">
        <v>1.36415155E-2</v>
      </c>
      <c r="AE49">
        <v>2.8130259999999997E-2</v>
      </c>
      <c r="AF49">
        <v>5.0142543749999997E-2</v>
      </c>
      <c r="AG49">
        <v>0.112773664</v>
      </c>
      <c r="AH49">
        <v>0.2132579285</v>
      </c>
      <c r="AI49">
        <v>0.3588802935</v>
      </c>
      <c r="AJ49">
        <v>0.455278399</v>
      </c>
      <c r="AK49">
        <v>0.56994674417622437</v>
      </c>
      <c r="AL49">
        <v>55.011325099999993</v>
      </c>
      <c r="AM49">
        <v>55.011325099999993</v>
      </c>
      <c r="AN49">
        <v>100.35374209999999</v>
      </c>
      <c r="AO49">
        <v>100.35374209999999</v>
      </c>
      <c r="AP49">
        <v>100.35374209999999</v>
      </c>
      <c r="AQ49">
        <v>1.4285577499999997</v>
      </c>
      <c r="AR49">
        <v>2.0151827500000001</v>
      </c>
      <c r="AS49">
        <v>1.8840523499999997</v>
      </c>
      <c r="AT49">
        <v>2.4706773499999999</v>
      </c>
      <c r="AU49">
        <v>3.0124167499999999</v>
      </c>
      <c r="AV49">
        <v>0.18855226997320604</v>
      </c>
      <c r="AW49">
        <v>0.2</v>
      </c>
      <c r="AX49">
        <v>0.75</v>
      </c>
      <c r="AY49">
        <v>0.05</v>
      </c>
    </row>
    <row r="50" spans="1:51" x14ac:dyDescent="0.3">
      <c r="A50" t="s">
        <v>240</v>
      </c>
      <c r="B50" t="s">
        <v>234</v>
      </c>
      <c r="C50" t="s">
        <v>235</v>
      </c>
      <c r="D50">
        <v>53370609</v>
      </c>
      <c r="E50">
        <v>1.7794000000000001E-2</v>
      </c>
      <c r="F50">
        <v>949676.616546</v>
      </c>
      <c r="G50">
        <v>9.4999999999999998E-3</v>
      </c>
      <c r="H50">
        <v>0.84549999999999992</v>
      </c>
      <c r="I50">
        <v>8.3000000000000004E-2</v>
      </c>
      <c r="J50">
        <v>4.5999999999999999E-2</v>
      </c>
      <c r="K50">
        <v>9.4E-2</v>
      </c>
      <c r="L50">
        <v>5.6122448979591816E-3</v>
      </c>
      <c r="M50">
        <v>53370609</v>
      </c>
      <c r="N50">
        <v>0.57189999999999996</v>
      </c>
      <c r="O50">
        <v>0.35244999999999999</v>
      </c>
      <c r="P50">
        <v>3.7718695499999996E-2</v>
      </c>
      <c r="Q50">
        <v>2.4016080750000001E-3</v>
      </c>
      <c r="R50">
        <v>1.0220371699999999E-3</v>
      </c>
      <c r="S50">
        <v>8.2933340349999993E-4</v>
      </c>
      <c r="T50">
        <v>1.3457431149999999E-3</v>
      </c>
      <c r="U50">
        <v>1.9046615550000002E-3</v>
      </c>
      <c r="V50">
        <v>2.0646210349999999E-3</v>
      </c>
      <c r="W50">
        <v>2.3782278149999999E-3</v>
      </c>
      <c r="X50">
        <v>3.0109404500000001E-3</v>
      </c>
      <c r="Y50">
        <v>4.0746643799999998E-3</v>
      </c>
      <c r="Z50">
        <v>5.8495756000000003E-3</v>
      </c>
      <c r="AA50">
        <v>8.6327337899999995E-3</v>
      </c>
      <c r="AB50">
        <v>1.292199975E-2</v>
      </c>
      <c r="AC50">
        <v>1.9847164399999999E-2</v>
      </c>
      <c r="AD50">
        <v>3.1253810599999994E-2</v>
      </c>
      <c r="AE50">
        <v>5.0573023899999993E-2</v>
      </c>
      <c r="AF50">
        <v>8.1754653499999996E-2</v>
      </c>
      <c r="AG50">
        <v>0.13207837649999998</v>
      </c>
      <c r="AH50">
        <v>0.2056466425</v>
      </c>
      <c r="AI50">
        <v>0.3010988235</v>
      </c>
      <c r="AJ50">
        <v>0.40964172900000001</v>
      </c>
      <c r="AK50">
        <v>0.55778313262632695</v>
      </c>
      <c r="AL50">
        <v>54.493717599999997</v>
      </c>
      <c r="AM50">
        <v>54.493717599999997</v>
      </c>
      <c r="AN50">
        <v>99.836134599999994</v>
      </c>
      <c r="AO50">
        <v>99.836134599999994</v>
      </c>
      <c r="AP50">
        <v>99.836134599999994</v>
      </c>
      <c r="AQ50">
        <v>0.91095024999999996</v>
      </c>
      <c r="AR50">
        <v>1.4975752500000001</v>
      </c>
      <c r="AS50">
        <v>31.377327699999995</v>
      </c>
      <c r="AT50">
        <v>31.963952699999997</v>
      </c>
      <c r="AU50">
        <v>32.505692099999997</v>
      </c>
      <c r="AV50">
        <v>0.12224145355001162</v>
      </c>
      <c r="AW50">
        <v>0.2</v>
      </c>
      <c r="AX50">
        <v>0.75</v>
      </c>
      <c r="AY50">
        <v>0.05</v>
      </c>
    </row>
    <row r="51" spans="1:51" x14ac:dyDescent="0.3">
      <c r="A51" t="s">
        <v>130</v>
      </c>
      <c r="B51" t="s">
        <v>118</v>
      </c>
      <c r="C51" t="s">
        <v>91</v>
      </c>
      <c r="D51">
        <v>2533794</v>
      </c>
      <c r="E51">
        <v>2.9181000000000002E-2</v>
      </c>
      <c r="F51">
        <v>73938.642714000001</v>
      </c>
      <c r="G51">
        <v>0.8075</v>
      </c>
      <c r="H51">
        <v>0.83599999999999997</v>
      </c>
      <c r="I51">
        <v>8.6099999999999996E-2</v>
      </c>
      <c r="J51">
        <v>8.1000000000000003E-2</v>
      </c>
      <c r="K51">
        <v>9.1600000000000001E-2</v>
      </c>
      <c r="L51">
        <v>2.8061224489795943E-3</v>
      </c>
      <c r="M51">
        <v>2173170</v>
      </c>
      <c r="N51">
        <v>0.83789999999999998</v>
      </c>
      <c r="O51">
        <v>0.83030000000000004</v>
      </c>
      <c r="P51">
        <v>3.2658796949999999E-2</v>
      </c>
      <c r="Q51">
        <v>2.764406235E-3</v>
      </c>
      <c r="R51">
        <v>1.167085545E-3</v>
      </c>
      <c r="S51">
        <v>9.4129609999999992E-4</v>
      </c>
      <c r="T51">
        <v>1.5880241800000001E-3</v>
      </c>
      <c r="U51">
        <v>2.6023962749999996E-3</v>
      </c>
      <c r="V51">
        <v>3.7609188999999993E-3</v>
      </c>
      <c r="W51">
        <v>5.0223836199999993E-3</v>
      </c>
      <c r="X51">
        <v>6.8103974299999993E-3</v>
      </c>
      <c r="Y51">
        <v>8.3695684950000002E-3</v>
      </c>
      <c r="Z51">
        <v>1.0253669200000001E-2</v>
      </c>
      <c r="AA51">
        <v>1.3218068199999999E-2</v>
      </c>
      <c r="AB51">
        <v>1.6671352399999999E-2</v>
      </c>
      <c r="AC51">
        <v>2.319836825E-2</v>
      </c>
      <c r="AD51">
        <v>3.4548819099999996E-2</v>
      </c>
      <c r="AE51">
        <v>5.37559913E-2</v>
      </c>
      <c r="AF51">
        <v>8.5019571700000005E-2</v>
      </c>
      <c r="AG51">
        <v>0.14137422149999998</v>
      </c>
      <c r="AH51">
        <v>0.237118461</v>
      </c>
      <c r="AI51">
        <v>0.38873062349999998</v>
      </c>
      <c r="AJ51">
        <v>0.5497680399999999</v>
      </c>
      <c r="AK51">
        <v>0.71786863442267723</v>
      </c>
      <c r="AL51">
        <v>28.416651749999996</v>
      </c>
      <c r="AM51">
        <v>28.416651749999996</v>
      </c>
      <c r="AN51">
        <v>73.759068749999983</v>
      </c>
      <c r="AO51">
        <v>73.759068749999983</v>
      </c>
      <c r="AP51">
        <v>73.759068749999983</v>
      </c>
      <c r="AQ51">
        <v>0.92130239999999997</v>
      </c>
      <c r="AR51">
        <v>1.5079274</v>
      </c>
      <c r="AS51">
        <v>5.5073048499999988</v>
      </c>
      <c r="AT51">
        <v>6.0939298499999985</v>
      </c>
      <c r="AU51">
        <v>6.6356692499999985</v>
      </c>
      <c r="AV51">
        <v>9.5476768014721256E-2</v>
      </c>
      <c r="AW51">
        <v>0.2</v>
      </c>
      <c r="AX51">
        <v>0.75</v>
      </c>
      <c r="AY51">
        <v>0.05</v>
      </c>
    </row>
    <row r="52" spans="1:51" x14ac:dyDescent="0.3">
      <c r="A52" t="s">
        <v>255</v>
      </c>
      <c r="B52" t="s">
        <v>244</v>
      </c>
      <c r="C52" t="s">
        <v>230</v>
      </c>
      <c r="D52">
        <v>13649</v>
      </c>
      <c r="E52">
        <v>2.4E-2</v>
      </c>
      <c r="F52">
        <v>327.57600000000002</v>
      </c>
      <c r="G52">
        <v>0.9405</v>
      </c>
      <c r="H52">
        <v>0.82650000000000001</v>
      </c>
      <c r="I52">
        <v>6.2014367393849211E-2</v>
      </c>
      <c r="J52">
        <v>5.5830551219148553E-2</v>
      </c>
      <c r="K52">
        <v>7.0881613218274672E-2</v>
      </c>
      <c r="L52">
        <v>4.5241050124619608E-3</v>
      </c>
      <c r="M52">
        <v>0</v>
      </c>
      <c r="N52">
        <v>0.92530000000000001</v>
      </c>
      <c r="O52">
        <v>0.93764999999999998</v>
      </c>
      <c r="P52">
        <v>1.1562956025774548E-2</v>
      </c>
      <c r="Q52">
        <v>6.4950026431617822E-4</v>
      </c>
      <c r="R52">
        <v>3.6885009439081341E-4</v>
      </c>
      <c r="S52">
        <v>2.9138577745129086E-4</v>
      </c>
      <c r="T52">
        <v>4.6792122755951615E-4</v>
      </c>
      <c r="U52">
        <v>6.5185388771970328E-4</v>
      </c>
      <c r="V52">
        <v>8.1223228398628943E-4</v>
      </c>
      <c r="W52">
        <v>1.0114628984301877E-3</v>
      </c>
      <c r="X52">
        <v>1.3020875789148841E-3</v>
      </c>
      <c r="Y52">
        <v>1.8371769175086101E-3</v>
      </c>
      <c r="Z52">
        <v>2.7026750008059541E-3</v>
      </c>
      <c r="AA52">
        <v>4.3127395551441853E-3</v>
      </c>
      <c r="AB52">
        <v>6.927875547491278E-3</v>
      </c>
      <c r="AC52">
        <v>1.1808510615671607E-2</v>
      </c>
      <c r="AD52">
        <v>2.0163962388090179E-2</v>
      </c>
      <c r="AE52">
        <v>3.5245853683149968E-2</v>
      </c>
      <c r="AF52">
        <v>5.8430569807008163E-2</v>
      </c>
      <c r="AG52">
        <v>9.0126824158744276E-2</v>
      </c>
      <c r="AH52">
        <v>0.13958952278882106</v>
      </c>
      <c r="AI52">
        <v>0.20001538191489329</v>
      </c>
      <c r="AJ52">
        <v>0.27322656913337529</v>
      </c>
      <c r="AK52">
        <v>0.34399302026491624</v>
      </c>
      <c r="AL52">
        <v>69.411165749999981</v>
      </c>
      <c r="AM52">
        <v>69.411165749999981</v>
      </c>
      <c r="AN52">
        <v>114.75358274999998</v>
      </c>
      <c r="AO52">
        <v>114.75358274999998</v>
      </c>
      <c r="AP52">
        <v>114.75358274999998</v>
      </c>
      <c r="AQ52">
        <v>1.2732755</v>
      </c>
      <c r="AR52">
        <v>1.8599005</v>
      </c>
      <c r="AS52">
        <v>1.8737001999999996</v>
      </c>
      <c r="AT52">
        <v>2.4603251999999998</v>
      </c>
      <c r="AU52">
        <v>3.0020645999999997</v>
      </c>
      <c r="AV52">
        <v>0.1518638670270247</v>
      </c>
      <c r="AW52">
        <v>0.2</v>
      </c>
      <c r="AX52">
        <v>0.75</v>
      </c>
      <c r="AY52">
        <v>0.05</v>
      </c>
    </row>
    <row r="53" spans="1:51" x14ac:dyDescent="0.3">
      <c r="A53" t="s">
        <v>111</v>
      </c>
      <c r="B53" t="s">
        <v>89</v>
      </c>
      <c r="C53" t="s">
        <v>91</v>
      </c>
      <c r="D53">
        <v>190886311</v>
      </c>
      <c r="E53">
        <v>3.8886999999999998E-2</v>
      </c>
      <c r="F53">
        <v>7422995.9758569999</v>
      </c>
      <c r="G53">
        <v>0.28499999999999998</v>
      </c>
      <c r="H53">
        <v>0.39899999999999997</v>
      </c>
      <c r="I53">
        <v>0.112</v>
      </c>
      <c r="J53">
        <v>0.10100000000000001</v>
      </c>
      <c r="K53">
        <v>0.128</v>
      </c>
      <c r="L53">
        <v>8.1632653061224497E-3</v>
      </c>
      <c r="M53">
        <v>190886311</v>
      </c>
      <c r="N53">
        <v>0.40849999999999997</v>
      </c>
      <c r="O53">
        <v>0.35624999999999996</v>
      </c>
      <c r="P53">
        <v>6.203007805E-2</v>
      </c>
      <c r="Q53">
        <v>1.03059724E-2</v>
      </c>
      <c r="R53">
        <v>5.6988504999999998E-3</v>
      </c>
      <c r="S53">
        <v>3.0802580549999996E-3</v>
      </c>
      <c r="T53">
        <v>4.8680583049999998E-3</v>
      </c>
      <c r="U53">
        <v>5.8890271049999998E-3</v>
      </c>
      <c r="V53">
        <v>6.4871365599999996E-3</v>
      </c>
      <c r="W53">
        <v>6.8015782E-3</v>
      </c>
      <c r="X53">
        <v>7.4587386100000005E-3</v>
      </c>
      <c r="Y53">
        <v>8.4956826099999994E-3</v>
      </c>
      <c r="Z53">
        <v>9.8686968999999996E-3</v>
      </c>
      <c r="AA53">
        <v>1.313369965E-2</v>
      </c>
      <c r="AB53">
        <v>1.8189532200000001E-2</v>
      </c>
      <c r="AC53">
        <v>2.8694742399999997E-2</v>
      </c>
      <c r="AD53">
        <v>4.4856019849999998E-2</v>
      </c>
      <c r="AE53">
        <v>7.4423685899999995E-2</v>
      </c>
      <c r="AF53">
        <v>0.1225036115</v>
      </c>
      <c r="AG53">
        <v>0.19821663549999999</v>
      </c>
      <c r="AH53">
        <v>0.30113683299999999</v>
      </c>
      <c r="AI53">
        <v>0.43302222649999994</v>
      </c>
      <c r="AJ53">
        <v>0.52311848799999994</v>
      </c>
      <c r="AK53">
        <v>0.63121841499328413</v>
      </c>
      <c r="AL53">
        <v>28.416651749999996</v>
      </c>
      <c r="AM53">
        <v>28.416651749999996</v>
      </c>
      <c r="AN53">
        <v>73.759068749999983</v>
      </c>
      <c r="AO53">
        <v>73.759068749999983</v>
      </c>
      <c r="AP53">
        <v>73.759068749999983</v>
      </c>
      <c r="AQ53">
        <v>0.92130239999999997</v>
      </c>
      <c r="AR53">
        <v>1.5079274</v>
      </c>
      <c r="AS53">
        <v>5.5073048499999988</v>
      </c>
      <c r="AT53">
        <v>6.0939298499999985</v>
      </c>
      <c r="AU53">
        <v>6.6356692499999985</v>
      </c>
      <c r="AV53">
        <v>6.1264933221720212E-2</v>
      </c>
      <c r="AW53">
        <v>0.2</v>
      </c>
      <c r="AX53">
        <v>0.75</v>
      </c>
      <c r="AY53">
        <v>0.05</v>
      </c>
    </row>
    <row r="54" spans="1:51" x14ac:dyDescent="0.3">
      <c r="A54" t="s">
        <v>256</v>
      </c>
      <c r="B54" t="s">
        <v>244</v>
      </c>
      <c r="C54" t="s">
        <v>230</v>
      </c>
      <c r="D54">
        <v>1627</v>
      </c>
      <c r="E54">
        <v>1.584E-2</v>
      </c>
      <c r="F54">
        <v>25.77168</v>
      </c>
      <c r="G54">
        <v>0.79799999999999993</v>
      </c>
      <c r="H54">
        <v>0.9405</v>
      </c>
      <c r="I54">
        <v>0.1186</v>
      </c>
      <c r="J54">
        <v>0.1011</v>
      </c>
      <c r="K54">
        <v>0.1386</v>
      </c>
      <c r="L54">
        <v>1.0204081632653064E-2</v>
      </c>
      <c r="M54">
        <v>1630</v>
      </c>
      <c r="N54">
        <v>0.94990499999999989</v>
      </c>
      <c r="O54">
        <v>0.89059540561806894</v>
      </c>
      <c r="P54">
        <v>1.1562956025774548E-2</v>
      </c>
      <c r="Q54">
        <v>6.4950026431617822E-4</v>
      </c>
      <c r="R54">
        <v>3.6885009439081341E-4</v>
      </c>
      <c r="S54">
        <v>2.9138577745129086E-4</v>
      </c>
      <c r="T54">
        <v>4.6792122755951615E-4</v>
      </c>
      <c r="U54">
        <v>6.5185388771970328E-4</v>
      </c>
      <c r="V54">
        <v>8.1223228398628943E-4</v>
      </c>
      <c r="W54">
        <v>1.0114628984301877E-3</v>
      </c>
      <c r="X54">
        <v>1.3020875789148841E-3</v>
      </c>
      <c r="Y54">
        <v>1.8371769175086101E-3</v>
      </c>
      <c r="Z54">
        <v>2.7026750008059541E-3</v>
      </c>
      <c r="AA54">
        <v>4.3127395551441853E-3</v>
      </c>
      <c r="AB54">
        <v>6.927875547491278E-3</v>
      </c>
      <c r="AC54">
        <v>1.1808510615671607E-2</v>
      </c>
      <c r="AD54">
        <v>2.0163962388090179E-2</v>
      </c>
      <c r="AE54">
        <v>3.5245853683149968E-2</v>
      </c>
      <c r="AF54">
        <v>5.8430569807008163E-2</v>
      </c>
      <c r="AG54">
        <v>9.0126824158744276E-2</v>
      </c>
      <c r="AH54">
        <v>0.13958952278882106</v>
      </c>
      <c r="AI54">
        <v>0.20001538191489329</v>
      </c>
      <c r="AJ54">
        <v>0.27322656913337529</v>
      </c>
      <c r="AK54">
        <v>0.34399302026491624</v>
      </c>
      <c r="AL54">
        <v>69.411165749999981</v>
      </c>
      <c r="AM54">
        <v>69.411165749999981</v>
      </c>
      <c r="AN54">
        <v>114.75358274999998</v>
      </c>
      <c r="AO54">
        <v>114.75358274999998</v>
      </c>
      <c r="AP54">
        <v>114.75358274999998</v>
      </c>
      <c r="AQ54">
        <v>1.2732755</v>
      </c>
      <c r="AR54">
        <v>1.8599005</v>
      </c>
      <c r="AS54">
        <v>1.8737001999999996</v>
      </c>
      <c r="AT54">
        <v>2.4603251999999998</v>
      </c>
      <c r="AU54">
        <v>3.0020645999999997</v>
      </c>
      <c r="AV54">
        <v>0.1518638670270247</v>
      </c>
      <c r="AW54">
        <v>0.2</v>
      </c>
      <c r="AX54">
        <v>0.75</v>
      </c>
      <c r="AY54">
        <v>0.05</v>
      </c>
    </row>
    <row r="55" spans="1:51" x14ac:dyDescent="0.3">
      <c r="A55" t="s">
        <v>183</v>
      </c>
      <c r="B55" t="s">
        <v>175</v>
      </c>
      <c r="C55" t="s">
        <v>177</v>
      </c>
      <c r="D55">
        <v>4636262</v>
      </c>
      <c r="E55">
        <v>1.8731999999999999E-2</v>
      </c>
      <c r="F55">
        <v>86846.459783999991</v>
      </c>
      <c r="G55">
        <v>0.9405</v>
      </c>
      <c r="H55">
        <v>0.9405</v>
      </c>
      <c r="I55">
        <v>2.5000000000000001E-2</v>
      </c>
      <c r="J55">
        <v>2.1000000000000001E-2</v>
      </c>
      <c r="K55">
        <v>2.9000000000000001E-2</v>
      </c>
      <c r="L55">
        <v>2.0408163265306124E-3</v>
      </c>
      <c r="M55">
        <v>4636262</v>
      </c>
      <c r="N55">
        <v>0.94714999999999994</v>
      </c>
      <c r="O55">
        <v>0.9423999999999999</v>
      </c>
      <c r="P55">
        <v>6.9606467699999995E-3</v>
      </c>
      <c r="Q55">
        <v>2.691655235E-4</v>
      </c>
      <c r="R55">
        <v>2.0493582399999999E-4</v>
      </c>
      <c r="S55">
        <v>2.2771172249999997E-4</v>
      </c>
      <c r="T55">
        <v>4.5375208149999997E-4</v>
      </c>
      <c r="U55">
        <v>7.25005686E-4</v>
      </c>
      <c r="V55">
        <v>7.6917555600000004E-4</v>
      </c>
      <c r="W55">
        <v>8.1668646199999995E-4</v>
      </c>
      <c r="X55">
        <v>9.0946338599999998E-4</v>
      </c>
      <c r="Y55">
        <v>1.3647739900000001E-3</v>
      </c>
      <c r="Z55">
        <v>2.2429053499999998E-3</v>
      </c>
      <c r="AA55">
        <v>3.8995617099999999E-3</v>
      </c>
      <c r="AB55">
        <v>6.9833203249999995E-3</v>
      </c>
      <c r="AC55">
        <v>1.1332426499999999E-2</v>
      </c>
      <c r="AD55">
        <v>2.2959904949999999E-2</v>
      </c>
      <c r="AE55">
        <v>2.8176861299999998E-2</v>
      </c>
      <c r="AF55">
        <v>4.9851416249999995E-2</v>
      </c>
      <c r="AG55">
        <v>7.5194645099999999E-2</v>
      </c>
      <c r="AH55">
        <v>0.105315176</v>
      </c>
      <c r="AI55">
        <v>0.13893679699999997</v>
      </c>
      <c r="AJ55">
        <v>0.18142815000000001</v>
      </c>
      <c r="AK55">
        <v>0.24580960602205565</v>
      </c>
      <c r="AL55">
        <v>55.011325099999993</v>
      </c>
      <c r="AM55">
        <v>55.011325099999993</v>
      </c>
      <c r="AN55">
        <v>100.35374209999999</v>
      </c>
      <c r="AO55">
        <v>100.35374209999999</v>
      </c>
      <c r="AP55">
        <v>100.35374209999999</v>
      </c>
      <c r="AQ55">
        <v>1.4285577499999997</v>
      </c>
      <c r="AR55">
        <v>2.0151827500000001</v>
      </c>
      <c r="AS55">
        <v>1.8840523499999997</v>
      </c>
      <c r="AT55">
        <v>2.4706773499999999</v>
      </c>
      <c r="AU55">
        <v>3.0124167499999999</v>
      </c>
      <c r="AV55">
        <v>0.368442657134743</v>
      </c>
      <c r="AW55">
        <v>0.2</v>
      </c>
      <c r="AX55">
        <v>0.75</v>
      </c>
      <c r="AY55">
        <v>0.05</v>
      </c>
    </row>
    <row r="56" spans="1:51" x14ac:dyDescent="0.3">
      <c r="A56" t="s">
        <v>257</v>
      </c>
      <c r="B56" t="s">
        <v>244</v>
      </c>
      <c r="C56" t="s">
        <v>230</v>
      </c>
      <c r="D56">
        <v>21729</v>
      </c>
      <c r="E56">
        <v>1.2E-2</v>
      </c>
      <c r="F56">
        <v>260.74799999999999</v>
      </c>
      <c r="G56">
        <v>0.9405</v>
      </c>
      <c r="H56">
        <v>0.93099999999999994</v>
      </c>
      <c r="I56">
        <v>2.9399999999999999E-2</v>
      </c>
      <c r="J56">
        <v>4.1000000000000003E-3</v>
      </c>
      <c r="K56">
        <v>0.18140000000000001</v>
      </c>
      <c r="L56">
        <v>7.7551020408163265E-2</v>
      </c>
      <c r="M56">
        <v>20470</v>
      </c>
      <c r="N56">
        <v>0.94990499999999989</v>
      </c>
      <c r="O56">
        <v>0.94990499999999989</v>
      </c>
      <c r="P56">
        <v>1.1562956025774548E-2</v>
      </c>
      <c r="Q56">
        <v>6.4950026431617822E-4</v>
      </c>
      <c r="R56">
        <v>3.6885009439081341E-4</v>
      </c>
      <c r="S56">
        <v>2.9138577745129086E-4</v>
      </c>
      <c r="T56">
        <v>4.6792122755951615E-4</v>
      </c>
      <c r="U56">
        <v>6.5185388771970328E-4</v>
      </c>
      <c r="V56">
        <v>8.1223228398628943E-4</v>
      </c>
      <c r="W56">
        <v>1.0114628984301877E-3</v>
      </c>
      <c r="X56">
        <v>1.3020875789148841E-3</v>
      </c>
      <c r="Y56">
        <v>1.8371769175086101E-3</v>
      </c>
      <c r="Z56">
        <v>2.7026750008059541E-3</v>
      </c>
      <c r="AA56">
        <v>4.3127395551441853E-3</v>
      </c>
      <c r="AB56">
        <v>6.927875547491278E-3</v>
      </c>
      <c r="AC56">
        <v>1.1808510615671607E-2</v>
      </c>
      <c r="AD56">
        <v>2.0163962388090179E-2</v>
      </c>
      <c r="AE56">
        <v>3.5245853683149968E-2</v>
      </c>
      <c r="AF56">
        <v>5.8430569807008163E-2</v>
      </c>
      <c r="AG56">
        <v>9.0126824158744276E-2</v>
      </c>
      <c r="AH56">
        <v>0.13958952278882106</v>
      </c>
      <c r="AI56">
        <v>0.20001538191489329</v>
      </c>
      <c r="AJ56">
        <v>0.27322656913337529</v>
      </c>
      <c r="AK56">
        <v>0.34399302026491624</v>
      </c>
      <c r="AL56">
        <v>69.411165749999981</v>
      </c>
      <c r="AM56">
        <v>69.411165749999981</v>
      </c>
      <c r="AN56">
        <v>114.75358274999998</v>
      </c>
      <c r="AO56">
        <v>114.75358274999998</v>
      </c>
      <c r="AP56">
        <v>114.75358274999998</v>
      </c>
      <c r="AQ56">
        <v>1.2732755</v>
      </c>
      <c r="AR56">
        <v>1.8599005</v>
      </c>
      <c r="AS56">
        <v>1.8737001999999996</v>
      </c>
      <c r="AT56">
        <v>2.4603251999999998</v>
      </c>
      <c r="AU56">
        <v>3.0020645999999997</v>
      </c>
      <c r="AV56">
        <v>0.1518638670270247</v>
      </c>
      <c r="AW56">
        <v>0.2</v>
      </c>
      <c r="AX56">
        <v>0.75</v>
      </c>
      <c r="AY56">
        <v>0.05</v>
      </c>
    </row>
    <row r="57" spans="1:51" x14ac:dyDescent="0.3">
      <c r="A57" t="s">
        <v>158</v>
      </c>
      <c r="B57" t="s">
        <v>139</v>
      </c>
      <c r="C57" t="s">
        <v>141</v>
      </c>
      <c r="D57">
        <v>4098587</v>
      </c>
      <c r="E57">
        <v>1.9533000000000002E-2</v>
      </c>
      <c r="F57">
        <v>80057.699871000004</v>
      </c>
      <c r="G57">
        <v>0.82650000000000001</v>
      </c>
      <c r="H57">
        <v>0.76949999999999996</v>
      </c>
      <c r="I57">
        <v>2.1000000000000001E-2</v>
      </c>
      <c r="J57">
        <v>1.9E-2</v>
      </c>
      <c r="K57">
        <v>2.3199999999999998E-2</v>
      </c>
      <c r="L57">
        <v>1.1224489795918352E-3</v>
      </c>
      <c r="M57">
        <v>3643222</v>
      </c>
      <c r="N57">
        <v>0.89869999999999994</v>
      </c>
      <c r="O57">
        <v>0.86639999999999995</v>
      </c>
      <c r="P57">
        <v>1.360101985E-2</v>
      </c>
      <c r="Q57">
        <v>1.0610464500000001E-3</v>
      </c>
      <c r="R57">
        <v>2.9129856649999996E-4</v>
      </c>
      <c r="S57">
        <v>3.6293424749999996E-4</v>
      </c>
      <c r="T57">
        <v>9.2475030149999989E-4</v>
      </c>
      <c r="U57">
        <v>1.5839347149999999E-3</v>
      </c>
      <c r="V57">
        <v>1.8039794149999999E-3</v>
      </c>
      <c r="W57">
        <v>1.7533159149999999E-3</v>
      </c>
      <c r="X57">
        <v>1.798378595E-3</v>
      </c>
      <c r="Y57">
        <v>2.1381060999999999E-3</v>
      </c>
      <c r="Z57">
        <v>2.8623411649999998E-3</v>
      </c>
      <c r="AA57">
        <v>4.1096872699999997E-3</v>
      </c>
      <c r="AB57">
        <v>6.0913053799999993E-3</v>
      </c>
      <c r="AC57">
        <v>9.1639790149999987E-3</v>
      </c>
      <c r="AD57">
        <v>1.3908599449999998E-2</v>
      </c>
      <c r="AE57">
        <v>2.1223985149999999E-2</v>
      </c>
      <c r="AF57">
        <v>3.2440129749999998E-2</v>
      </c>
      <c r="AG57">
        <v>4.9578896399999996E-2</v>
      </c>
      <c r="AH57">
        <v>7.5721001149999995E-2</v>
      </c>
      <c r="AI57">
        <v>0.11513523099999999</v>
      </c>
      <c r="AJ57">
        <v>0.17731505849999998</v>
      </c>
      <c r="AK57">
        <v>0.27676293986917283</v>
      </c>
      <c r="AL57">
        <v>82.51698764999999</v>
      </c>
      <c r="AM57">
        <v>82.51698764999999</v>
      </c>
      <c r="AN57">
        <v>127.85940464999999</v>
      </c>
      <c r="AO57">
        <v>127.85940464999999</v>
      </c>
      <c r="AP57">
        <v>127.85940464999999</v>
      </c>
      <c r="AQ57">
        <v>1.4389099000000001</v>
      </c>
      <c r="AR57">
        <v>2.0255348999999998</v>
      </c>
      <c r="AS57">
        <v>1.4596142000000001</v>
      </c>
      <c r="AT57">
        <v>2.0462391999999996</v>
      </c>
      <c r="AU57">
        <v>2.5879785999999996</v>
      </c>
      <c r="AV57">
        <v>0.19387920306497206</v>
      </c>
      <c r="AW57">
        <v>0.2</v>
      </c>
      <c r="AX57">
        <v>0.75</v>
      </c>
      <c r="AY57">
        <v>0.05</v>
      </c>
    </row>
    <row r="58" spans="1:51" x14ac:dyDescent="0.3">
      <c r="A58" t="s">
        <v>258</v>
      </c>
      <c r="B58" t="s">
        <v>244</v>
      </c>
      <c r="C58" t="s">
        <v>230</v>
      </c>
      <c r="D58">
        <v>8251162</v>
      </c>
      <c r="E58">
        <v>2.7606000000000002E-2</v>
      </c>
      <c r="F58">
        <v>227781.57817200001</v>
      </c>
      <c r="G58">
        <v>0.3135</v>
      </c>
      <c r="H58">
        <v>0.53200000000000003</v>
      </c>
      <c r="I58">
        <v>6.6000000000000003E-2</v>
      </c>
      <c r="J58">
        <v>0.06</v>
      </c>
      <c r="K58">
        <v>7.6999999999999999E-2</v>
      </c>
      <c r="L58">
        <v>5.6122448979591816E-3</v>
      </c>
      <c r="M58">
        <v>8251162</v>
      </c>
      <c r="N58">
        <v>0.38</v>
      </c>
      <c r="O58">
        <v>0.40849999999999997</v>
      </c>
      <c r="P58">
        <v>4.1302590449999996E-2</v>
      </c>
      <c r="Q58">
        <v>2.7625302699999998E-3</v>
      </c>
      <c r="R58">
        <v>1.1159365950000001E-3</v>
      </c>
      <c r="S58">
        <v>8.8053955299999991E-4</v>
      </c>
      <c r="T58">
        <v>1.5981754999999998E-3</v>
      </c>
      <c r="U58">
        <v>2.1593669099999996E-3</v>
      </c>
      <c r="V58">
        <v>2.347983995E-3</v>
      </c>
      <c r="W58">
        <v>2.7321693149999996E-3</v>
      </c>
      <c r="X58">
        <v>3.4908763650000002E-3</v>
      </c>
      <c r="Y58">
        <v>4.6713305949999994E-3</v>
      </c>
      <c r="Z58">
        <v>6.6287839350000002E-3</v>
      </c>
      <c r="AA58">
        <v>9.7198252499999995E-3</v>
      </c>
      <c r="AB58">
        <v>1.4429286849999999E-2</v>
      </c>
      <c r="AC58">
        <v>2.4444763499999998E-2</v>
      </c>
      <c r="AD58">
        <v>4.1856550649999998E-2</v>
      </c>
      <c r="AE58">
        <v>6.9414584799999998E-2</v>
      </c>
      <c r="AF58">
        <v>0.110402559</v>
      </c>
      <c r="AG58">
        <v>0.17222333400000001</v>
      </c>
      <c r="AH58">
        <v>0.26265052799999999</v>
      </c>
      <c r="AI58">
        <v>0.37437809949999995</v>
      </c>
      <c r="AJ58">
        <v>0.50692711549999991</v>
      </c>
      <c r="AK58">
        <v>0.65667120921855748</v>
      </c>
      <c r="AL58">
        <v>69.411165749999981</v>
      </c>
      <c r="AM58">
        <v>69.411165749999981</v>
      </c>
      <c r="AN58">
        <v>114.75358274999998</v>
      </c>
      <c r="AO58">
        <v>114.75358274999998</v>
      </c>
      <c r="AP58">
        <v>114.75358274999998</v>
      </c>
      <c r="AQ58">
        <v>1.2732755</v>
      </c>
      <c r="AR58">
        <v>1.8599005</v>
      </c>
      <c r="AS58">
        <v>1.8737001999999996</v>
      </c>
      <c r="AT58">
        <v>2.4603251999999998</v>
      </c>
      <c r="AU58">
        <v>3.0020645999999997</v>
      </c>
      <c r="AV58">
        <v>0.1518638670270247</v>
      </c>
      <c r="AW58">
        <v>0.2</v>
      </c>
      <c r="AX58">
        <v>0.75</v>
      </c>
      <c r="AY58">
        <v>0.05</v>
      </c>
    </row>
    <row r="59" spans="1:51" x14ac:dyDescent="0.3">
      <c r="A59" t="s">
        <v>159</v>
      </c>
      <c r="B59" t="s">
        <v>139</v>
      </c>
      <c r="C59" t="s">
        <v>141</v>
      </c>
      <c r="D59">
        <v>6811297</v>
      </c>
      <c r="E59">
        <v>2.0947E-2</v>
      </c>
      <c r="F59">
        <v>142676.23825900001</v>
      </c>
      <c r="G59">
        <v>0.49399999999999999</v>
      </c>
      <c r="H59">
        <v>0.86449999999999994</v>
      </c>
      <c r="I59">
        <v>4.1444892127893984E-3</v>
      </c>
      <c r="J59">
        <v>2.6055266579680684E-3</v>
      </c>
      <c r="K59">
        <v>7.7002555713058798E-3</v>
      </c>
      <c r="L59">
        <v>1.8146552860433664E-3</v>
      </c>
      <c r="M59">
        <v>0</v>
      </c>
      <c r="N59">
        <v>0.90724999999999989</v>
      </c>
      <c r="O59">
        <v>0.88539999999999996</v>
      </c>
      <c r="P59">
        <v>1.8387823799999998E-2</v>
      </c>
      <c r="Q59">
        <v>5.9737673899999991E-4</v>
      </c>
      <c r="R59">
        <v>5.2473210100000001E-4</v>
      </c>
      <c r="S59">
        <v>4.2701349549999998E-4</v>
      </c>
      <c r="T59">
        <v>1.001576735E-3</v>
      </c>
      <c r="U59">
        <v>1.5256083249999999E-3</v>
      </c>
      <c r="V59">
        <v>1.8608579099999997E-3</v>
      </c>
      <c r="W59">
        <v>1.8955503899999999E-3</v>
      </c>
      <c r="X59">
        <v>2.246419305E-3</v>
      </c>
      <c r="Y59">
        <v>2.7530664650000001E-3</v>
      </c>
      <c r="Z59">
        <v>4.0315075900000004E-3</v>
      </c>
      <c r="AA59">
        <v>5.8790796549999993E-3</v>
      </c>
      <c r="AB59">
        <v>8.2736180199999999E-3</v>
      </c>
      <c r="AC59">
        <v>1.2961311699999999E-2</v>
      </c>
      <c r="AD59">
        <v>1.9184402599999997E-2</v>
      </c>
      <c r="AE59">
        <v>2.819773565E-2</v>
      </c>
      <c r="AF59">
        <v>4.0773833750000002E-2</v>
      </c>
      <c r="AG59">
        <v>8.0035210499999995E-2</v>
      </c>
      <c r="AH59">
        <v>0.12816259999999999</v>
      </c>
      <c r="AI59">
        <v>0.19058686250000001</v>
      </c>
      <c r="AJ59">
        <v>0.26339572699999997</v>
      </c>
      <c r="AK59">
        <v>0.36581554609791866</v>
      </c>
      <c r="AL59">
        <v>82.51698764999999</v>
      </c>
      <c r="AM59">
        <v>82.51698764999999</v>
      </c>
      <c r="AN59">
        <v>127.85940464999999</v>
      </c>
      <c r="AO59">
        <v>127.85940464999999</v>
      </c>
      <c r="AP59">
        <v>127.85940464999999</v>
      </c>
      <c r="AQ59">
        <v>1.4389099000000001</v>
      </c>
      <c r="AR59">
        <v>2.0255348999999998</v>
      </c>
      <c r="AS59">
        <v>1.4596142000000001</v>
      </c>
      <c r="AT59">
        <v>2.0462391999999996</v>
      </c>
      <c r="AU59">
        <v>2.5879785999999996</v>
      </c>
      <c r="AV59">
        <v>0.19387920306497206</v>
      </c>
      <c r="AW59">
        <v>0.2</v>
      </c>
      <c r="AX59">
        <v>0.75</v>
      </c>
      <c r="AY59">
        <v>0.05</v>
      </c>
    </row>
    <row r="60" spans="1:51" x14ac:dyDescent="0.3">
      <c r="A60" t="s">
        <v>173</v>
      </c>
      <c r="B60" t="s">
        <v>168</v>
      </c>
      <c r="C60" t="s">
        <v>141</v>
      </c>
      <c r="D60">
        <v>32165485</v>
      </c>
      <c r="E60">
        <v>1.9281E-2</v>
      </c>
      <c r="F60">
        <v>620182.71628499997</v>
      </c>
      <c r="G60">
        <v>0.71249999999999991</v>
      </c>
      <c r="H60">
        <v>0.78849999999999998</v>
      </c>
      <c r="I60">
        <v>3.0000000000000001E-3</v>
      </c>
      <c r="J60">
        <v>3.0000000000000001E-3</v>
      </c>
      <c r="K60">
        <v>4.0000000000000001E-3</v>
      </c>
      <c r="L60">
        <v>5.1020408163265311E-4</v>
      </c>
      <c r="M60">
        <v>32165485</v>
      </c>
      <c r="N60">
        <v>0.87780000000000002</v>
      </c>
      <c r="O60">
        <v>0.86449999999999994</v>
      </c>
      <c r="P60">
        <v>1.2292065199999999E-2</v>
      </c>
      <c r="Q60">
        <v>8.3324207399999991E-4</v>
      </c>
      <c r="R60">
        <v>4.7078743400000002E-4</v>
      </c>
      <c r="S60">
        <v>3.1935313999999996E-4</v>
      </c>
      <c r="T60">
        <v>7.5612726800000001E-4</v>
      </c>
      <c r="U60">
        <v>1.124412875E-3</v>
      </c>
      <c r="V60">
        <v>1.4602710300000001E-3</v>
      </c>
      <c r="W60">
        <v>1.6058764849999998E-3</v>
      </c>
      <c r="X60">
        <v>1.92178578E-3</v>
      </c>
      <c r="Y60">
        <v>2.452407045E-3</v>
      </c>
      <c r="Z60">
        <v>3.2779880149999998E-3</v>
      </c>
      <c r="AA60">
        <v>4.573036755E-3</v>
      </c>
      <c r="AB60">
        <v>6.5575764949999992E-3</v>
      </c>
      <c r="AC60">
        <v>9.9704323999999997E-3</v>
      </c>
      <c r="AD60">
        <v>1.504662725E-2</v>
      </c>
      <c r="AE60">
        <v>2.6054775999999998E-2</v>
      </c>
      <c r="AF60">
        <v>4.1867241950000002E-2</v>
      </c>
      <c r="AG60">
        <v>7.0152673999999998E-2</v>
      </c>
      <c r="AH60">
        <v>0.1161413095</v>
      </c>
      <c r="AI60">
        <v>0.17705446399999999</v>
      </c>
      <c r="AJ60">
        <v>0.25079172549999995</v>
      </c>
      <c r="AK60">
        <v>0.35916875797401915</v>
      </c>
      <c r="AL60">
        <v>82.51698764999999</v>
      </c>
      <c r="AM60">
        <v>82.51698764999999</v>
      </c>
      <c r="AN60">
        <v>127.85940464999999</v>
      </c>
      <c r="AO60">
        <v>127.85940464999999</v>
      </c>
      <c r="AP60">
        <v>127.85940464999999</v>
      </c>
      <c r="AQ60">
        <v>1.4389099000000001</v>
      </c>
      <c r="AR60">
        <v>2.0255348999999998</v>
      </c>
      <c r="AS60">
        <v>1.4596142000000001</v>
      </c>
      <c r="AT60">
        <v>2.0462391999999996</v>
      </c>
      <c r="AU60">
        <v>2.5879785999999996</v>
      </c>
      <c r="AV60">
        <v>0.17348317709533173</v>
      </c>
      <c r="AW60">
        <v>0.2</v>
      </c>
      <c r="AX60">
        <v>0.75</v>
      </c>
      <c r="AY60">
        <v>0.05</v>
      </c>
    </row>
    <row r="61" spans="1:51" x14ac:dyDescent="0.3">
      <c r="A61" t="s">
        <v>259</v>
      </c>
      <c r="B61" t="s">
        <v>244</v>
      </c>
      <c r="C61" t="s">
        <v>230</v>
      </c>
      <c r="D61">
        <v>104918090</v>
      </c>
      <c r="E61">
        <v>2.3210000000000001E-2</v>
      </c>
      <c r="F61">
        <v>2435148.8689000001</v>
      </c>
      <c r="G61">
        <v>0.63649999999999995</v>
      </c>
      <c r="H61">
        <v>0.83599999999999997</v>
      </c>
      <c r="I61">
        <v>9.8000000000000004E-2</v>
      </c>
      <c r="J61">
        <v>8.7999999999999995E-2</v>
      </c>
      <c r="K61">
        <v>0.109</v>
      </c>
      <c r="L61">
        <v>5.6122448979591816E-3</v>
      </c>
      <c r="M61">
        <v>104918090</v>
      </c>
      <c r="N61">
        <v>0.69159999999999999</v>
      </c>
      <c r="O61">
        <v>0.58044999999999991</v>
      </c>
      <c r="P61">
        <v>1.900765795E-2</v>
      </c>
      <c r="Q61">
        <v>1.9519276649999999E-3</v>
      </c>
      <c r="R61">
        <v>5.8323159049999994E-4</v>
      </c>
      <c r="S61">
        <v>5.0610431100000001E-4</v>
      </c>
      <c r="T61">
        <v>1.084043385E-3</v>
      </c>
      <c r="U61">
        <v>1.51825105E-3</v>
      </c>
      <c r="V61">
        <v>1.6599663499999998E-3</v>
      </c>
      <c r="W61">
        <v>1.982425515E-3</v>
      </c>
      <c r="X61">
        <v>2.6351211149999998E-3</v>
      </c>
      <c r="Y61">
        <v>3.7089119099999999E-3</v>
      </c>
      <c r="Z61">
        <v>5.5192284899999999E-3</v>
      </c>
      <c r="AA61">
        <v>8.313995204999999E-3</v>
      </c>
      <c r="AB61">
        <v>1.253589315E-2</v>
      </c>
      <c r="AC61">
        <v>1.7292015899999999E-2</v>
      </c>
      <c r="AD61">
        <v>2.3697275E-2</v>
      </c>
      <c r="AE61">
        <v>3.48918166E-2</v>
      </c>
      <c r="AF61">
        <v>5.6207706649999994E-2</v>
      </c>
      <c r="AG61">
        <v>8.9210075850000001E-2</v>
      </c>
      <c r="AH61">
        <v>0.13714734849999999</v>
      </c>
      <c r="AI61">
        <v>0.1984666185</v>
      </c>
      <c r="AJ61">
        <v>0.27871732700000001</v>
      </c>
      <c r="AK61">
        <v>0.37840657532011601</v>
      </c>
      <c r="AL61">
        <v>69.411165749999981</v>
      </c>
      <c r="AM61">
        <v>69.411165749999981</v>
      </c>
      <c r="AN61">
        <v>114.75358274999998</v>
      </c>
      <c r="AO61">
        <v>114.75358274999998</v>
      </c>
      <c r="AP61">
        <v>114.75358274999998</v>
      </c>
      <c r="AQ61">
        <v>1.2732755</v>
      </c>
      <c r="AR61">
        <v>1.8599005</v>
      </c>
      <c r="AS61">
        <v>1.8737001999999996</v>
      </c>
      <c r="AT61">
        <v>2.4603251999999998</v>
      </c>
      <c r="AU61">
        <v>3.0020645999999997</v>
      </c>
      <c r="AV61">
        <v>0.1518638670270247</v>
      </c>
      <c r="AW61">
        <v>0.2</v>
      </c>
      <c r="AX61">
        <v>0.75</v>
      </c>
      <c r="AY61">
        <v>0.05</v>
      </c>
    </row>
    <row r="62" spans="1:51" x14ac:dyDescent="0.3">
      <c r="A62" t="s">
        <v>209</v>
      </c>
      <c r="B62" t="s">
        <v>200</v>
      </c>
      <c r="C62" t="s">
        <v>202</v>
      </c>
      <c r="D62">
        <v>37975841</v>
      </c>
      <c r="E62">
        <v>1.01E-2</v>
      </c>
      <c r="F62">
        <v>383555.99410000001</v>
      </c>
      <c r="G62">
        <v>0.88349999999999995</v>
      </c>
      <c r="H62">
        <v>0.90249999999999997</v>
      </c>
      <c r="I62">
        <v>8.9999999999999993E-3</v>
      </c>
      <c r="J62">
        <v>7.0000000000000001E-3</v>
      </c>
      <c r="K62">
        <v>1.0999999999999999E-2</v>
      </c>
      <c r="L62">
        <v>1.0204081632653062E-3</v>
      </c>
      <c r="M62">
        <v>37975841</v>
      </c>
      <c r="N62">
        <v>0.94809999999999994</v>
      </c>
      <c r="O62">
        <v>0.94809999999999994</v>
      </c>
      <c r="P62">
        <v>3.1225074049999997E-3</v>
      </c>
      <c r="Q62">
        <v>1.37198373E-4</v>
      </c>
      <c r="R62">
        <v>7.6706297449999995E-5</v>
      </c>
      <c r="S62">
        <v>1.09681376E-4</v>
      </c>
      <c r="T62">
        <v>3.2528075999999995E-4</v>
      </c>
      <c r="U62">
        <v>5.166951769999999E-4</v>
      </c>
      <c r="V62">
        <v>5.7609661550000004E-4</v>
      </c>
      <c r="W62">
        <v>7.5706457599999998E-4</v>
      </c>
      <c r="X62">
        <v>1.133505895E-3</v>
      </c>
      <c r="Y62">
        <v>1.8529722449999999E-3</v>
      </c>
      <c r="Z62">
        <v>3.150831275E-3</v>
      </c>
      <c r="AA62">
        <v>5.2583287549999996E-3</v>
      </c>
      <c r="AB62">
        <v>8.2821379999999997E-3</v>
      </c>
      <c r="AC62">
        <v>1.22905129E-2</v>
      </c>
      <c r="AD62">
        <v>1.7244133999999998E-2</v>
      </c>
      <c r="AE62">
        <v>2.4202777599999999E-2</v>
      </c>
      <c r="AF62">
        <v>3.725260935E-2</v>
      </c>
      <c r="AG62">
        <v>6.2478565449999995E-2</v>
      </c>
      <c r="AH62">
        <v>0.10390983149999999</v>
      </c>
      <c r="AI62">
        <v>0.167872524</v>
      </c>
      <c r="AJ62">
        <v>0.25641822399999997</v>
      </c>
      <c r="AK62">
        <v>0.38379211169045363</v>
      </c>
      <c r="AL62">
        <v>42.29888489999999</v>
      </c>
      <c r="AM62">
        <v>42.29888489999999</v>
      </c>
      <c r="AN62">
        <v>87.641301899999988</v>
      </c>
      <c r="AO62">
        <v>87.641301899999988</v>
      </c>
      <c r="AP62">
        <v>87.641301899999988</v>
      </c>
      <c r="AQ62">
        <v>6.0973773999999992</v>
      </c>
      <c r="AR62">
        <v>6.6840023999999998</v>
      </c>
      <c r="AS62">
        <v>9.9587293499999969</v>
      </c>
      <c r="AT62">
        <v>10.545354349999998</v>
      </c>
      <c r="AU62">
        <v>11.087093749999999</v>
      </c>
      <c r="AV62">
        <v>0.50689921499704871</v>
      </c>
      <c r="AW62">
        <v>0.2</v>
      </c>
      <c r="AX62">
        <v>0.75</v>
      </c>
      <c r="AY62">
        <v>0.05</v>
      </c>
    </row>
    <row r="63" spans="1:51" x14ac:dyDescent="0.3">
      <c r="A63" t="s">
        <v>184</v>
      </c>
      <c r="B63" t="s">
        <v>175</v>
      </c>
      <c r="C63" t="s">
        <v>177</v>
      </c>
      <c r="D63">
        <v>2639211</v>
      </c>
      <c r="E63">
        <v>1.0146000000000001E-2</v>
      </c>
      <c r="F63">
        <v>26777.434806000001</v>
      </c>
      <c r="G63">
        <v>0.92149999999999999</v>
      </c>
      <c r="H63">
        <v>0.92149999999999999</v>
      </c>
      <c r="I63">
        <v>1.2E-2</v>
      </c>
      <c r="J63">
        <v>1.0999999999999999E-2</v>
      </c>
      <c r="K63">
        <v>1.4E-2</v>
      </c>
      <c r="L63">
        <v>1.0204081632653062E-3</v>
      </c>
      <c r="M63">
        <v>2639211</v>
      </c>
      <c r="N63">
        <v>0.94905000000000006</v>
      </c>
      <c r="O63">
        <v>0.93955000000000011</v>
      </c>
      <c r="P63">
        <v>6.0092823799999997E-3</v>
      </c>
      <c r="Q63">
        <v>3.0413742699999998E-4</v>
      </c>
      <c r="R63">
        <v>1.7504375100000001E-4</v>
      </c>
      <c r="S63">
        <v>1.74256657E-4</v>
      </c>
      <c r="T63">
        <v>3.5912056749999995E-4</v>
      </c>
      <c r="U63">
        <v>4.1939419150000001E-4</v>
      </c>
      <c r="V63">
        <v>3.7109469049999999E-4</v>
      </c>
      <c r="W63">
        <v>3.9379938649999999E-4</v>
      </c>
      <c r="X63">
        <v>4.5443572049999999E-4</v>
      </c>
      <c r="Y63">
        <v>6.0978751999999996E-4</v>
      </c>
      <c r="Z63">
        <v>9.5750803999999988E-4</v>
      </c>
      <c r="AA63">
        <v>1.47521814E-3</v>
      </c>
      <c r="AB63">
        <v>2.6768039800000002E-3</v>
      </c>
      <c r="AC63">
        <v>4.9235800100000003E-3</v>
      </c>
      <c r="AD63">
        <v>2.2467937949999999E-2</v>
      </c>
      <c r="AE63">
        <v>4.0291562449999999E-2</v>
      </c>
      <c r="AF63">
        <v>4.7646053949999996E-2</v>
      </c>
      <c r="AG63">
        <v>6.7913325449999992E-2</v>
      </c>
      <c r="AH63">
        <v>8.1733001099999994E-2</v>
      </c>
      <c r="AI63">
        <v>0.112675396</v>
      </c>
      <c r="AJ63">
        <v>0.1490662005</v>
      </c>
      <c r="AK63">
        <v>0.20646095881947063</v>
      </c>
      <c r="AL63">
        <v>55.011325099999993</v>
      </c>
      <c r="AM63">
        <v>55.011325099999993</v>
      </c>
      <c r="AN63">
        <v>100.35374209999999</v>
      </c>
      <c r="AO63">
        <v>100.35374209999999</v>
      </c>
      <c r="AP63">
        <v>100.35374209999999</v>
      </c>
      <c r="AQ63">
        <v>1.4285577499999997</v>
      </c>
      <c r="AR63">
        <v>2.0151827500000001</v>
      </c>
      <c r="AS63">
        <v>1.8840523499999997</v>
      </c>
      <c r="AT63">
        <v>2.4706773499999999</v>
      </c>
      <c r="AU63">
        <v>3.0124167499999999</v>
      </c>
      <c r="AV63">
        <v>0.368442657134743</v>
      </c>
      <c r="AW63">
        <v>0.2</v>
      </c>
      <c r="AX63">
        <v>0.75</v>
      </c>
      <c r="AY63">
        <v>0.05</v>
      </c>
    </row>
    <row r="64" spans="1:51" x14ac:dyDescent="0.3">
      <c r="A64" t="s">
        <v>260</v>
      </c>
      <c r="B64" t="s">
        <v>244</v>
      </c>
      <c r="C64" t="s">
        <v>230</v>
      </c>
      <c r="D64">
        <v>51466201</v>
      </c>
      <c r="E64">
        <v>7.9000000000000008E-3</v>
      </c>
      <c r="F64">
        <v>406582.98790000007</v>
      </c>
      <c r="G64">
        <v>0.874</v>
      </c>
      <c r="H64">
        <v>0.93099999999999994</v>
      </c>
      <c r="I64">
        <v>2.4E-2</v>
      </c>
      <c r="J64">
        <v>2.3E-2</v>
      </c>
      <c r="K64">
        <v>0.03</v>
      </c>
      <c r="L64">
        <v>3.0612244897959178E-3</v>
      </c>
      <c r="M64">
        <v>51466201</v>
      </c>
      <c r="N64">
        <v>0.94990499999999989</v>
      </c>
      <c r="O64">
        <v>0.94990499999999989</v>
      </c>
      <c r="P64">
        <v>2.00530636E-3</v>
      </c>
      <c r="Q64">
        <v>1.2085809749999999E-4</v>
      </c>
      <c r="R64">
        <v>6.6599702500000002E-5</v>
      </c>
      <c r="S64">
        <v>7.2377399200000003E-5</v>
      </c>
      <c r="T64">
        <v>1.84583765E-4</v>
      </c>
      <c r="U64">
        <v>2.8333462149999995E-4</v>
      </c>
      <c r="V64">
        <v>3.9740725849999995E-4</v>
      </c>
      <c r="W64">
        <v>5.2766689799999998E-4</v>
      </c>
      <c r="X64">
        <v>7.0833183699999999E-4</v>
      </c>
      <c r="Y64">
        <v>1.0908577350000001E-3</v>
      </c>
      <c r="Z64">
        <v>1.733622985E-3</v>
      </c>
      <c r="AA64">
        <v>2.600131285E-3</v>
      </c>
      <c r="AB64">
        <v>3.6752267149999995E-3</v>
      </c>
      <c r="AC64">
        <v>5.3559185499999998E-3</v>
      </c>
      <c r="AD64">
        <v>8.4368372349999995E-3</v>
      </c>
      <c r="AE64">
        <v>1.5558801699999998E-2</v>
      </c>
      <c r="AF64">
        <v>2.8999238299999997E-2</v>
      </c>
      <c r="AG64">
        <v>5.4273433500000003E-2</v>
      </c>
      <c r="AH64">
        <v>9.7693449499999988E-2</v>
      </c>
      <c r="AI64">
        <v>0.16651271300000001</v>
      </c>
      <c r="AJ64">
        <v>0.26350517649999999</v>
      </c>
      <c r="AK64">
        <v>0.40576805699888013</v>
      </c>
      <c r="AL64">
        <v>69.411165749999981</v>
      </c>
      <c r="AM64">
        <v>69.411165749999981</v>
      </c>
      <c r="AN64">
        <v>114.75358274999998</v>
      </c>
      <c r="AO64">
        <v>114.75358274999998</v>
      </c>
      <c r="AP64">
        <v>114.75358274999998</v>
      </c>
      <c r="AQ64">
        <v>1.2732755</v>
      </c>
      <c r="AR64">
        <v>1.8599005</v>
      </c>
      <c r="AS64">
        <v>1.8737001999999996</v>
      </c>
      <c r="AT64">
        <v>2.4603251999999998</v>
      </c>
      <c r="AU64">
        <v>3.0020645999999997</v>
      </c>
      <c r="AV64">
        <v>0.1518638670270247</v>
      </c>
      <c r="AW64">
        <v>0.2</v>
      </c>
      <c r="AX64">
        <v>0.75</v>
      </c>
      <c r="AY64">
        <v>0.05</v>
      </c>
    </row>
    <row r="65" spans="1:51" x14ac:dyDescent="0.3">
      <c r="A65" t="s">
        <v>224</v>
      </c>
      <c r="B65" t="s">
        <v>218</v>
      </c>
      <c r="C65" t="s">
        <v>202</v>
      </c>
      <c r="D65">
        <v>3549750</v>
      </c>
      <c r="E65">
        <v>1.0323000000000001E-2</v>
      </c>
      <c r="F65">
        <v>36644.06925</v>
      </c>
      <c r="G65">
        <v>0.91199999999999992</v>
      </c>
      <c r="H65">
        <v>0.84549999999999992</v>
      </c>
      <c r="I65">
        <v>7.3800000000000004E-2</v>
      </c>
      <c r="J65">
        <v>6.6799999999999998E-2</v>
      </c>
      <c r="K65">
        <v>8.14E-2</v>
      </c>
      <c r="L65">
        <v>3.8775510204081612E-3</v>
      </c>
      <c r="M65">
        <v>3562045</v>
      </c>
      <c r="N65">
        <v>0.94714999999999994</v>
      </c>
      <c r="O65">
        <v>0.94430000000000003</v>
      </c>
      <c r="P65">
        <v>1.1872891949999999E-2</v>
      </c>
      <c r="Q65">
        <v>4.9132570249999993E-4</v>
      </c>
      <c r="R65">
        <v>2.1456720899999999E-4</v>
      </c>
      <c r="S65">
        <v>1.6774329549999999E-4</v>
      </c>
      <c r="T65">
        <v>3.9197717250000002E-4</v>
      </c>
      <c r="U65">
        <v>5.3116377199999992E-4</v>
      </c>
      <c r="V65">
        <v>7.9935544099999994E-4</v>
      </c>
      <c r="W65">
        <v>1.2302235899999999E-3</v>
      </c>
      <c r="X65">
        <v>2.2053090049999999E-3</v>
      </c>
      <c r="Y65">
        <v>3.1082083849999997E-3</v>
      </c>
      <c r="Z65">
        <v>5.5446226550000003E-3</v>
      </c>
      <c r="AA65">
        <v>8.2908530150000003E-3</v>
      </c>
      <c r="AB65">
        <v>1.25564331E-2</v>
      </c>
      <c r="AC65">
        <v>2.1096367849999999E-2</v>
      </c>
      <c r="AD65">
        <v>2.7835183349999997E-2</v>
      </c>
      <c r="AE65">
        <v>4.4883034999999995E-2</v>
      </c>
      <c r="AF65">
        <v>7.1839126350000004E-2</v>
      </c>
      <c r="AG65">
        <v>0.1145734675</v>
      </c>
      <c r="AH65">
        <v>0.17725867599999998</v>
      </c>
      <c r="AI65">
        <v>0.252279853</v>
      </c>
      <c r="AJ65">
        <v>0.36025253999999995</v>
      </c>
      <c r="AK65">
        <v>0.50932747488787689</v>
      </c>
      <c r="AL65">
        <v>42.29888489999999</v>
      </c>
      <c r="AM65">
        <v>42.29888489999999</v>
      </c>
      <c r="AN65">
        <v>87.641301899999988</v>
      </c>
      <c r="AO65">
        <v>87.641301899999988</v>
      </c>
      <c r="AP65">
        <v>87.641301899999988</v>
      </c>
      <c r="AQ65">
        <v>6.0973773999999992</v>
      </c>
      <c r="AR65">
        <v>6.6840023999999998</v>
      </c>
      <c r="AS65">
        <v>9.9587293499999969</v>
      </c>
      <c r="AT65">
        <v>10.545354349999998</v>
      </c>
      <c r="AU65">
        <v>11.087093749999999</v>
      </c>
      <c r="AV65">
        <v>0.2589670967516346</v>
      </c>
      <c r="AW65">
        <v>0.2</v>
      </c>
      <c r="AX65">
        <v>0.75</v>
      </c>
      <c r="AY65">
        <v>0.05</v>
      </c>
    </row>
    <row r="66" spans="1:51" x14ac:dyDescent="0.3">
      <c r="A66" t="s">
        <v>210</v>
      </c>
      <c r="B66" t="s">
        <v>200</v>
      </c>
      <c r="C66" t="s">
        <v>202</v>
      </c>
      <c r="D66">
        <v>19586539</v>
      </c>
      <c r="E66">
        <v>9.5999999999999992E-3</v>
      </c>
      <c r="F66">
        <v>188030.77439999999</v>
      </c>
      <c r="G66">
        <v>0.88349999999999995</v>
      </c>
      <c r="H66">
        <v>0.874</v>
      </c>
      <c r="I66">
        <v>3.4000000000000002E-2</v>
      </c>
      <c r="J66">
        <v>3.2000000000000001E-2</v>
      </c>
      <c r="K66">
        <v>3.6999999999999998E-2</v>
      </c>
      <c r="L66">
        <v>1.5306122448979569E-3</v>
      </c>
      <c r="M66">
        <v>19586539</v>
      </c>
      <c r="N66">
        <v>0.90439999999999998</v>
      </c>
      <c r="O66">
        <v>0.90155000000000007</v>
      </c>
      <c r="P66">
        <v>6.3898836349999995E-3</v>
      </c>
      <c r="Q66">
        <v>2.8823688749999996E-4</v>
      </c>
      <c r="R66">
        <v>1.35426642E-4</v>
      </c>
      <c r="S66">
        <v>1.85181543E-4</v>
      </c>
      <c r="T66">
        <v>3.4338150899999994E-4</v>
      </c>
      <c r="U66">
        <v>4.4628854899999995E-4</v>
      </c>
      <c r="V66">
        <v>6.1963858299999999E-4</v>
      </c>
      <c r="W66">
        <v>7.0927313499999996E-4</v>
      </c>
      <c r="X66">
        <v>1.1454909049999999E-3</v>
      </c>
      <c r="Y66">
        <v>2.1431599100000002E-3</v>
      </c>
      <c r="Z66">
        <v>3.3876860349999999E-3</v>
      </c>
      <c r="AA66">
        <v>6.1117054899999992E-3</v>
      </c>
      <c r="AB66">
        <v>1.03618381E-2</v>
      </c>
      <c r="AC66">
        <v>1.5150116450000001E-2</v>
      </c>
      <c r="AD66">
        <v>1.9926414349999998E-2</v>
      </c>
      <c r="AE66">
        <v>2.9503200949999999E-2</v>
      </c>
      <c r="AF66">
        <v>4.9387379250000002E-2</v>
      </c>
      <c r="AG66">
        <v>8.5298285549999991E-2</v>
      </c>
      <c r="AH66">
        <v>0.14406791799999999</v>
      </c>
      <c r="AI66">
        <v>0.227424775</v>
      </c>
      <c r="AJ66">
        <v>0.33181394799999997</v>
      </c>
      <c r="AK66">
        <v>0.46580649368574767</v>
      </c>
      <c r="AL66">
        <v>42.29888489999999</v>
      </c>
      <c r="AM66">
        <v>42.29888489999999</v>
      </c>
      <c r="AN66">
        <v>87.641301899999988</v>
      </c>
      <c r="AO66">
        <v>87.641301899999988</v>
      </c>
      <c r="AP66">
        <v>87.641301899999988</v>
      </c>
      <c r="AQ66">
        <v>6.0973773999999992</v>
      </c>
      <c r="AR66">
        <v>6.6840023999999998</v>
      </c>
      <c r="AS66">
        <v>9.9587293499999969</v>
      </c>
      <c r="AT66">
        <v>10.545354349999998</v>
      </c>
      <c r="AU66">
        <v>11.087093749999999</v>
      </c>
      <c r="AV66">
        <v>0.50689921499704871</v>
      </c>
      <c r="AW66">
        <v>0.2</v>
      </c>
      <c r="AX66">
        <v>0.75</v>
      </c>
      <c r="AY66">
        <v>0.05</v>
      </c>
    </row>
    <row r="67" spans="1:51" x14ac:dyDescent="0.3">
      <c r="A67" t="s">
        <v>160</v>
      </c>
      <c r="B67" t="s">
        <v>139</v>
      </c>
      <c r="C67" t="s">
        <v>141</v>
      </c>
      <c r="D67">
        <v>55345</v>
      </c>
      <c r="E67">
        <v>1.32E-2</v>
      </c>
      <c r="F67">
        <v>730.55399999999997</v>
      </c>
      <c r="G67">
        <v>0.78849999999999998</v>
      </c>
      <c r="H67">
        <v>0.93099999999999994</v>
      </c>
      <c r="I67">
        <v>4.1444892127893984E-3</v>
      </c>
      <c r="J67">
        <v>2.6055266579680684E-3</v>
      </c>
      <c r="K67">
        <v>7.7002555713058798E-3</v>
      </c>
      <c r="L67">
        <v>1.8146552860433664E-3</v>
      </c>
      <c r="M67">
        <v>0</v>
      </c>
      <c r="N67">
        <v>0.94990499999999989</v>
      </c>
      <c r="O67">
        <v>0.93002870506146962</v>
      </c>
      <c r="P67">
        <v>1.3536486568565735E-2</v>
      </c>
      <c r="Q67">
        <v>5.895668853720886E-4</v>
      </c>
      <c r="R67">
        <v>2.5805459494341356E-4</v>
      </c>
      <c r="S67">
        <v>3.2266943274367237E-4</v>
      </c>
      <c r="T67">
        <v>9.0473794656726117E-4</v>
      </c>
      <c r="U67">
        <v>1.4307702457260923E-3</v>
      </c>
      <c r="V67">
        <v>1.5377045741762228E-3</v>
      </c>
      <c r="W67">
        <v>1.7177983002120186E-3</v>
      </c>
      <c r="X67">
        <v>2.0483254173106866E-3</v>
      </c>
      <c r="Y67">
        <v>2.6403067732110232E-3</v>
      </c>
      <c r="Z67">
        <v>3.7675476352673396E-3</v>
      </c>
      <c r="AA67">
        <v>5.5588821160685985E-3</v>
      </c>
      <c r="AB67">
        <v>8.2245803454973898E-3</v>
      </c>
      <c r="AC67">
        <v>1.2460039656317074E-2</v>
      </c>
      <c r="AD67">
        <v>1.9062691221362157E-2</v>
      </c>
      <c r="AE67">
        <v>2.852298607898842E-2</v>
      </c>
      <c r="AF67">
        <v>4.3850130926235367E-2</v>
      </c>
      <c r="AG67">
        <v>6.7382440981694894E-2</v>
      </c>
      <c r="AH67">
        <v>0.10419288160788669</v>
      </c>
      <c r="AI67">
        <v>0.15318658719253003</v>
      </c>
      <c r="AJ67">
        <v>0.23798996312175769</v>
      </c>
      <c r="AK67">
        <v>0.36691863643049494</v>
      </c>
      <c r="AL67">
        <v>82.51698764999999</v>
      </c>
      <c r="AM67">
        <v>82.51698764999999</v>
      </c>
      <c r="AN67">
        <v>127.85940464999999</v>
      </c>
      <c r="AO67">
        <v>127.85940464999999</v>
      </c>
      <c r="AP67">
        <v>127.85940464999999</v>
      </c>
      <c r="AQ67">
        <v>1.4389099000000001</v>
      </c>
      <c r="AR67">
        <v>2.0255348999999998</v>
      </c>
      <c r="AS67">
        <v>1.4596142000000001</v>
      </c>
      <c r="AT67">
        <v>2.0462391999999996</v>
      </c>
      <c r="AU67">
        <v>2.5879785999999996</v>
      </c>
      <c r="AV67">
        <v>0.19387920306497206</v>
      </c>
      <c r="AW67">
        <v>0.2</v>
      </c>
      <c r="AX67">
        <v>0.75</v>
      </c>
      <c r="AY67">
        <v>0.05</v>
      </c>
    </row>
    <row r="68" spans="1:51" x14ac:dyDescent="0.3">
      <c r="A68" t="s">
        <v>162</v>
      </c>
      <c r="B68" t="s">
        <v>139</v>
      </c>
      <c r="C68" t="s">
        <v>141</v>
      </c>
      <c r="D68">
        <v>109897</v>
      </c>
      <c r="E68">
        <v>1.5507E-2</v>
      </c>
      <c r="F68">
        <v>1704.172779</v>
      </c>
      <c r="G68">
        <v>0.28499999999999998</v>
      </c>
      <c r="H68">
        <v>0.9405</v>
      </c>
      <c r="I68">
        <v>4.1444892127893984E-3</v>
      </c>
      <c r="J68">
        <v>2.6055266579680684E-3</v>
      </c>
      <c r="K68">
        <v>7.7002555713058798E-3</v>
      </c>
      <c r="L68">
        <v>1.8146552860433664E-3</v>
      </c>
      <c r="M68">
        <v>0</v>
      </c>
      <c r="N68">
        <v>0.9405</v>
      </c>
      <c r="O68">
        <v>0.93002870506146962</v>
      </c>
      <c r="P68">
        <v>1.41189304E-2</v>
      </c>
      <c r="Q68">
        <v>3.2347081999999999E-4</v>
      </c>
      <c r="R68">
        <v>4.0549210049999995E-4</v>
      </c>
      <c r="S68">
        <v>3.9129094949999998E-4</v>
      </c>
      <c r="T68">
        <v>9.5064362499999982E-4</v>
      </c>
      <c r="U68">
        <v>1.3391341550000001E-3</v>
      </c>
      <c r="V68">
        <v>1.45984695E-3</v>
      </c>
      <c r="W68">
        <v>1.7409760799999999E-3</v>
      </c>
      <c r="X68">
        <v>2.3221984299999997E-3</v>
      </c>
      <c r="Y68">
        <v>3.3250965199999997E-3</v>
      </c>
      <c r="Z68">
        <v>5.0100139549999999E-3</v>
      </c>
      <c r="AA68">
        <v>7.5974271150000003E-3</v>
      </c>
      <c r="AB68">
        <v>1.1537899149999999E-2</v>
      </c>
      <c r="AC68">
        <v>1.6416279299999999E-2</v>
      </c>
      <c r="AD68">
        <v>2.3335134049999998E-2</v>
      </c>
      <c r="AE68">
        <v>3.5579406649999999E-2</v>
      </c>
      <c r="AF68">
        <v>5.8032896049999998E-2</v>
      </c>
      <c r="AG68">
        <v>9.4423503899999983E-2</v>
      </c>
      <c r="AH68">
        <v>0.15132510099999999</v>
      </c>
      <c r="AI68">
        <v>0.23065715949999999</v>
      </c>
      <c r="AJ68">
        <v>0.33507969649999997</v>
      </c>
      <c r="AK68">
        <v>0.46055427755783457</v>
      </c>
      <c r="AL68">
        <v>82.51698764999999</v>
      </c>
      <c r="AM68">
        <v>82.51698764999999</v>
      </c>
      <c r="AN68">
        <v>127.85940464999999</v>
      </c>
      <c r="AO68">
        <v>127.85940464999999</v>
      </c>
      <c r="AP68">
        <v>127.85940464999999</v>
      </c>
      <c r="AQ68">
        <v>1.4389099000000001</v>
      </c>
      <c r="AR68">
        <v>2.0255348999999998</v>
      </c>
      <c r="AS68">
        <v>1.4596142000000001</v>
      </c>
      <c r="AT68">
        <v>2.0462391999999996</v>
      </c>
      <c r="AU68">
        <v>2.5879785999999996</v>
      </c>
      <c r="AV68">
        <v>0.19387920306497206</v>
      </c>
      <c r="AW68">
        <v>0.2</v>
      </c>
      <c r="AX68">
        <v>0.75</v>
      </c>
      <c r="AY68">
        <v>0.05</v>
      </c>
    </row>
    <row r="69" spans="1:51" x14ac:dyDescent="0.3">
      <c r="A69" t="s">
        <v>261</v>
      </c>
      <c r="B69" t="s">
        <v>244</v>
      </c>
      <c r="C69" t="s">
        <v>230</v>
      </c>
      <c r="D69">
        <v>196440</v>
      </c>
      <c r="E69">
        <v>2.4688999999999999E-2</v>
      </c>
      <c r="F69">
        <v>4849.9071599999997</v>
      </c>
      <c r="G69">
        <v>0.76949999999999996</v>
      </c>
      <c r="H69">
        <v>0.69350000000000001</v>
      </c>
      <c r="I69">
        <v>5.5300000000000002E-2</v>
      </c>
      <c r="J69">
        <v>3.6700000000000003E-2</v>
      </c>
      <c r="K69">
        <v>8.2500000000000004E-2</v>
      </c>
      <c r="L69">
        <v>1.3877551020408165E-2</v>
      </c>
      <c r="M69">
        <v>186205</v>
      </c>
      <c r="N69">
        <v>0.78374999999999995</v>
      </c>
      <c r="O69">
        <v>0.77805000000000002</v>
      </c>
      <c r="P69">
        <v>1.293848605E-2</v>
      </c>
      <c r="Q69">
        <v>6.5901389799999995E-4</v>
      </c>
      <c r="R69">
        <v>2.5926216299999996E-4</v>
      </c>
      <c r="S69">
        <v>2.3637769850000002E-4</v>
      </c>
      <c r="T69">
        <v>5.4822386249999994E-4</v>
      </c>
      <c r="U69">
        <v>7.1269663099999994E-4</v>
      </c>
      <c r="V69">
        <v>7.2946947949999988E-4</v>
      </c>
      <c r="W69">
        <v>8.7413758849999991E-4</v>
      </c>
      <c r="X69">
        <v>1.225099955E-3</v>
      </c>
      <c r="Y69">
        <v>1.8911142700000002E-3</v>
      </c>
      <c r="Z69">
        <v>3.1251844099999997E-3</v>
      </c>
      <c r="AA69">
        <v>5.1157769800000003E-3</v>
      </c>
      <c r="AB69">
        <v>8.3379614250000001E-3</v>
      </c>
      <c r="AC69">
        <v>1.4976076449999999E-2</v>
      </c>
      <c r="AD69">
        <v>2.6791275849999997E-2</v>
      </c>
      <c r="AE69">
        <v>4.5844240249999994E-2</v>
      </c>
      <c r="AF69">
        <v>7.68862778E-2</v>
      </c>
      <c r="AG69">
        <v>0.12735228799999998</v>
      </c>
      <c r="AH69">
        <v>0.20663998149999999</v>
      </c>
      <c r="AI69">
        <v>0.3173783845</v>
      </c>
      <c r="AJ69">
        <v>0.46003890599999997</v>
      </c>
      <c r="AK69">
        <v>0.62729312780569202</v>
      </c>
      <c r="AL69">
        <v>69.411165749999981</v>
      </c>
      <c r="AM69">
        <v>69.411165749999981</v>
      </c>
      <c r="AN69">
        <v>114.75358274999998</v>
      </c>
      <c r="AO69">
        <v>114.75358274999998</v>
      </c>
      <c r="AP69">
        <v>114.75358274999998</v>
      </c>
      <c r="AQ69">
        <v>1.2732755</v>
      </c>
      <c r="AR69">
        <v>1.8599005</v>
      </c>
      <c r="AS69">
        <v>1.8737001999999996</v>
      </c>
      <c r="AT69">
        <v>2.4603251999999998</v>
      </c>
      <c r="AU69">
        <v>3.0020645999999997</v>
      </c>
      <c r="AV69">
        <v>0.1518638670270247</v>
      </c>
      <c r="AW69">
        <v>0.2</v>
      </c>
      <c r="AX69">
        <v>0.75</v>
      </c>
      <c r="AY69">
        <v>0.05</v>
      </c>
    </row>
    <row r="70" spans="1:51" x14ac:dyDescent="0.3">
      <c r="A70" t="s">
        <v>185</v>
      </c>
      <c r="B70" t="s">
        <v>175</v>
      </c>
      <c r="C70" t="s">
        <v>177</v>
      </c>
      <c r="D70">
        <v>32938213</v>
      </c>
      <c r="E70">
        <v>1.9562E-2</v>
      </c>
      <c r="F70">
        <v>644337.32270599995</v>
      </c>
      <c r="G70">
        <v>0.91199999999999992</v>
      </c>
      <c r="H70">
        <v>0.93099999999999994</v>
      </c>
      <c r="I70">
        <v>1.6E-2</v>
      </c>
      <c r="J70">
        <v>1.0999999999999999E-2</v>
      </c>
      <c r="K70">
        <v>1.9E-2</v>
      </c>
      <c r="L70">
        <v>1.5306122448979589E-3</v>
      </c>
      <c r="M70">
        <v>32938213</v>
      </c>
      <c r="N70">
        <v>0.93099999999999994</v>
      </c>
      <c r="O70">
        <v>0.86449999999999994</v>
      </c>
      <c r="P70">
        <v>6.0248970549999998E-3</v>
      </c>
      <c r="Q70">
        <v>2.5129385750000002E-4</v>
      </c>
      <c r="R70">
        <v>5.1563323849999996E-4</v>
      </c>
      <c r="S70">
        <v>5.3401789500000002E-4</v>
      </c>
      <c r="T70">
        <v>8.5112881650000003E-4</v>
      </c>
      <c r="U70">
        <v>9.3639139249999991E-4</v>
      </c>
      <c r="V70">
        <v>5.7783199950000002E-4</v>
      </c>
      <c r="W70">
        <v>5.0248018449999994E-4</v>
      </c>
      <c r="X70">
        <v>8.9973974649999993E-4</v>
      </c>
      <c r="Y70">
        <v>1.6225139299999999E-3</v>
      </c>
      <c r="Z70">
        <v>2.0451955300000001E-3</v>
      </c>
      <c r="AA70">
        <v>3.7733181099999999E-3</v>
      </c>
      <c r="AB70">
        <v>5.9550693950000001E-3</v>
      </c>
      <c r="AC70">
        <v>1.5947914099999998E-2</v>
      </c>
      <c r="AD70">
        <v>2.280447545E-2</v>
      </c>
      <c r="AE70">
        <v>4.7140914249999999E-2</v>
      </c>
      <c r="AF70">
        <v>6.3619483149999989E-2</v>
      </c>
      <c r="AG70">
        <v>0.10854881449999999</v>
      </c>
      <c r="AH70">
        <v>0.15891639900000001</v>
      </c>
      <c r="AI70">
        <v>0.22391984499999998</v>
      </c>
      <c r="AJ70">
        <v>0.31419482049999997</v>
      </c>
      <c r="AK70">
        <v>0.43771459533976759</v>
      </c>
      <c r="AL70">
        <v>55.011325099999993</v>
      </c>
      <c r="AM70">
        <v>55.011325099999993</v>
      </c>
      <c r="AN70">
        <v>100.35374209999999</v>
      </c>
      <c r="AO70">
        <v>100.35374209999999</v>
      </c>
      <c r="AP70">
        <v>100.35374209999999</v>
      </c>
      <c r="AQ70">
        <v>1.4285577499999997</v>
      </c>
      <c r="AR70">
        <v>2.0151827500000001</v>
      </c>
      <c r="AS70">
        <v>1.8840523499999997</v>
      </c>
      <c r="AT70">
        <v>2.4706773499999999</v>
      </c>
      <c r="AU70">
        <v>3.0124167499999999</v>
      </c>
      <c r="AV70">
        <v>0.368442657134743</v>
      </c>
      <c r="AW70">
        <v>0.2</v>
      </c>
      <c r="AX70">
        <v>0.75</v>
      </c>
      <c r="AY70">
        <v>0.05</v>
      </c>
    </row>
    <row r="71" spans="1:51" x14ac:dyDescent="0.3">
      <c r="A71" t="s">
        <v>113</v>
      </c>
      <c r="B71" t="s">
        <v>89</v>
      </c>
      <c r="C71" t="s">
        <v>91</v>
      </c>
      <c r="D71">
        <v>15850567</v>
      </c>
      <c r="E71">
        <v>3.5598999999999999E-2</v>
      </c>
      <c r="F71">
        <v>564264.33463299996</v>
      </c>
      <c r="G71">
        <v>0.68399999999999994</v>
      </c>
      <c r="H71">
        <v>0.86449999999999994</v>
      </c>
      <c r="I71">
        <v>8.1000000000000003E-2</v>
      </c>
      <c r="J71">
        <v>7.4999999999999997E-2</v>
      </c>
      <c r="K71">
        <v>0.09</v>
      </c>
      <c r="L71">
        <v>4.5918367346938745E-3</v>
      </c>
      <c r="M71">
        <v>15850567</v>
      </c>
      <c r="N71">
        <v>0.55669999999999997</v>
      </c>
      <c r="O71">
        <v>0.70774999999999999</v>
      </c>
      <c r="P71">
        <v>3.2016469649999997E-2</v>
      </c>
      <c r="Q71">
        <v>2.938443385E-3</v>
      </c>
      <c r="R71">
        <v>1.17873891E-3</v>
      </c>
      <c r="S71">
        <v>8.2376363899999997E-4</v>
      </c>
      <c r="T71">
        <v>1.2836376249999999E-3</v>
      </c>
      <c r="U71">
        <v>1.8694507549999997E-3</v>
      </c>
      <c r="V71">
        <v>2.0308388450000002E-3</v>
      </c>
      <c r="W71">
        <v>2.3717086299999998E-3</v>
      </c>
      <c r="X71">
        <v>2.8446092250000001E-3</v>
      </c>
      <c r="Y71">
        <v>3.7687345499999997E-3</v>
      </c>
      <c r="Z71">
        <v>5.0444818549999996E-3</v>
      </c>
      <c r="AA71">
        <v>7.4687841950000005E-3</v>
      </c>
      <c r="AB71">
        <v>1.1017629749999999E-2</v>
      </c>
      <c r="AC71">
        <v>1.7556420849999997E-2</v>
      </c>
      <c r="AD71">
        <v>2.8458790899999996E-2</v>
      </c>
      <c r="AE71">
        <v>4.9707210049999999E-2</v>
      </c>
      <c r="AF71">
        <v>8.7022594450000004E-2</v>
      </c>
      <c r="AG71">
        <v>0.1495651975</v>
      </c>
      <c r="AH71">
        <v>0.24100208949999996</v>
      </c>
      <c r="AI71">
        <v>0.36310614999999996</v>
      </c>
      <c r="AJ71">
        <v>0.49046925849999995</v>
      </c>
      <c r="AK71">
        <v>0.80174046884601102</v>
      </c>
      <c r="AL71">
        <v>28.416651749999996</v>
      </c>
      <c r="AM71">
        <v>28.416651749999996</v>
      </c>
      <c r="AN71">
        <v>73.759068749999983</v>
      </c>
      <c r="AO71">
        <v>73.759068749999983</v>
      </c>
      <c r="AP71">
        <v>73.759068749999983</v>
      </c>
      <c r="AQ71">
        <v>0.92130239999999997</v>
      </c>
      <c r="AR71">
        <v>1.5079274</v>
      </c>
      <c r="AS71">
        <v>5.5073048499999988</v>
      </c>
      <c r="AT71">
        <v>6.0939298499999985</v>
      </c>
      <c r="AU71">
        <v>6.6356692499999985</v>
      </c>
      <c r="AV71">
        <v>4.7644644660039585E-2</v>
      </c>
      <c r="AW71">
        <v>0.2</v>
      </c>
      <c r="AX71">
        <v>0.75</v>
      </c>
      <c r="AY71">
        <v>0.05</v>
      </c>
    </row>
    <row r="72" spans="1:51" x14ac:dyDescent="0.3">
      <c r="A72" t="s">
        <v>262</v>
      </c>
      <c r="B72" t="s">
        <v>244</v>
      </c>
      <c r="C72" t="s">
        <v>230</v>
      </c>
      <c r="D72">
        <v>611343</v>
      </c>
      <c r="E72">
        <v>2.8713000000000002E-2</v>
      </c>
      <c r="F72">
        <v>17553.491559000002</v>
      </c>
      <c r="G72">
        <v>0.63649999999999995</v>
      </c>
      <c r="H72">
        <v>0.9405</v>
      </c>
      <c r="I72">
        <v>0.1883</v>
      </c>
      <c r="J72">
        <v>0.1757</v>
      </c>
      <c r="K72">
        <v>0.20150000000000001</v>
      </c>
      <c r="L72">
        <v>6.7346938775510292E-3</v>
      </c>
      <c r="M72">
        <v>527790</v>
      </c>
      <c r="N72">
        <v>0.81889999999999996</v>
      </c>
      <c r="O72">
        <v>0.80274999999999996</v>
      </c>
      <c r="P72">
        <v>1.489273485E-2</v>
      </c>
      <c r="Q72">
        <v>1.1290816500000001E-3</v>
      </c>
      <c r="R72">
        <v>4.132900045E-4</v>
      </c>
      <c r="S72">
        <v>3.8056503150000001E-4</v>
      </c>
      <c r="T72">
        <v>8.3612706249999995E-4</v>
      </c>
      <c r="U72">
        <v>1.0967935250000001E-3</v>
      </c>
      <c r="V72">
        <v>1.1573304699999999E-3</v>
      </c>
      <c r="W72">
        <v>1.3761254449999999E-3</v>
      </c>
      <c r="X72">
        <v>1.855294425E-3</v>
      </c>
      <c r="Y72">
        <v>2.677464895E-3</v>
      </c>
      <c r="Z72">
        <v>4.1401184299999991E-3</v>
      </c>
      <c r="AA72">
        <v>6.4723703299999994E-3</v>
      </c>
      <c r="AB72">
        <v>1.0195004800000001E-2</v>
      </c>
      <c r="AC72">
        <v>1.5384896599999998E-2</v>
      </c>
      <c r="AD72">
        <v>2.3109176549999999E-2</v>
      </c>
      <c r="AE72">
        <v>3.6535081949999999E-2</v>
      </c>
      <c r="AF72">
        <v>6.1189110499999998E-2</v>
      </c>
      <c r="AG72">
        <v>0.100143471</v>
      </c>
      <c r="AH72">
        <v>0.16049158449999998</v>
      </c>
      <c r="AI72">
        <v>0.24140196350000001</v>
      </c>
      <c r="AJ72">
        <v>0.34439399999999998</v>
      </c>
      <c r="AK72">
        <v>0.46731146466530082</v>
      </c>
      <c r="AL72">
        <v>69.411165749999981</v>
      </c>
      <c r="AM72">
        <v>69.411165749999981</v>
      </c>
      <c r="AN72">
        <v>114.75358274999998</v>
      </c>
      <c r="AO72">
        <v>114.75358274999998</v>
      </c>
      <c r="AP72">
        <v>114.75358274999998</v>
      </c>
      <c r="AQ72">
        <v>1.2732755</v>
      </c>
      <c r="AR72">
        <v>1.8599005</v>
      </c>
      <c r="AS72">
        <v>1.8737001999999996</v>
      </c>
      <c r="AT72">
        <v>2.4603251999999998</v>
      </c>
      <c r="AU72">
        <v>3.0020645999999997</v>
      </c>
      <c r="AV72">
        <v>0.1518638670270247</v>
      </c>
      <c r="AW72">
        <v>0.2</v>
      </c>
      <c r="AX72">
        <v>0.75</v>
      </c>
      <c r="AY72">
        <v>0.05</v>
      </c>
    </row>
    <row r="73" spans="1:51" x14ac:dyDescent="0.3">
      <c r="A73" t="s">
        <v>163</v>
      </c>
      <c r="B73" t="s">
        <v>139</v>
      </c>
      <c r="C73" t="s">
        <v>141</v>
      </c>
      <c r="D73">
        <v>563402</v>
      </c>
      <c r="E73">
        <v>1.8216E-2</v>
      </c>
      <c r="F73">
        <v>10262.930832</v>
      </c>
      <c r="G73">
        <v>0.76</v>
      </c>
      <c r="H73">
        <v>0.76949999999999996</v>
      </c>
      <c r="I73">
        <v>3.9100000000000003E-2</v>
      </c>
      <c r="J73">
        <v>2.9700000000000001E-2</v>
      </c>
      <c r="K73">
        <v>5.1400000000000001E-2</v>
      </c>
      <c r="L73">
        <v>6.2755102040816316E-3</v>
      </c>
      <c r="M73">
        <v>526103</v>
      </c>
      <c r="N73">
        <v>0.76</v>
      </c>
      <c r="O73">
        <v>0.87684999999999991</v>
      </c>
      <c r="P73">
        <v>1.6888438799999999E-2</v>
      </c>
      <c r="Q73">
        <v>5.0142180849999996E-4</v>
      </c>
      <c r="R73">
        <v>5.2409880249999991E-4</v>
      </c>
      <c r="S73">
        <v>2.9988140799999999E-4</v>
      </c>
      <c r="T73">
        <v>5.471332435E-4</v>
      </c>
      <c r="U73">
        <v>1.1189263399999998E-3</v>
      </c>
      <c r="V73">
        <v>1.8094166449999999E-3</v>
      </c>
      <c r="W73">
        <v>2.455308915E-3</v>
      </c>
      <c r="X73">
        <v>3.0789588349999998E-3</v>
      </c>
      <c r="Y73">
        <v>3.7733315049999997E-3</v>
      </c>
      <c r="Z73">
        <v>4.8622745149999999E-3</v>
      </c>
      <c r="AA73">
        <v>7.0830381199999994E-3</v>
      </c>
      <c r="AB73">
        <v>1.10837374E-2</v>
      </c>
      <c r="AC73">
        <v>1.7376034849999999E-2</v>
      </c>
      <c r="AD73">
        <v>2.6839144449999998E-2</v>
      </c>
      <c r="AE73">
        <v>4.113148405E-2</v>
      </c>
      <c r="AF73">
        <v>6.2740306600000004E-2</v>
      </c>
      <c r="AG73">
        <v>9.5100652499999994E-2</v>
      </c>
      <c r="AH73">
        <v>0.14111973549999998</v>
      </c>
      <c r="AI73">
        <v>0.2032699895</v>
      </c>
      <c r="AJ73">
        <v>0.28091597849999994</v>
      </c>
      <c r="AK73">
        <v>0.38810813787594695</v>
      </c>
      <c r="AL73">
        <v>82.51698764999999</v>
      </c>
      <c r="AM73">
        <v>82.51698764999999</v>
      </c>
      <c r="AN73">
        <v>127.85940464999999</v>
      </c>
      <c r="AO73">
        <v>127.85940464999999</v>
      </c>
      <c r="AP73">
        <v>127.85940464999999</v>
      </c>
      <c r="AQ73">
        <v>1.4389099000000001</v>
      </c>
      <c r="AR73">
        <v>2.0255348999999998</v>
      </c>
      <c r="AS73">
        <v>1.4596142000000001</v>
      </c>
      <c r="AT73">
        <v>2.0462391999999996</v>
      </c>
      <c r="AU73">
        <v>2.5879785999999996</v>
      </c>
      <c r="AV73">
        <v>0.5479281230545755</v>
      </c>
      <c r="AW73">
        <v>0.2</v>
      </c>
      <c r="AX73">
        <v>0.75</v>
      </c>
      <c r="AY73">
        <v>0.05</v>
      </c>
    </row>
    <row r="74" spans="1:51" x14ac:dyDescent="0.3">
      <c r="A74" t="s">
        <v>186</v>
      </c>
      <c r="B74" t="s">
        <v>175</v>
      </c>
      <c r="C74" t="s">
        <v>177</v>
      </c>
      <c r="D74">
        <v>18269868</v>
      </c>
      <c r="E74">
        <v>2.1472000000000002E-2</v>
      </c>
      <c r="F74">
        <v>392290.60569600004</v>
      </c>
      <c r="G74">
        <v>0.65549999999999997</v>
      </c>
      <c r="H74">
        <v>0.49399999999999999</v>
      </c>
      <c r="I74">
        <v>5.7000000000000002E-2</v>
      </c>
      <c r="J74">
        <v>3.2000000000000001E-2</v>
      </c>
      <c r="K74">
        <v>6.5000000000000002E-2</v>
      </c>
      <c r="L74">
        <v>4.0816326530612249E-3</v>
      </c>
      <c r="M74">
        <v>18269868</v>
      </c>
      <c r="N74">
        <v>0.91390000000000005</v>
      </c>
      <c r="O74">
        <v>0.7429</v>
      </c>
      <c r="P74">
        <v>1.4978121800000001E-2</v>
      </c>
      <c r="Q74">
        <v>5.3869423199999998E-4</v>
      </c>
      <c r="R74">
        <v>3.3715095299999997E-4</v>
      </c>
      <c r="S74">
        <v>3.0048872399999999E-4</v>
      </c>
      <c r="T74">
        <v>2.049188855E-3</v>
      </c>
      <c r="U74">
        <v>2.999532565E-3</v>
      </c>
      <c r="V74">
        <v>4.4673707249999993E-3</v>
      </c>
      <c r="W74">
        <v>3.8340085749999997E-3</v>
      </c>
      <c r="X74">
        <v>2.6030533899999999E-3</v>
      </c>
      <c r="Y74">
        <v>2.6032635299999998E-3</v>
      </c>
      <c r="Z74">
        <v>3.8995600949999999E-3</v>
      </c>
      <c r="AA74">
        <v>6.3920916249999996E-3</v>
      </c>
      <c r="AB74">
        <v>7.8563402099999999E-3</v>
      </c>
      <c r="AC74">
        <v>1.2746094899999999E-2</v>
      </c>
      <c r="AD74">
        <v>2.1578706599999997E-2</v>
      </c>
      <c r="AE74">
        <v>3.6833990899999995E-2</v>
      </c>
      <c r="AF74">
        <v>5.6695528799999999E-2</v>
      </c>
      <c r="AG74">
        <v>9.9081266500000001E-2</v>
      </c>
      <c r="AH74">
        <v>0.16228540299999999</v>
      </c>
      <c r="AI74">
        <v>0.253598453</v>
      </c>
      <c r="AJ74">
        <v>0.35552196749999998</v>
      </c>
      <c r="AK74">
        <v>0.47931672643830325</v>
      </c>
      <c r="AL74">
        <v>55.011325099999993</v>
      </c>
      <c r="AM74">
        <v>55.011325099999993</v>
      </c>
      <c r="AN74">
        <v>100.35374209999999</v>
      </c>
      <c r="AO74">
        <v>100.35374209999999</v>
      </c>
      <c r="AP74">
        <v>100.35374209999999</v>
      </c>
      <c r="AQ74">
        <v>1.4285577499999997</v>
      </c>
      <c r="AR74">
        <v>2.0151827500000001</v>
      </c>
      <c r="AS74">
        <v>1.8840523499999997</v>
      </c>
      <c r="AT74">
        <v>2.4706773499999999</v>
      </c>
      <c r="AU74">
        <v>3.0124167499999999</v>
      </c>
      <c r="AV74">
        <v>0.368442657134743</v>
      </c>
      <c r="AW74">
        <v>0.2</v>
      </c>
      <c r="AX74">
        <v>0.75</v>
      </c>
      <c r="AY74">
        <v>0.05</v>
      </c>
    </row>
    <row r="75" spans="1:51" x14ac:dyDescent="0.3">
      <c r="A75" t="s">
        <v>212</v>
      </c>
      <c r="B75" t="s">
        <v>200</v>
      </c>
      <c r="C75" t="s">
        <v>202</v>
      </c>
      <c r="D75">
        <v>8921343</v>
      </c>
      <c r="E75">
        <v>2.8842E-2</v>
      </c>
      <c r="F75">
        <v>257309.37480600001</v>
      </c>
      <c r="G75">
        <v>0.9405</v>
      </c>
      <c r="H75">
        <v>0.91199999999999992</v>
      </c>
      <c r="I75">
        <v>6.7000000000000004E-2</v>
      </c>
      <c r="J75">
        <v>5.6000000000000001E-2</v>
      </c>
      <c r="K75">
        <v>8.5999999999999993E-2</v>
      </c>
      <c r="L75">
        <v>9.693877551020403E-3</v>
      </c>
      <c r="M75">
        <v>8921343</v>
      </c>
      <c r="N75">
        <v>0.85785</v>
      </c>
      <c r="O75">
        <v>0.72675000000000001</v>
      </c>
      <c r="P75">
        <v>2.8536740299999998E-2</v>
      </c>
      <c r="Q75">
        <v>7.3844569699999993E-4</v>
      </c>
      <c r="R75">
        <v>1.820456405E-4</v>
      </c>
      <c r="S75">
        <v>1.9040664749999999E-4</v>
      </c>
      <c r="T75">
        <v>3.1562127400000002E-4</v>
      </c>
      <c r="U75">
        <v>4.8585387350000005E-4</v>
      </c>
      <c r="V75">
        <v>8.1444965849999994E-4</v>
      </c>
      <c r="W75">
        <v>1.253259285E-3</v>
      </c>
      <c r="X75">
        <v>1.9206499599999998E-3</v>
      </c>
      <c r="Y75">
        <v>2.439400975E-3</v>
      </c>
      <c r="Z75">
        <v>3.4871478050000002E-3</v>
      </c>
      <c r="AA75">
        <v>5.7651816849999997E-3</v>
      </c>
      <c r="AB75">
        <v>1.037572805E-2</v>
      </c>
      <c r="AC75">
        <v>1.826331015E-2</v>
      </c>
      <c r="AD75">
        <v>2.9384452849999996E-2</v>
      </c>
      <c r="AE75">
        <v>5.1035154249999999E-2</v>
      </c>
      <c r="AF75">
        <v>8.5965062999999994E-2</v>
      </c>
      <c r="AG75">
        <v>0.13874739549999998</v>
      </c>
      <c r="AH75">
        <v>0.21063200499999998</v>
      </c>
      <c r="AI75">
        <v>0.30942753999999995</v>
      </c>
      <c r="AJ75">
        <v>0.42815719099999999</v>
      </c>
      <c r="AK75">
        <v>0.56015138474434145</v>
      </c>
      <c r="AL75">
        <v>42.29888489999999</v>
      </c>
      <c r="AM75">
        <v>42.29888489999999</v>
      </c>
      <c r="AN75">
        <v>87.641301899999988</v>
      </c>
      <c r="AO75">
        <v>87.641301899999988</v>
      </c>
      <c r="AP75">
        <v>87.641301899999988</v>
      </c>
      <c r="AQ75">
        <v>6.0973773999999992</v>
      </c>
      <c r="AR75">
        <v>6.6840023999999998</v>
      </c>
      <c r="AS75">
        <v>9.9587293499999969</v>
      </c>
      <c r="AT75">
        <v>10.545354349999998</v>
      </c>
      <c r="AU75">
        <v>11.087093749999999</v>
      </c>
      <c r="AV75">
        <v>0.46686297534631088</v>
      </c>
      <c r="AW75">
        <v>0.2</v>
      </c>
      <c r="AX75">
        <v>0.75</v>
      </c>
      <c r="AY75">
        <v>0.05</v>
      </c>
    </row>
    <row r="76" spans="1:51" x14ac:dyDescent="0.3">
      <c r="A76" t="s">
        <v>232</v>
      </c>
      <c r="B76" t="s">
        <v>228</v>
      </c>
      <c r="C76" t="s">
        <v>230</v>
      </c>
      <c r="D76">
        <v>69037513</v>
      </c>
      <c r="E76">
        <v>1.0333E-2</v>
      </c>
      <c r="F76">
        <v>713364.62182900007</v>
      </c>
      <c r="G76">
        <v>0.91199999999999992</v>
      </c>
      <c r="H76">
        <v>0.9405</v>
      </c>
      <c r="I76">
        <v>3.5000000000000003E-2</v>
      </c>
      <c r="J76">
        <v>1.6E-2</v>
      </c>
      <c r="K76">
        <v>0.04</v>
      </c>
      <c r="L76">
        <v>2.5510204081632642E-3</v>
      </c>
      <c r="M76">
        <v>69037513</v>
      </c>
      <c r="N76">
        <v>0.9414499999999999</v>
      </c>
      <c r="O76">
        <v>0.93669999999999998</v>
      </c>
      <c r="P76">
        <v>7.4200762699999992E-3</v>
      </c>
      <c r="Q76">
        <v>2.98300133E-4</v>
      </c>
      <c r="R76">
        <v>2.5202814099999999E-4</v>
      </c>
      <c r="S76">
        <v>3.9241011599999996E-4</v>
      </c>
      <c r="T76">
        <v>1.02435213E-3</v>
      </c>
      <c r="U76">
        <v>9.816483E-4</v>
      </c>
      <c r="V76">
        <v>1.077326695E-3</v>
      </c>
      <c r="W76">
        <v>1.5345701499999999E-3</v>
      </c>
      <c r="X76">
        <v>2.3357791549999999E-3</v>
      </c>
      <c r="Y76">
        <v>3.2036901299999998E-3</v>
      </c>
      <c r="Z76">
        <v>4.1876807499999997E-3</v>
      </c>
      <c r="AA76">
        <v>5.5451079149999999E-3</v>
      </c>
      <c r="AB76">
        <v>7.4496208899999996E-3</v>
      </c>
      <c r="AC76">
        <v>1.0884059749999999E-2</v>
      </c>
      <c r="AD76">
        <v>1.5300521399999999E-2</v>
      </c>
      <c r="AE76">
        <v>2.4316611349999996E-2</v>
      </c>
      <c r="AF76">
        <v>3.9973265899999999E-2</v>
      </c>
      <c r="AG76">
        <v>6.4373295800000008E-2</v>
      </c>
      <c r="AH76">
        <v>0.10214285999999999</v>
      </c>
      <c r="AI76">
        <v>0.15479324699999999</v>
      </c>
      <c r="AJ76">
        <v>0.22204799349999998</v>
      </c>
      <c r="AK76">
        <v>0.31871455642515778</v>
      </c>
      <c r="AL76">
        <v>69.411165749999981</v>
      </c>
      <c r="AM76">
        <v>69.411165749999981</v>
      </c>
      <c r="AN76">
        <v>114.75358274999998</v>
      </c>
      <c r="AO76">
        <v>114.75358274999998</v>
      </c>
      <c r="AP76">
        <v>114.75358274999998</v>
      </c>
      <c r="AQ76">
        <v>1.2732755</v>
      </c>
      <c r="AR76">
        <v>1.8599005</v>
      </c>
      <c r="AS76">
        <v>1.8737001999999996</v>
      </c>
      <c r="AT76">
        <v>2.4603251999999998</v>
      </c>
      <c r="AU76">
        <v>3.0020645999999997</v>
      </c>
      <c r="AV76">
        <v>0.53001997848517168</v>
      </c>
      <c r="AW76">
        <v>0.2</v>
      </c>
      <c r="AX76">
        <v>0.75</v>
      </c>
      <c r="AY76">
        <v>0.05</v>
      </c>
    </row>
    <row r="77" spans="1:51" x14ac:dyDescent="0.3">
      <c r="A77" t="s">
        <v>213</v>
      </c>
      <c r="B77" t="s">
        <v>200</v>
      </c>
      <c r="C77" t="s">
        <v>202</v>
      </c>
      <c r="D77">
        <v>2083160</v>
      </c>
      <c r="E77">
        <v>1.1276999999999999E-2</v>
      </c>
      <c r="F77">
        <v>23491.795319999997</v>
      </c>
      <c r="G77">
        <v>0.93099999999999994</v>
      </c>
      <c r="H77">
        <v>0.86449999999999994</v>
      </c>
      <c r="I77">
        <v>3.6829417644548806E-2</v>
      </c>
      <c r="J77">
        <v>2.5966371918435385E-2</v>
      </c>
      <c r="K77">
        <v>4.9168828639050588E-2</v>
      </c>
      <c r="L77">
        <v>6.2956178543376482E-3</v>
      </c>
      <c r="M77">
        <v>0</v>
      </c>
      <c r="N77">
        <v>0.94905000000000006</v>
      </c>
      <c r="O77">
        <v>0.94922099999999998</v>
      </c>
      <c r="P77">
        <v>1.02559625E-2</v>
      </c>
      <c r="Q77">
        <v>2.7066060499999995E-4</v>
      </c>
      <c r="R77">
        <v>1.325481325E-4</v>
      </c>
      <c r="S77">
        <v>1.7601405249999998E-4</v>
      </c>
      <c r="T77">
        <v>2.7715961200000001E-4</v>
      </c>
      <c r="U77">
        <v>2.9824855749999998E-4</v>
      </c>
      <c r="V77">
        <v>4.4480303399999994E-4</v>
      </c>
      <c r="W77">
        <v>5.3149266200000001E-4</v>
      </c>
      <c r="X77">
        <v>8.4824179499999998E-4</v>
      </c>
      <c r="Y77">
        <v>1.5518455199999999E-3</v>
      </c>
      <c r="Z77">
        <v>2.4017387000000003E-3</v>
      </c>
      <c r="AA77">
        <v>4.5023561850000005E-3</v>
      </c>
      <c r="AB77">
        <v>7.7133253099999997E-3</v>
      </c>
      <c r="AC77">
        <v>1.290741535E-2</v>
      </c>
      <c r="AD77">
        <v>2.0338338149999999E-2</v>
      </c>
      <c r="AE77">
        <v>3.2879109550000001E-2</v>
      </c>
      <c r="AF77">
        <v>6.2415891099999996E-2</v>
      </c>
      <c r="AG77">
        <v>0.1129657065</v>
      </c>
      <c r="AH77">
        <v>0.18994609700000001</v>
      </c>
      <c r="AI77">
        <v>0.31724436799999994</v>
      </c>
      <c r="AJ77">
        <v>0.46578035449999994</v>
      </c>
      <c r="AK77">
        <v>0.62165801558647127</v>
      </c>
      <c r="AL77">
        <v>42.29888489999999</v>
      </c>
      <c r="AM77">
        <v>42.29888489999999</v>
      </c>
      <c r="AN77">
        <v>87.641301899999988</v>
      </c>
      <c r="AO77">
        <v>87.641301899999988</v>
      </c>
      <c r="AP77">
        <v>87.641301899999988</v>
      </c>
      <c r="AQ77">
        <v>6.0973773999999992</v>
      </c>
      <c r="AR77">
        <v>6.6840023999999998</v>
      </c>
      <c r="AS77">
        <v>9.9587293499999969</v>
      </c>
      <c r="AT77">
        <v>10.545354349999998</v>
      </c>
      <c r="AU77">
        <v>11.087093749999999</v>
      </c>
      <c r="AV77">
        <v>0.50689921499704871</v>
      </c>
      <c r="AW77">
        <v>0.2</v>
      </c>
      <c r="AX77">
        <v>0.75</v>
      </c>
      <c r="AY77">
        <v>0.05</v>
      </c>
    </row>
    <row r="78" spans="1:51" x14ac:dyDescent="0.3">
      <c r="A78" t="s">
        <v>242</v>
      </c>
      <c r="B78" t="s">
        <v>234</v>
      </c>
      <c r="C78" t="s">
        <v>235</v>
      </c>
      <c r="D78">
        <v>1296311</v>
      </c>
      <c r="E78">
        <v>3.5048000000000003E-2</v>
      </c>
      <c r="F78">
        <v>45433.107928000005</v>
      </c>
      <c r="G78">
        <v>0.44649999999999995</v>
      </c>
      <c r="H78">
        <v>0.72199999999999998</v>
      </c>
      <c r="I78">
        <v>2.9042976123168401E-2</v>
      </c>
      <c r="J78">
        <v>2.3703460291678725E-2</v>
      </c>
      <c r="K78">
        <v>3.2561757047722864E-2</v>
      </c>
      <c r="L78">
        <v>1.7952963900788081E-3</v>
      </c>
      <c r="M78">
        <v>0</v>
      </c>
      <c r="N78">
        <v>0.53865000000000007</v>
      </c>
      <c r="O78">
        <v>0.20329999999999998</v>
      </c>
      <c r="P78">
        <v>3.6644411749999994E-2</v>
      </c>
      <c r="Q78">
        <v>2.3339386249999999E-3</v>
      </c>
      <c r="R78">
        <v>7.1427855200000001E-4</v>
      </c>
      <c r="S78">
        <v>5.5167654249999997E-4</v>
      </c>
      <c r="T78">
        <v>9.5188080999999991E-4</v>
      </c>
      <c r="U78">
        <v>1.2017751749999999E-3</v>
      </c>
      <c r="V78">
        <v>1.14749189E-3</v>
      </c>
      <c r="W78">
        <v>1.2765583199999999E-3</v>
      </c>
      <c r="X78">
        <v>1.6689896399999999E-3</v>
      </c>
      <c r="Y78">
        <v>2.4050067000000001E-3</v>
      </c>
      <c r="Z78">
        <v>3.8435454349999994E-3</v>
      </c>
      <c r="AA78">
        <v>6.3436856100000001E-3</v>
      </c>
      <c r="AB78">
        <v>1.0999049649999999E-2</v>
      </c>
      <c r="AC78">
        <v>1.7951714899999999E-2</v>
      </c>
      <c r="AD78">
        <v>2.9315235849999999E-2</v>
      </c>
      <c r="AE78">
        <v>4.8654829499999996E-2</v>
      </c>
      <c r="AF78">
        <v>8.0516508050000005E-2</v>
      </c>
      <c r="AG78">
        <v>0.12843962</v>
      </c>
      <c r="AH78">
        <v>0.19923036150000001</v>
      </c>
      <c r="AI78">
        <v>0.28841193450000002</v>
      </c>
      <c r="AJ78">
        <v>0.40022801749999998</v>
      </c>
      <c r="AK78">
        <v>0.53836337759889286</v>
      </c>
      <c r="AL78">
        <v>54.493717599999997</v>
      </c>
      <c r="AM78">
        <v>54.493717599999997</v>
      </c>
      <c r="AN78">
        <v>99.836134599999994</v>
      </c>
      <c r="AO78">
        <v>99.836134599999994</v>
      </c>
      <c r="AP78">
        <v>99.836134599999994</v>
      </c>
      <c r="AQ78">
        <v>0.91095024999999996</v>
      </c>
      <c r="AR78">
        <v>1.4975752500000001</v>
      </c>
      <c r="AS78">
        <v>31.377327699999995</v>
      </c>
      <c r="AT78">
        <v>31.963952699999997</v>
      </c>
      <c r="AU78">
        <v>32.505692099999997</v>
      </c>
      <c r="AV78">
        <v>0.10206040553243056</v>
      </c>
      <c r="AW78">
        <v>0.2</v>
      </c>
      <c r="AX78">
        <v>0.75</v>
      </c>
      <c r="AY78">
        <v>0.05</v>
      </c>
    </row>
    <row r="79" spans="1:51" x14ac:dyDescent="0.3">
      <c r="A79" t="s">
        <v>263</v>
      </c>
      <c r="B79" t="s">
        <v>244</v>
      </c>
      <c r="C79" t="s">
        <v>230</v>
      </c>
      <c r="D79">
        <v>108020</v>
      </c>
      <c r="E79">
        <v>2.3982E-2</v>
      </c>
      <c r="F79">
        <v>2590.5356400000001</v>
      </c>
      <c r="G79">
        <v>0.83599999999999997</v>
      </c>
      <c r="H79">
        <v>0.76949999999999996</v>
      </c>
      <c r="I79">
        <v>6.2014367393849211E-2</v>
      </c>
      <c r="J79">
        <v>5.5830551219148553E-2</v>
      </c>
      <c r="K79">
        <v>7.0881613218274672E-2</v>
      </c>
      <c r="L79">
        <v>4.5241050124619608E-3</v>
      </c>
      <c r="M79">
        <v>0</v>
      </c>
      <c r="N79">
        <v>0.90724999999999989</v>
      </c>
      <c r="O79">
        <v>0.93099999999999994</v>
      </c>
      <c r="P79">
        <v>1.202885725E-2</v>
      </c>
      <c r="Q79">
        <v>7.480011865E-4</v>
      </c>
      <c r="R79">
        <v>3.7858263799999997E-4</v>
      </c>
      <c r="S79">
        <v>3.5954534099999995E-4</v>
      </c>
      <c r="T79">
        <v>8.995003274999999E-4</v>
      </c>
      <c r="U79">
        <v>1.3088890049999999E-3</v>
      </c>
      <c r="V79">
        <v>1.4330456449999998E-3</v>
      </c>
      <c r="W79">
        <v>1.7144154099999998E-3</v>
      </c>
      <c r="X79">
        <v>2.31401076E-3</v>
      </c>
      <c r="Y79">
        <v>3.33397997E-3</v>
      </c>
      <c r="Z79">
        <v>5.0317469150000004E-3</v>
      </c>
      <c r="AA79">
        <v>7.6544864900000001E-3</v>
      </c>
      <c r="AB79">
        <v>1.14056734E-2</v>
      </c>
      <c r="AC79">
        <v>1.839865475E-2</v>
      </c>
      <c r="AD79">
        <v>3.01299093E-2</v>
      </c>
      <c r="AE79">
        <v>4.8838579449999996E-2</v>
      </c>
      <c r="AF79">
        <v>7.8762231400000007E-2</v>
      </c>
      <c r="AG79">
        <v>0.127348146</v>
      </c>
      <c r="AH79">
        <v>0.20296746199999999</v>
      </c>
      <c r="AI79">
        <v>0.30746502999999997</v>
      </c>
      <c r="AJ79">
        <v>0.43670242199999998</v>
      </c>
      <c r="AK79">
        <v>0.57973352883982054</v>
      </c>
      <c r="AL79">
        <v>69.411165749999981</v>
      </c>
      <c r="AM79">
        <v>69.411165749999981</v>
      </c>
      <c r="AN79">
        <v>114.75358274999998</v>
      </c>
      <c r="AO79">
        <v>114.75358274999998</v>
      </c>
      <c r="AP79">
        <v>114.75358274999998</v>
      </c>
      <c r="AQ79">
        <v>1.2732755</v>
      </c>
      <c r="AR79">
        <v>1.8599005</v>
      </c>
      <c r="AS79">
        <v>1.8737001999999996</v>
      </c>
      <c r="AT79">
        <v>2.4603251999999998</v>
      </c>
      <c r="AU79">
        <v>3.0020645999999997</v>
      </c>
      <c r="AV79">
        <v>0.1518638670270247</v>
      </c>
      <c r="AW79">
        <v>0.2</v>
      </c>
      <c r="AX79">
        <v>0.75</v>
      </c>
      <c r="AY79">
        <v>0.05</v>
      </c>
    </row>
    <row r="80" spans="1:51" x14ac:dyDescent="0.3">
      <c r="A80" t="s">
        <v>187</v>
      </c>
      <c r="B80" t="s">
        <v>175</v>
      </c>
      <c r="C80" t="s">
        <v>177</v>
      </c>
      <c r="D80">
        <v>11532127</v>
      </c>
      <c r="E80">
        <v>1.8295000000000002E-2</v>
      </c>
      <c r="F80">
        <v>210980.26346500003</v>
      </c>
      <c r="G80">
        <v>0.78849999999999998</v>
      </c>
      <c r="H80">
        <v>0.93099999999999994</v>
      </c>
      <c r="I80">
        <v>3.9E-2</v>
      </c>
      <c r="J80">
        <v>3.5999999999999997E-2</v>
      </c>
      <c r="K80">
        <v>4.2000000000000003E-2</v>
      </c>
      <c r="L80">
        <v>1.5306122448979606E-3</v>
      </c>
      <c r="M80">
        <v>11532127</v>
      </c>
      <c r="N80">
        <v>0.69919999999999993</v>
      </c>
      <c r="O80">
        <v>0.93574999999999997</v>
      </c>
      <c r="P80">
        <v>1.21853897E-2</v>
      </c>
      <c r="Q80">
        <v>1.8655217449999999E-4</v>
      </c>
      <c r="R80">
        <v>1.3807186000000001E-4</v>
      </c>
      <c r="S80">
        <v>2.3352564649999999E-4</v>
      </c>
      <c r="T80">
        <v>3.512935365E-4</v>
      </c>
      <c r="U80">
        <v>4.7765038599999996E-4</v>
      </c>
      <c r="V80">
        <v>5.4251155050000005E-4</v>
      </c>
      <c r="W80">
        <v>6.3631056999999996E-4</v>
      </c>
      <c r="X80">
        <v>8.9410593299999992E-4</v>
      </c>
      <c r="Y80">
        <v>1.4258298249999999E-3</v>
      </c>
      <c r="Z80">
        <v>2.348311555E-3</v>
      </c>
      <c r="AA80">
        <v>4.0425980800000002E-3</v>
      </c>
      <c r="AB80">
        <v>6.8142223199999996E-3</v>
      </c>
      <c r="AC80">
        <v>1.11214296E-2</v>
      </c>
      <c r="AD80">
        <v>1.788263755E-2</v>
      </c>
      <c r="AE80">
        <v>3.1664504149999995E-2</v>
      </c>
      <c r="AF80">
        <v>5.5938678050000003E-2</v>
      </c>
      <c r="AG80">
        <v>9.54786195E-2</v>
      </c>
      <c r="AH80">
        <v>0.15484254249999999</v>
      </c>
      <c r="AI80">
        <v>0.233725194</v>
      </c>
      <c r="AJ80">
        <v>0.32648319399999998</v>
      </c>
      <c r="AK80">
        <v>0.46263738077895561</v>
      </c>
      <c r="AL80">
        <v>55.011325099999993</v>
      </c>
      <c r="AM80">
        <v>55.011325099999993</v>
      </c>
      <c r="AN80">
        <v>100.35374209999999</v>
      </c>
      <c r="AO80">
        <v>100.35374209999999</v>
      </c>
      <c r="AP80">
        <v>100.35374209999999</v>
      </c>
      <c r="AQ80">
        <v>1.4285577499999997</v>
      </c>
      <c r="AR80">
        <v>2.0151827500000001</v>
      </c>
      <c r="AS80">
        <v>1.8840523499999997</v>
      </c>
      <c r="AT80">
        <v>2.4706773499999999</v>
      </c>
      <c r="AU80">
        <v>3.0124167499999999</v>
      </c>
      <c r="AV80">
        <v>8.0758857218966432E-2</v>
      </c>
      <c r="AW80">
        <v>0.2</v>
      </c>
      <c r="AX80">
        <v>0.75</v>
      </c>
      <c r="AY80">
        <v>0.05</v>
      </c>
    </row>
    <row r="81" spans="1:51" x14ac:dyDescent="0.3">
      <c r="A81" t="s">
        <v>214</v>
      </c>
      <c r="B81" t="s">
        <v>200</v>
      </c>
      <c r="C81" t="s">
        <v>202</v>
      </c>
      <c r="D81">
        <v>80745020</v>
      </c>
      <c r="E81">
        <v>1.6240999999999998E-2</v>
      </c>
      <c r="F81">
        <v>1311379.8698199999</v>
      </c>
      <c r="G81">
        <v>0.9405</v>
      </c>
      <c r="H81">
        <v>0.91199999999999992</v>
      </c>
      <c r="I81">
        <v>2.5999999999999999E-2</v>
      </c>
      <c r="J81">
        <v>1.9E-2</v>
      </c>
      <c r="K81">
        <v>3.5000000000000003E-2</v>
      </c>
      <c r="L81">
        <v>4.5918367346938797E-3</v>
      </c>
      <c r="M81">
        <v>80745020</v>
      </c>
      <c r="N81">
        <v>0.92530000000000001</v>
      </c>
      <c r="O81">
        <v>0.92339999999999989</v>
      </c>
      <c r="P81">
        <v>8.527087995E-3</v>
      </c>
      <c r="Q81">
        <v>1.0448648149999999E-3</v>
      </c>
      <c r="R81">
        <v>6.4932761250000005E-4</v>
      </c>
      <c r="S81">
        <v>5.5459882800000006E-4</v>
      </c>
      <c r="T81">
        <v>6.5812301649999998E-4</v>
      </c>
      <c r="U81">
        <v>9.15070742E-4</v>
      </c>
      <c r="V81">
        <v>1.1188261149999998E-3</v>
      </c>
      <c r="W81">
        <v>1.3129000949999999E-3</v>
      </c>
      <c r="X81">
        <v>1.5569086399999999E-3</v>
      </c>
      <c r="Y81">
        <v>1.912698175E-3</v>
      </c>
      <c r="Z81">
        <v>2.4762836799999996E-3</v>
      </c>
      <c r="AA81">
        <v>3.3852192649999999E-3</v>
      </c>
      <c r="AB81">
        <v>5.0340206449999998E-3</v>
      </c>
      <c r="AC81">
        <v>7.8830412900000001E-3</v>
      </c>
      <c r="AD81">
        <v>1.29866064E-2</v>
      </c>
      <c r="AE81">
        <v>2.3796746649999999E-2</v>
      </c>
      <c r="AF81">
        <v>4.4162800099999996E-2</v>
      </c>
      <c r="AG81">
        <v>7.9244303199999991E-2</v>
      </c>
      <c r="AH81">
        <v>0.1347181415</v>
      </c>
      <c r="AI81">
        <v>0.21721758549999998</v>
      </c>
      <c r="AJ81">
        <v>0.33013490849999999</v>
      </c>
      <c r="AK81">
        <v>0.45109410976981029</v>
      </c>
      <c r="AL81">
        <v>42.29888489999999</v>
      </c>
      <c r="AM81">
        <v>42.29888489999999</v>
      </c>
      <c r="AN81">
        <v>87.641301899999988</v>
      </c>
      <c r="AO81">
        <v>87.641301899999988</v>
      </c>
      <c r="AP81">
        <v>87.641301899999988</v>
      </c>
      <c r="AQ81">
        <v>6.0973773999999992</v>
      </c>
      <c r="AR81">
        <v>6.6840023999999998</v>
      </c>
      <c r="AS81">
        <v>9.9587293499999969</v>
      </c>
      <c r="AT81">
        <v>10.545354349999998</v>
      </c>
      <c r="AU81">
        <v>11.087093749999999</v>
      </c>
      <c r="AV81">
        <v>0.50689921499704871</v>
      </c>
      <c r="AW81">
        <v>0.2</v>
      </c>
      <c r="AX81">
        <v>0.75</v>
      </c>
      <c r="AY81">
        <v>0.05</v>
      </c>
    </row>
    <row r="82" spans="1:51" x14ac:dyDescent="0.3">
      <c r="A82" t="s">
        <v>215</v>
      </c>
      <c r="B82" t="s">
        <v>200</v>
      </c>
      <c r="C82" t="s">
        <v>202</v>
      </c>
      <c r="D82">
        <v>5758075</v>
      </c>
      <c r="E82">
        <v>2.5373E-2</v>
      </c>
      <c r="F82">
        <v>146099.636975</v>
      </c>
      <c r="G82">
        <v>0.9405</v>
      </c>
      <c r="H82">
        <v>0.9405</v>
      </c>
      <c r="I82">
        <v>9.5000000000000001E-2</v>
      </c>
      <c r="J82">
        <v>8.6999999999999994E-2</v>
      </c>
      <c r="K82">
        <v>0.114</v>
      </c>
      <c r="L82">
        <v>9.6938775510204099E-3</v>
      </c>
      <c r="M82">
        <v>5758075</v>
      </c>
      <c r="N82">
        <v>0.94990499999999989</v>
      </c>
      <c r="O82">
        <v>0.94524999999999992</v>
      </c>
      <c r="P82">
        <v>4.2675413600000003E-2</v>
      </c>
      <c r="Q82">
        <v>2.0341438949999999E-3</v>
      </c>
      <c r="R82">
        <v>3.6719431349999999E-4</v>
      </c>
      <c r="S82">
        <v>3.5994075949999995E-4</v>
      </c>
      <c r="T82">
        <v>8.3059852799999994E-4</v>
      </c>
      <c r="U82">
        <v>1.1138602749999999E-3</v>
      </c>
      <c r="V82">
        <v>1.437923325E-3</v>
      </c>
      <c r="W82">
        <v>1.9655064899999999E-3</v>
      </c>
      <c r="X82">
        <v>2.7829471950000001E-3</v>
      </c>
      <c r="Y82">
        <v>3.9382135999999996E-3</v>
      </c>
      <c r="Z82">
        <v>5.4857420349999995E-3</v>
      </c>
      <c r="AA82">
        <v>8.6802772049999997E-3</v>
      </c>
      <c r="AB82">
        <v>1.288213205E-2</v>
      </c>
      <c r="AC82">
        <v>2.1668742849999999E-2</v>
      </c>
      <c r="AD82">
        <v>2.8358174499999996E-2</v>
      </c>
      <c r="AE82">
        <v>5.4448224949999992E-2</v>
      </c>
      <c r="AF82">
        <v>6.0206873199999997E-2</v>
      </c>
      <c r="AG82">
        <v>0.110428342</v>
      </c>
      <c r="AH82">
        <v>0.16656504849999998</v>
      </c>
      <c r="AI82">
        <v>0.24296331700000001</v>
      </c>
      <c r="AJ82">
        <v>0.33647484749999995</v>
      </c>
      <c r="AK82">
        <v>0.44582139118612008</v>
      </c>
      <c r="AL82">
        <v>42.29888489999999</v>
      </c>
      <c r="AM82">
        <v>42.29888489999999</v>
      </c>
      <c r="AN82">
        <v>87.641301899999988</v>
      </c>
      <c r="AO82">
        <v>87.641301899999988</v>
      </c>
      <c r="AP82">
        <v>87.641301899999988</v>
      </c>
      <c r="AQ82">
        <v>6.0973773999999992</v>
      </c>
      <c r="AR82">
        <v>6.6840023999999998</v>
      </c>
      <c r="AS82">
        <v>9.9587293499999969</v>
      </c>
      <c r="AT82">
        <v>10.545354349999998</v>
      </c>
      <c r="AU82">
        <v>11.087093749999999</v>
      </c>
      <c r="AV82">
        <v>0.50689921499704871</v>
      </c>
      <c r="AW82">
        <v>0.2</v>
      </c>
      <c r="AX82">
        <v>0.75</v>
      </c>
      <c r="AY82">
        <v>0.05</v>
      </c>
    </row>
    <row r="83" spans="1:51" x14ac:dyDescent="0.3">
      <c r="A83" t="s">
        <v>264</v>
      </c>
      <c r="B83" t="s">
        <v>244</v>
      </c>
      <c r="C83" t="s">
        <v>230</v>
      </c>
      <c r="D83">
        <v>11192</v>
      </c>
      <c r="E83">
        <v>2.3699999999999999E-2</v>
      </c>
      <c r="F83">
        <v>265.25040000000001</v>
      </c>
      <c r="G83">
        <v>0.9405</v>
      </c>
      <c r="H83">
        <v>0.91199999999999992</v>
      </c>
      <c r="I83">
        <v>7.1400000000000005E-2</v>
      </c>
      <c r="J83">
        <v>1.7899999999999999E-2</v>
      </c>
      <c r="K83">
        <v>0.24479999999999999</v>
      </c>
      <c r="L83">
        <v>8.8469387755102047E-2</v>
      </c>
      <c r="M83">
        <v>10531</v>
      </c>
      <c r="N83">
        <v>0.88444999999999985</v>
      </c>
      <c r="O83">
        <v>0.88349999999999995</v>
      </c>
      <c r="P83">
        <v>1.1562956025774548E-2</v>
      </c>
      <c r="Q83">
        <v>6.4950026431617822E-4</v>
      </c>
      <c r="R83">
        <v>3.6885009439081341E-4</v>
      </c>
      <c r="S83">
        <v>2.9138577745129086E-4</v>
      </c>
      <c r="T83">
        <v>4.6792122755951615E-4</v>
      </c>
      <c r="U83">
        <v>6.5185388771970328E-4</v>
      </c>
      <c r="V83">
        <v>8.1223228398628943E-4</v>
      </c>
      <c r="W83">
        <v>1.0114628984301877E-3</v>
      </c>
      <c r="X83">
        <v>1.3020875789148841E-3</v>
      </c>
      <c r="Y83">
        <v>1.8371769175086101E-3</v>
      </c>
      <c r="Z83">
        <v>2.7026750008059541E-3</v>
      </c>
      <c r="AA83">
        <v>4.3127395551441853E-3</v>
      </c>
      <c r="AB83">
        <v>6.927875547491278E-3</v>
      </c>
      <c r="AC83">
        <v>1.1808510615671607E-2</v>
      </c>
      <c r="AD83">
        <v>2.0163962388090179E-2</v>
      </c>
      <c r="AE83">
        <v>3.5245853683149968E-2</v>
      </c>
      <c r="AF83">
        <v>5.8430569807008163E-2</v>
      </c>
      <c r="AG83">
        <v>9.0126824158744276E-2</v>
      </c>
      <c r="AH83">
        <v>0.13958952278882106</v>
      </c>
      <c r="AI83">
        <v>0.20001538191489329</v>
      </c>
      <c r="AJ83">
        <v>0.27322656913337529</v>
      </c>
      <c r="AK83">
        <v>0.34399302026491624</v>
      </c>
      <c r="AL83">
        <v>69.411165749999981</v>
      </c>
      <c r="AM83">
        <v>69.411165749999981</v>
      </c>
      <c r="AN83">
        <v>114.75358274999998</v>
      </c>
      <c r="AO83">
        <v>114.75358274999998</v>
      </c>
      <c r="AP83">
        <v>114.75358274999998</v>
      </c>
      <c r="AQ83">
        <v>1.2732755</v>
      </c>
      <c r="AR83">
        <v>1.8599005</v>
      </c>
      <c r="AS83">
        <v>1.8737001999999996</v>
      </c>
      <c r="AT83">
        <v>2.4603251999999998</v>
      </c>
      <c r="AU83">
        <v>3.0020645999999997</v>
      </c>
      <c r="AV83">
        <v>0.1518638670270247</v>
      </c>
      <c r="AW83">
        <v>0.2</v>
      </c>
      <c r="AX83">
        <v>0.75</v>
      </c>
      <c r="AY83">
        <v>0.05</v>
      </c>
    </row>
    <row r="84" spans="1:51" x14ac:dyDescent="0.3">
      <c r="A84" t="s">
        <v>226</v>
      </c>
      <c r="B84" t="s">
        <v>218</v>
      </c>
      <c r="C84" t="s">
        <v>202</v>
      </c>
      <c r="D84">
        <v>44831159</v>
      </c>
      <c r="E84">
        <v>1.03E-2</v>
      </c>
      <c r="F84">
        <v>461760.93770000001</v>
      </c>
      <c r="G84">
        <v>0.46549999999999997</v>
      </c>
      <c r="H84">
        <v>0.49399999999999999</v>
      </c>
      <c r="I84">
        <v>1.4500000000000001E-2</v>
      </c>
      <c r="J84">
        <v>1.0999999999999999E-2</v>
      </c>
      <c r="K84">
        <v>1.89E-2</v>
      </c>
      <c r="L84">
        <v>2.2448979591836731E-3</v>
      </c>
      <c r="M84">
        <v>45870700</v>
      </c>
      <c r="N84">
        <v>0.94905000000000006</v>
      </c>
      <c r="O84">
        <v>0.93955000000000011</v>
      </c>
      <c r="P84">
        <v>6.8851125549999996E-3</v>
      </c>
      <c r="Q84">
        <v>3.2903095150000001E-4</v>
      </c>
      <c r="R84">
        <v>1.9377882449999999E-4</v>
      </c>
      <c r="S84">
        <v>2.3758915750000001E-4</v>
      </c>
      <c r="T84">
        <v>4.7003863449999995E-4</v>
      </c>
      <c r="U84">
        <v>8.6992739749999998E-4</v>
      </c>
      <c r="V84">
        <v>1.4143096499999999E-3</v>
      </c>
      <c r="W84">
        <v>2.4249737049999998E-3</v>
      </c>
      <c r="X84">
        <v>3.3750734550000001E-3</v>
      </c>
      <c r="Y84">
        <v>4.358882245E-3</v>
      </c>
      <c r="Z84">
        <v>5.9597505199999994E-3</v>
      </c>
      <c r="AA84">
        <v>8.4741608349999994E-3</v>
      </c>
      <c r="AB84">
        <v>1.236210395E-2</v>
      </c>
      <c r="AC84">
        <v>1.8258222899999999E-2</v>
      </c>
      <c r="AD84">
        <v>2.5342512549999998E-2</v>
      </c>
      <c r="AE84">
        <v>4.0391453999999993E-2</v>
      </c>
      <c r="AF84">
        <v>6.4771997499999998E-2</v>
      </c>
      <c r="AG84">
        <v>0.10303104349999999</v>
      </c>
      <c r="AH84">
        <v>0.16153532100000001</v>
      </c>
      <c r="AI84">
        <v>0.24882494999999999</v>
      </c>
      <c r="AJ84">
        <v>0.35996555449999995</v>
      </c>
      <c r="AK84">
        <v>0.49540237910995616</v>
      </c>
      <c r="AL84">
        <v>42.29888489999999</v>
      </c>
      <c r="AM84">
        <v>42.29888489999999</v>
      </c>
      <c r="AN84">
        <v>87.641301899999988</v>
      </c>
      <c r="AO84">
        <v>87.641301899999988</v>
      </c>
      <c r="AP84">
        <v>87.641301899999988</v>
      </c>
      <c r="AQ84">
        <v>6.0973773999999992</v>
      </c>
      <c r="AR84">
        <v>6.6840023999999998</v>
      </c>
      <c r="AS84">
        <v>9.9587293499999969</v>
      </c>
      <c r="AT84">
        <v>10.545354349999998</v>
      </c>
      <c r="AU84">
        <v>11.087093749999999</v>
      </c>
      <c r="AV84">
        <v>0.13926200807220432</v>
      </c>
      <c r="AW84">
        <v>0.2</v>
      </c>
      <c r="AX84">
        <v>0.75</v>
      </c>
      <c r="AY84">
        <v>0.05</v>
      </c>
    </row>
    <row r="85" spans="1:51" x14ac:dyDescent="0.3">
      <c r="A85" t="s">
        <v>188</v>
      </c>
      <c r="B85" t="s">
        <v>175</v>
      </c>
      <c r="C85" t="s">
        <v>177</v>
      </c>
      <c r="D85">
        <v>9400145</v>
      </c>
      <c r="E85">
        <v>9.5919999999999998E-3</v>
      </c>
      <c r="F85">
        <v>90166.190839999996</v>
      </c>
      <c r="G85">
        <v>0.92149999999999999</v>
      </c>
      <c r="H85">
        <v>0.93099999999999994</v>
      </c>
      <c r="I85">
        <v>0.01</v>
      </c>
      <c r="J85">
        <v>5.0000000000000001E-3</v>
      </c>
      <c r="K85">
        <v>1.2E-2</v>
      </c>
      <c r="L85">
        <v>1.0204081632653062E-3</v>
      </c>
      <c r="M85">
        <v>9400145</v>
      </c>
      <c r="N85">
        <v>0.94905000000000006</v>
      </c>
      <c r="O85">
        <v>0.94905000000000006</v>
      </c>
      <c r="P85">
        <v>5.2657110149999997E-3</v>
      </c>
      <c r="Q85">
        <v>2.188630805E-4</v>
      </c>
      <c r="R85">
        <v>1.2589367699999997E-4</v>
      </c>
      <c r="S85">
        <v>1.2005516699999998E-4</v>
      </c>
      <c r="T85">
        <v>6.8721906550000004E-4</v>
      </c>
      <c r="U85">
        <v>5.1945323599999994E-4</v>
      </c>
      <c r="V85">
        <v>4.3803377099999995E-4</v>
      </c>
      <c r="W85">
        <v>4.0012074349999997E-4</v>
      </c>
      <c r="X85">
        <v>5.1361208499999997E-4</v>
      </c>
      <c r="Y85">
        <v>7.8184940149999996E-4</v>
      </c>
      <c r="Z85">
        <v>1.5409867349999999E-3</v>
      </c>
      <c r="AA85">
        <v>2.4548175750000001E-3</v>
      </c>
      <c r="AB85">
        <v>5.042238145E-3</v>
      </c>
      <c r="AC85">
        <v>1.4325958199999999E-2</v>
      </c>
      <c r="AD85">
        <v>1.9057246999999999E-2</v>
      </c>
      <c r="AE85">
        <v>3.0976870399999999E-2</v>
      </c>
      <c r="AF85">
        <v>5.5334235799999999E-2</v>
      </c>
      <c r="AG85">
        <v>8.7104215599999993E-2</v>
      </c>
      <c r="AH85">
        <v>0.13274525749999999</v>
      </c>
      <c r="AI85">
        <v>0.19057287849999999</v>
      </c>
      <c r="AJ85">
        <v>0.25879192249999994</v>
      </c>
      <c r="AK85">
        <v>0.35151516541878208</v>
      </c>
      <c r="AL85">
        <v>55.011325099999993</v>
      </c>
      <c r="AM85">
        <v>55.011325099999993</v>
      </c>
      <c r="AN85">
        <v>100.35374209999999</v>
      </c>
      <c r="AO85">
        <v>100.35374209999999</v>
      </c>
      <c r="AP85">
        <v>100.35374209999999</v>
      </c>
      <c r="AQ85">
        <v>1.4285577499999997</v>
      </c>
      <c r="AR85">
        <v>2.0151827500000001</v>
      </c>
      <c r="AS85">
        <v>1.8840523499999997</v>
      </c>
      <c r="AT85">
        <v>2.4706773499999999</v>
      </c>
      <c r="AU85">
        <v>3.0124167499999999</v>
      </c>
      <c r="AV85">
        <v>0.368442657134743</v>
      </c>
      <c r="AW85">
        <v>0.2</v>
      </c>
      <c r="AX85">
        <v>0.75</v>
      </c>
      <c r="AY85">
        <v>0.05</v>
      </c>
    </row>
    <row r="86" spans="1:51" x14ac:dyDescent="0.3">
      <c r="A86" t="s">
        <v>216</v>
      </c>
      <c r="B86" t="s">
        <v>200</v>
      </c>
      <c r="C86" t="s">
        <v>202</v>
      </c>
      <c r="D86">
        <v>32387200</v>
      </c>
      <c r="E86">
        <v>2.2800000000000001E-2</v>
      </c>
      <c r="F86">
        <v>738428.16</v>
      </c>
      <c r="G86">
        <v>0.9405</v>
      </c>
      <c r="H86">
        <v>0.9405</v>
      </c>
      <c r="I86">
        <v>0.08</v>
      </c>
      <c r="J86">
        <v>4.1000000000000002E-2</v>
      </c>
      <c r="K86">
        <v>0.11700000000000001</v>
      </c>
      <c r="L86">
        <v>1.8877551020408168E-2</v>
      </c>
      <c r="M86">
        <v>32387200</v>
      </c>
      <c r="N86">
        <v>0.94990499999999989</v>
      </c>
      <c r="O86">
        <v>0.94524999999999992</v>
      </c>
      <c r="P86">
        <v>2.0168838199999997E-2</v>
      </c>
      <c r="Q86">
        <v>1.1645831499999999E-3</v>
      </c>
      <c r="R86">
        <v>2.734152155E-4</v>
      </c>
      <c r="S86">
        <v>2.9135112999999999E-4</v>
      </c>
      <c r="T86">
        <v>4.7981211099999992E-4</v>
      </c>
      <c r="U86">
        <v>6.8942599149999996E-4</v>
      </c>
      <c r="V86">
        <v>9.2695935549999998E-4</v>
      </c>
      <c r="W86">
        <v>1.2578073149999999E-3</v>
      </c>
      <c r="X86">
        <v>1.756017905E-3</v>
      </c>
      <c r="Y86">
        <v>2.4559192900000001E-3</v>
      </c>
      <c r="Z86">
        <v>3.7355744199999998E-3</v>
      </c>
      <c r="AA86">
        <v>6.0349783600000002E-3</v>
      </c>
      <c r="AB86">
        <v>1.0314615499999999E-2</v>
      </c>
      <c r="AC86">
        <v>1.8013231199999997E-2</v>
      </c>
      <c r="AD86">
        <v>2.9156657099999997E-2</v>
      </c>
      <c r="AE86">
        <v>4.7087971700000002E-2</v>
      </c>
      <c r="AF86">
        <v>7.6199284349999993E-2</v>
      </c>
      <c r="AG86">
        <v>0.1201599995</v>
      </c>
      <c r="AH86">
        <v>0.181780581</v>
      </c>
      <c r="AI86">
        <v>0.265494695</v>
      </c>
      <c r="AJ86">
        <v>0.37007273749999997</v>
      </c>
      <c r="AK86">
        <v>0.47508290196639291</v>
      </c>
      <c r="AL86">
        <v>42.29888489999999</v>
      </c>
      <c r="AM86">
        <v>42.29888489999999</v>
      </c>
      <c r="AN86">
        <v>87.641301899999988</v>
      </c>
      <c r="AO86">
        <v>87.641301899999988</v>
      </c>
      <c r="AP86">
        <v>87.641301899999988</v>
      </c>
      <c r="AQ86">
        <v>6.0973773999999992</v>
      </c>
      <c r="AR86">
        <v>6.6840023999999998</v>
      </c>
      <c r="AS86">
        <v>9.9587293499999969</v>
      </c>
      <c r="AT86">
        <v>10.545354349999998</v>
      </c>
      <c r="AU86">
        <v>11.087093749999999</v>
      </c>
      <c r="AV86">
        <v>0.50689921499704871</v>
      </c>
      <c r="AW86">
        <v>0.2</v>
      </c>
      <c r="AX86">
        <v>0.75</v>
      </c>
      <c r="AY86">
        <v>0.05</v>
      </c>
    </row>
    <row r="87" spans="1:51" x14ac:dyDescent="0.3">
      <c r="A87" t="s">
        <v>166</v>
      </c>
      <c r="B87" t="s">
        <v>139</v>
      </c>
      <c r="C87" t="s">
        <v>141</v>
      </c>
      <c r="D87">
        <v>31977065</v>
      </c>
      <c r="E87">
        <v>1.9030000000000002E-2</v>
      </c>
      <c r="F87">
        <v>608523.54695000011</v>
      </c>
      <c r="G87">
        <v>0.53200000000000003</v>
      </c>
      <c r="H87">
        <v>0.79799999999999993</v>
      </c>
      <c r="I87">
        <v>1.2E-2</v>
      </c>
      <c r="J87">
        <v>1.0999999999999999E-2</v>
      </c>
      <c r="K87">
        <v>1.7999999999999999E-2</v>
      </c>
      <c r="L87">
        <v>3.0612244897959178E-3</v>
      </c>
      <c r="M87">
        <v>31977065</v>
      </c>
      <c r="N87">
        <v>0.91390000000000005</v>
      </c>
      <c r="O87">
        <v>0.93992999999999993</v>
      </c>
      <c r="P87">
        <v>2.4979936499999997E-2</v>
      </c>
      <c r="Q87">
        <v>1.260213665E-3</v>
      </c>
      <c r="R87">
        <v>2.2883748199999999E-4</v>
      </c>
      <c r="S87">
        <v>3.30026143E-4</v>
      </c>
      <c r="T87">
        <v>1.351600625E-3</v>
      </c>
      <c r="U87">
        <v>2.1043632399999996E-3</v>
      </c>
      <c r="V87">
        <v>2.0683933899999997E-3</v>
      </c>
      <c r="W87">
        <v>2.0330041799999999E-3</v>
      </c>
      <c r="X87">
        <v>2.0021759199999999E-3</v>
      </c>
      <c r="Y87">
        <v>2.532510855E-3</v>
      </c>
      <c r="Z87">
        <v>3.7795491599999995E-3</v>
      </c>
      <c r="AA87">
        <v>6.0967514449999996E-3</v>
      </c>
      <c r="AB87">
        <v>9.3037303799999999E-3</v>
      </c>
      <c r="AC87">
        <v>1.4671255649999999E-2</v>
      </c>
      <c r="AD87">
        <v>2.4819632549999998E-2</v>
      </c>
      <c r="AE87">
        <v>3.7916470299999998E-2</v>
      </c>
      <c r="AF87">
        <v>5.6996066999999997E-2</v>
      </c>
      <c r="AG87">
        <v>7.5134397999999991E-2</v>
      </c>
      <c r="AH87">
        <v>0.11550514199999999</v>
      </c>
      <c r="AI87">
        <v>0.1547719575</v>
      </c>
      <c r="AJ87">
        <v>0.23612606249999998</v>
      </c>
      <c r="AK87">
        <v>0.351975916844467</v>
      </c>
      <c r="AL87">
        <v>82.51698764999999</v>
      </c>
      <c r="AM87">
        <v>82.51698764999999</v>
      </c>
      <c r="AN87">
        <v>127.85940464999999</v>
      </c>
      <c r="AO87">
        <v>127.85940464999999</v>
      </c>
      <c r="AP87">
        <v>127.85940464999999</v>
      </c>
      <c r="AQ87">
        <v>1.4389099000000001</v>
      </c>
      <c r="AR87">
        <v>2.0255348999999998</v>
      </c>
      <c r="AS87">
        <v>1.4596142000000001</v>
      </c>
      <c r="AT87">
        <v>2.0462391999999996</v>
      </c>
      <c r="AU87">
        <v>2.5879785999999996</v>
      </c>
      <c r="AV87">
        <v>0.19387920306497206</v>
      </c>
      <c r="AW87">
        <v>0.2</v>
      </c>
      <c r="AX87">
        <v>0.75</v>
      </c>
      <c r="AY87">
        <v>0.05</v>
      </c>
    </row>
    <row r="88" spans="1:51" x14ac:dyDescent="0.3">
      <c r="A88" t="s">
        <v>266</v>
      </c>
      <c r="B88" t="s">
        <v>244</v>
      </c>
      <c r="C88" t="s">
        <v>230</v>
      </c>
      <c r="D88">
        <v>95540800</v>
      </c>
      <c r="E88">
        <v>1.6690999999999998E-2</v>
      </c>
      <c r="F88">
        <v>1594671.4927999997</v>
      </c>
      <c r="G88">
        <v>0.73149999999999993</v>
      </c>
      <c r="H88">
        <v>0.8929999999999999</v>
      </c>
      <c r="I88">
        <v>8.2000000000000003E-2</v>
      </c>
      <c r="J88">
        <v>7.2999999999999995E-2</v>
      </c>
      <c r="K88">
        <v>0.10299999999999999</v>
      </c>
      <c r="L88">
        <v>1.0714285714285709E-2</v>
      </c>
      <c r="M88">
        <v>95540800</v>
      </c>
      <c r="N88">
        <v>0.89109999999999989</v>
      </c>
      <c r="O88">
        <v>0.88919999999999988</v>
      </c>
      <c r="P88">
        <v>1.6127958099999999E-2</v>
      </c>
      <c r="Q88">
        <v>1.0229949599999998E-3</v>
      </c>
      <c r="R88">
        <v>4.9450980799999999E-4</v>
      </c>
      <c r="S88">
        <v>4.4154105699999998E-4</v>
      </c>
      <c r="T88">
        <v>7.1097189650000002E-4</v>
      </c>
      <c r="U88">
        <v>1.0429453399999999E-3</v>
      </c>
      <c r="V88">
        <v>1.2846990599999998E-3</v>
      </c>
      <c r="W88">
        <v>1.5010977549999999E-3</v>
      </c>
      <c r="X88">
        <v>1.8581951549999998E-3</v>
      </c>
      <c r="Y88">
        <v>2.6262751900000001E-3</v>
      </c>
      <c r="Z88">
        <v>3.6875470749999999E-3</v>
      </c>
      <c r="AA88">
        <v>5.8752954249999996E-3</v>
      </c>
      <c r="AB88">
        <v>8.8287479549999989E-3</v>
      </c>
      <c r="AC88">
        <v>1.21050311E-2</v>
      </c>
      <c r="AD88">
        <v>1.9592570099999998E-2</v>
      </c>
      <c r="AE88">
        <v>2.9140160349999999E-2</v>
      </c>
      <c r="AF88">
        <v>4.367488295E-2</v>
      </c>
      <c r="AG88">
        <v>6.5389457599999992E-2</v>
      </c>
      <c r="AH88">
        <v>9.7293499500000005E-2</v>
      </c>
      <c r="AI88">
        <v>0.14297648199999999</v>
      </c>
      <c r="AJ88">
        <v>0.20564104699999999</v>
      </c>
      <c r="AK88">
        <v>0.30089506145369838</v>
      </c>
      <c r="AL88">
        <v>69.411165749999981</v>
      </c>
      <c r="AM88">
        <v>69.411165749999981</v>
      </c>
      <c r="AN88">
        <v>114.75358274999998</v>
      </c>
      <c r="AO88">
        <v>114.75358274999998</v>
      </c>
      <c r="AP88">
        <v>114.75358274999998</v>
      </c>
      <c r="AQ88">
        <v>1.2732755</v>
      </c>
      <c r="AR88">
        <v>1.8599005</v>
      </c>
      <c r="AS88">
        <v>1.8737001999999996</v>
      </c>
      <c r="AT88">
        <v>2.4603251999999998</v>
      </c>
      <c r="AU88">
        <v>3.0020645999999997</v>
      </c>
      <c r="AV88">
        <v>0.10638590249276561</v>
      </c>
      <c r="AW88">
        <v>0.2</v>
      </c>
      <c r="AX88">
        <v>0.75</v>
      </c>
      <c r="AY88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8"/>
  <sheetViews>
    <sheetView workbookViewId="0">
      <selection sqref="A1:AY88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189</v>
      </c>
      <c r="B2" t="s">
        <v>190</v>
      </c>
      <c r="C2" t="s">
        <v>177</v>
      </c>
      <c r="D2">
        <v>35530081</v>
      </c>
      <c r="E2">
        <v>3.3214E-2</v>
      </c>
      <c r="F2">
        <v>1180096.1103340001</v>
      </c>
      <c r="G2">
        <v>0.189</v>
      </c>
      <c r="H2">
        <v>0.68250000000000011</v>
      </c>
      <c r="I2">
        <v>1.6199999999999999E-2</v>
      </c>
      <c r="J2">
        <v>1.29E-2</v>
      </c>
      <c r="K2">
        <v>2.0299999999999999E-2</v>
      </c>
      <c r="L2">
        <v>2.0918367346938775E-3</v>
      </c>
      <c r="M2">
        <v>28803167</v>
      </c>
      <c r="N2">
        <v>0.53025</v>
      </c>
      <c r="O2">
        <v>0.50505000000000011</v>
      </c>
      <c r="P2">
        <v>5.6644087500000002E-2</v>
      </c>
      <c r="Q2">
        <v>4.5226540799999998E-3</v>
      </c>
      <c r="R2">
        <v>1.3936493549999999E-3</v>
      </c>
      <c r="S2">
        <v>1.0951563E-3</v>
      </c>
      <c r="T2">
        <v>1.76843562E-3</v>
      </c>
      <c r="U2">
        <v>2.468495715E-3</v>
      </c>
      <c r="V2">
        <v>2.6901245700000002E-3</v>
      </c>
      <c r="W2">
        <v>3.0820177499999999E-3</v>
      </c>
      <c r="X2">
        <v>3.8226588750000005E-3</v>
      </c>
      <c r="Y2">
        <v>5.0603066850000008E-3</v>
      </c>
      <c r="Z2">
        <v>7.1150150400000004E-3</v>
      </c>
      <c r="AA2">
        <v>1.0435597935000001E-2</v>
      </c>
      <c r="AB2">
        <v>1.556076585E-2</v>
      </c>
      <c r="AC2">
        <v>2.3874523049999999E-2</v>
      </c>
      <c r="AD2">
        <v>3.6988566299999998E-2</v>
      </c>
      <c r="AE2">
        <v>5.910789675E-2</v>
      </c>
      <c r="AF2">
        <v>9.4928411549999994E-2</v>
      </c>
      <c r="AG2">
        <v>0.15162915599999999</v>
      </c>
      <c r="AH2">
        <v>0.23396643900000003</v>
      </c>
      <c r="AI2">
        <v>0.33943434000000006</v>
      </c>
      <c r="AJ2">
        <v>0.46699645649999999</v>
      </c>
      <c r="AK2">
        <v>0.60714790018766096</v>
      </c>
      <c r="AL2">
        <v>60.801990899999993</v>
      </c>
      <c r="AM2">
        <v>60.801990899999993</v>
      </c>
      <c r="AN2">
        <v>110.91729389999999</v>
      </c>
      <c r="AO2">
        <v>110.91729389999999</v>
      </c>
      <c r="AP2">
        <v>110.91729389999999</v>
      </c>
      <c r="AQ2">
        <v>1.57893225</v>
      </c>
      <c r="AR2">
        <v>2.22730725</v>
      </c>
      <c r="AS2">
        <v>2.0823736500000001</v>
      </c>
      <c r="AT2">
        <v>2.7307486499999998</v>
      </c>
      <c r="AU2">
        <v>3.3295132499999998</v>
      </c>
      <c r="AV2">
        <v>0.10400251199047407</v>
      </c>
      <c r="AW2">
        <v>0.5</v>
      </c>
      <c r="AX2">
        <v>1</v>
      </c>
      <c r="AY2">
        <v>0.25</v>
      </c>
    </row>
    <row r="3" spans="1:51" x14ac:dyDescent="0.3">
      <c r="A3" t="s">
        <v>199</v>
      </c>
      <c r="B3" t="s">
        <v>200</v>
      </c>
      <c r="C3" t="s">
        <v>202</v>
      </c>
      <c r="D3">
        <v>2873457</v>
      </c>
      <c r="E3">
        <v>1.1816E-2</v>
      </c>
      <c r="F3">
        <v>33952.767912000003</v>
      </c>
      <c r="G3">
        <v>0.99990000000000001</v>
      </c>
      <c r="H3">
        <v>0.99990000000000001</v>
      </c>
      <c r="I3">
        <v>6.9000000000000006E-2</v>
      </c>
      <c r="J3">
        <v>4.7E-2</v>
      </c>
      <c r="K3">
        <v>9.2999999999999999E-2</v>
      </c>
      <c r="L3">
        <v>1.2244897959183671E-2</v>
      </c>
      <c r="M3">
        <v>2873457</v>
      </c>
      <c r="N3">
        <v>0.99990000000000001</v>
      </c>
      <c r="O3">
        <v>0.99990000000000001</v>
      </c>
      <c r="P3">
        <v>8.4968314200000016E-3</v>
      </c>
      <c r="Q3">
        <v>8.8655857500000005E-4</v>
      </c>
      <c r="R3">
        <v>2.3446885350000002E-4</v>
      </c>
      <c r="S3">
        <v>2.8157059349999999E-4</v>
      </c>
      <c r="T3">
        <v>3.9069891000000003E-4</v>
      </c>
      <c r="U3">
        <v>4.4572265849999998E-4</v>
      </c>
      <c r="V3">
        <v>5.1415747950000004E-4</v>
      </c>
      <c r="W3">
        <v>6.6238287149999998E-4</v>
      </c>
      <c r="X3">
        <v>1.085577255E-3</v>
      </c>
      <c r="Y3">
        <v>1.47059346E-3</v>
      </c>
      <c r="Z3">
        <v>2.2905337350000001E-3</v>
      </c>
      <c r="AA3">
        <v>3.4939831500000003E-3</v>
      </c>
      <c r="AB3">
        <v>5.3766157200000001E-3</v>
      </c>
      <c r="AC3">
        <v>8.4132686400000007E-3</v>
      </c>
      <c r="AD3">
        <v>1.4207936400000001E-2</v>
      </c>
      <c r="AE3">
        <v>2.5559227050000001E-2</v>
      </c>
      <c r="AF3">
        <v>4.8760618200000001E-2</v>
      </c>
      <c r="AG3">
        <v>9.8007622650000001E-2</v>
      </c>
      <c r="AH3">
        <v>0.16931380199999999</v>
      </c>
      <c r="AI3">
        <v>0.27701102100000002</v>
      </c>
      <c r="AJ3">
        <v>0.42934204950000004</v>
      </c>
      <c r="AK3">
        <v>0.61522592765962658</v>
      </c>
      <c r="AL3">
        <v>46.7513991</v>
      </c>
      <c r="AM3">
        <v>46.7513991</v>
      </c>
      <c r="AN3">
        <v>96.866702099999983</v>
      </c>
      <c r="AO3">
        <v>96.866702099999983</v>
      </c>
      <c r="AP3">
        <v>96.866702099999983</v>
      </c>
      <c r="AQ3">
        <v>6.7392065999999993</v>
      </c>
      <c r="AR3">
        <v>7.3875815999999999</v>
      </c>
      <c r="AS3">
        <v>11.007016649999999</v>
      </c>
      <c r="AT3">
        <v>11.65539165</v>
      </c>
      <c r="AU3">
        <v>12.254156249999999</v>
      </c>
      <c r="AV3">
        <v>0.81431829268870271</v>
      </c>
      <c r="AW3">
        <v>0.5</v>
      </c>
      <c r="AX3">
        <v>1</v>
      </c>
      <c r="AY3">
        <v>0.25</v>
      </c>
    </row>
    <row r="4" spans="1:51" x14ac:dyDescent="0.3">
      <c r="A4" t="s">
        <v>88</v>
      </c>
      <c r="B4" t="s">
        <v>89</v>
      </c>
      <c r="C4" t="s">
        <v>91</v>
      </c>
      <c r="D4">
        <v>41318142</v>
      </c>
      <c r="E4">
        <v>2.3132E-2</v>
      </c>
      <c r="F4">
        <v>955771.26074399997</v>
      </c>
      <c r="G4">
        <v>0.99990000000000001</v>
      </c>
      <c r="H4">
        <v>0.95550000000000013</v>
      </c>
      <c r="I4">
        <v>2.1499999999999998E-2</v>
      </c>
      <c r="J4">
        <v>1.4E-2</v>
      </c>
      <c r="K4">
        <v>3.2300000000000002E-2</v>
      </c>
      <c r="L4">
        <v>5.5102040816326549E-3</v>
      </c>
      <c r="M4">
        <v>36117637</v>
      </c>
      <c r="N4">
        <v>0.99990000000000001</v>
      </c>
      <c r="O4">
        <v>0.99990000000000001</v>
      </c>
      <c r="P4">
        <v>2.2742480249999999E-2</v>
      </c>
      <c r="Q4">
        <v>9.192606465E-4</v>
      </c>
      <c r="R4">
        <v>4.6844900549999999E-4</v>
      </c>
      <c r="S4">
        <v>4.1613834150000002E-4</v>
      </c>
      <c r="T4">
        <v>5.962044165000001E-4</v>
      </c>
      <c r="U4">
        <v>7.7611158450000006E-4</v>
      </c>
      <c r="V4">
        <v>9.1618112250000001E-4</v>
      </c>
      <c r="W4">
        <v>1.0826749500000002E-3</v>
      </c>
      <c r="X4">
        <v>1.4547679649999999E-3</v>
      </c>
      <c r="Y4">
        <v>1.9740791700000003E-3</v>
      </c>
      <c r="Z4">
        <v>2.8922496750000003E-3</v>
      </c>
      <c r="AA4">
        <v>4.2886198949999999E-3</v>
      </c>
      <c r="AB4">
        <v>6.5222448899999999E-3</v>
      </c>
      <c r="AC4">
        <v>1.04254311E-2</v>
      </c>
      <c r="AD4">
        <v>1.6031356949999999E-2</v>
      </c>
      <c r="AE4">
        <v>2.67174999E-2</v>
      </c>
      <c r="AF4">
        <v>4.7163336149999999E-2</v>
      </c>
      <c r="AG4">
        <v>8.4238909650000013E-2</v>
      </c>
      <c r="AH4">
        <v>0.14319504149999998</v>
      </c>
      <c r="AI4">
        <v>0.22665713700000001</v>
      </c>
      <c r="AJ4">
        <v>0.33226229400000001</v>
      </c>
      <c r="AK4">
        <v>0.47939050017869855</v>
      </c>
      <c r="AL4">
        <v>31.40787825</v>
      </c>
      <c r="AM4">
        <v>31.40787825</v>
      </c>
      <c r="AN4">
        <v>81.523181249999993</v>
      </c>
      <c r="AO4">
        <v>81.523181249999993</v>
      </c>
      <c r="AP4">
        <v>81.523181249999993</v>
      </c>
      <c r="AQ4">
        <v>1.0182816000000001</v>
      </c>
      <c r="AR4">
        <v>1.6666566000000003</v>
      </c>
      <c r="AS4">
        <v>6.08702115</v>
      </c>
      <c r="AT4">
        <v>6.7353961499999997</v>
      </c>
      <c r="AU4">
        <v>7.3341607499999997</v>
      </c>
      <c r="AV4">
        <v>7.2641181126647275E-2</v>
      </c>
      <c r="AW4">
        <v>0.5</v>
      </c>
      <c r="AX4">
        <v>1</v>
      </c>
      <c r="AY4">
        <v>0.25</v>
      </c>
    </row>
    <row r="5" spans="1:51" x14ac:dyDescent="0.3">
      <c r="A5" t="s">
        <v>142</v>
      </c>
      <c r="B5" t="s">
        <v>139</v>
      </c>
      <c r="C5" t="s">
        <v>141</v>
      </c>
      <c r="D5">
        <v>44271041</v>
      </c>
      <c r="E5">
        <v>1.7172E-2</v>
      </c>
      <c r="F5">
        <v>760222.31605200004</v>
      </c>
      <c r="G5">
        <v>0.84000000000000008</v>
      </c>
      <c r="H5">
        <v>0.90300000000000002</v>
      </c>
      <c r="I5">
        <v>2E-3</v>
      </c>
      <c r="J5">
        <v>1E-3</v>
      </c>
      <c r="K5">
        <v>3.0000000000000001E-3</v>
      </c>
      <c r="L5">
        <v>5.1020408163265311E-4</v>
      </c>
      <c r="M5">
        <v>44271041</v>
      </c>
      <c r="N5">
        <v>0.99990000000000001</v>
      </c>
      <c r="O5">
        <v>0.99990000000000001</v>
      </c>
      <c r="P5">
        <v>1.083872265E-2</v>
      </c>
      <c r="Q5">
        <v>4.3460526900000003E-4</v>
      </c>
      <c r="R5">
        <v>1.9150236000000002E-4</v>
      </c>
      <c r="S5">
        <v>2.5072029150000004E-4</v>
      </c>
      <c r="T5">
        <v>7.8140879250000001E-4</v>
      </c>
      <c r="U5">
        <v>1.0758737850000001E-3</v>
      </c>
      <c r="V5">
        <v>1.0821311550000001E-3</v>
      </c>
      <c r="W5">
        <v>1.2268709250000001E-3</v>
      </c>
      <c r="X5">
        <v>1.4860580699999999E-3</v>
      </c>
      <c r="Y5">
        <v>2.0974699200000005E-3</v>
      </c>
      <c r="Z5">
        <v>3.32979087E-3</v>
      </c>
      <c r="AA5">
        <v>5.3957781149999995E-3</v>
      </c>
      <c r="AB5">
        <v>8.9459612550000008E-3</v>
      </c>
      <c r="AC5">
        <v>1.3578814199999999E-2</v>
      </c>
      <c r="AD5">
        <v>2.0776143149999999E-2</v>
      </c>
      <c r="AE5">
        <v>3.1010927850000002E-2</v>
      </c>
      <c r="AF5">
        <v>4.8714835050000002E-2</v>
      </c>
      <c r="AG5">
        <v>8.0604271650000003E-2</v>
      </c>
      <c r="AH5">
        <v>0.131904822</v>
      </c>
      <c r="AI5">
        <v>0.20992869450000001</v>
      </c>
      <c r="AJ5">
        <v>0.32452480200000006</v>
      </c>
      <c r="AK5">
        <v>0.48472242624163475</v>
      </c>
      <c r="AL5">
        <v>91.202986349999989</v>
      </c>
      <c r="AM5">
        <v>91.202986349999989</v>
      </c>
      <c r="AN5">
        <v>141.31828934999999</v>
      </c>
      <c r="AO5">
        <v>141.31828934999999</v>
      </c>
      <c r="AP5">
        <v>141.31828934999999</v>
      </c>
      <c r="AQ5">
        <v>1.5903741</v>
      </c>
      <c r="AR5">
        <v>2.2387491000000002</v>
      </c>
      <c r="AS5">
        <v>1.6132578000000002</v>
      </c>
      <c r="AT5">
        <v>2.2616328000000001</v>
      </c>
      <c r="AU5">
        <v>2.8603974000000001</v>
      </c>
      <c r="AV5">
        <v>0.21428754022970595</v>
      </c>
      <c r="AW5">
        <v>0.5</v>
      </c>
      <c r="AX5">
        <v>1</v>
      </c>
      <c r="AY5">
        <v>0.25</v>
      </c>
    </row>
    <row r="6" spans="1:51" x14ac:dyDescent="0.3">
      <c r="A6" t="s">
        <v>203</v>
      </c>
      <c r="B6" t="s">
        <v>200</v>
      </c>
      <c r="C6" t="s">
        <v>202</v>
      </c>
      <c r="D6">
        <v>2930450</v>
      </c>
      <c r="E6">
        <v>1.3455999999999999E-2</v>
      </c>
      <c r="F6">
        <v>39432.135199999997</v>
      </c>
      <c r="G6">
        <v>0.99990000000000001</v>
      </c>
      <c r="H6">
        <v>0.98699999999999999</v>
      </c>
      <c r="I6">
        <v>1.9E-2</v>
      </c>
      <c r="J6">
        <v>1.7000000000000001E-2</v>
      </c>
      <c r="K6">
        <v>2.1000000000000001E-2</v>
      </c>
      <c r="L6">
        <v>1.0204081632653071E-3</v>
      </c>
      <c r="M6">
        <v>2930450</v>
      </c>
      <c r="N6">
        <v>0.99990000000000001</v>
      </c>
      <c r="O6">
        <v>0.99990000000000001</v>
      </c>
      <c r="P6">
        <v>1.1419011450000001E-2</v>
      </c>
      <c r="Q6">
        <v>6.3632387700000002E-4</v>
      </c>
      <c r="R6">
        <v>2.0371945650000001E-4</v>
      </c>
      <c r="S6">
        <v>2.6088680099999999E-4</v>
      </c>
      <c r="T6">
        <v>6.6235905749999994E-4</v>
      </c>
      <c r="U6">
        <v>6.4909720050000002E-4</v>
      </c>
      <c r="V6">
        <v>6.1391826300000001E-4</v>
      </c>
      <c r="W6">
        <v>8.0872282049999997E-4</v>
      </c>
      <c r="X6">
        <v>1.2172102950000002E-3</v>
      </c>
      <c r="Y6">
        <v>2.29523448E-3</v>
      </c>
      <c r="Z6">
        <v>3.8235500100000002E-3</v>
      </c>
      <c r="AA6">
        <v>6.3228551399999999E-3</v>
      </c>
      <c r="AB6">
        <v>9.5723806500000001E-3</v>
      </c>
      <c r="AC6">
        <v>1.5090397350000001E-2</v>
      </c>
      <c r="AD6">
        <v>2.3176606950000001E-2</v>
      </c>
      <c r="AE6">
        <v>3.8068888200000005E-2</v>
      </c>
      <c r="AF6">
        <v>6.6099229349999997E-2</v>
      </c>
      <c r="AG6">
        <v>0.10999139550000001</v>
      </c>
      <c r="AH6">
        <v>0.17625825000000001</v>
      </c>
      <c r="AI6">
        <v>0.274751568</v>
      </c>
      <c r="AJ6">
        <v>0.38373741000000006</v>
      </c>
      <c r="AK6">
        <v>0.53099708103318866</v>
      </c>
      <c r="AL6">
        <v>46.7513991</v>
      </c>
      <c r="AM6">
        <v>46.7513991</v>
      </c>
      <c r="AN6">
        <v>96.866702099999983</v>
      </c>
      <c r="AO6">
        <v>96.866702099999983</v>
      </c>
      <c r="AP6">
        <v>96.866702099999983</v>
      </c>
      <c r="AQ6">
        <v>6.7392065999999993</v>
      </c>
      <c r="AR6">
        <v>7.3875815999999999</v>
      </c>
      <c r="AS6">
        <v>11.007016649999999</v>
      </c>
      <c r="AT6">
        <v>11.65539165</v>
      </c>
      <c r="AU6">
        <v>12.254156249999999</v>
      </c>
      <c r="AV6">
        <v>0.60734979009970269</v>
      </c>
      <c r="AW6">
        <v>0.5</v>
      </c>
      <c r="AX6">
        <v>1</v>
      </c>
      <c r="AY6">
        <v>0.25</v>
      </c>
    </row>
    <row r="7" spans="1:51" x14ac:dyDescent="0.3">
      <c r="A7" t="s">
        <v>204</v>
      </c>
      <c r="B7" t="s">
        <v>200</v>
      </c>
      <c r="C7" t="s">
        <v>202</v>
      </c>
      <c r="D7">
        <v>9862429</v>
      </c>
      <c r="E7">
        <v>1.6300000000000002E-2</v>
      </c>
      <c r="F7">
        <v>160757.59270000001</v>
      </c>
      <c r="G7">
        <v>0.99990000000000001</v>
      </c>
      <c r="H7">
        <v>0.99749999999999994</v>
      </c>
      <c r="I7">
        <v>1.7999999999999999E-2</v>
      </c>
      <c r="J7">
        <v>1.4999999999999999E-2</v>
      </c>
      <c r="K7">
        <v>2.1000000000000001E-2</v>
      </c>
      <c r="L7">
        <v>1.5306122448979606E-3</v>
      </c>
      <c r="M7">
        <v>9862429</v>
      </c>
      <c r="N7">
        <v>0.99990000000000001</v>
      </c>
      <c r="O7">
        <v>0.97755000000000003</v>
      </c>
      <c r="P7">
        <v>2.2259736450000001E-2</v>
      </c>
      <c r="Q7">
        <v>1.1826531150000001E-3</v>
      </c>
      <c r="R7">
        <v>4.0269625200000004E-4</v>
      </c>
      <c r="S7">
        <v>3.4418022450000005E-4</v>
      </c>
      <c r="T7">
        <v>7.0570716300000008E-4</v>
      </c>
      <c r="U7">
        <v>8.7774080100000006E-4</v>
      </c>
      <c r="V7">
        <v>8.8418138550000003E-4</v>
      </c>
      <c r="W7">
        <v>1.0607648100000001E-3</v>
      </c>
      <c r="X7">
        <v>1.4868452549999999E-3</v>
      </c>
      <c r="Y7">
        <v>2.2519774200000001E-3</v>
      </c>
      <c r="Z7">
        <v>3.6665465550000001E-3</v>
      </c>
      <c r="AA7">
        <v>5.9935615950000003E-3</v>
      </c>
      <c r="AB7">
        <v>9.79632234E-3</v>
      </c>
      <c r="AC7">
        <v>1.6204012650000002E-2</v>
      </c>
      <c r="AD7">
        <v>2.6803984199999999E-2</v>
      </c>
      <c r="AE7">
        <v>4.4994225150000004E-2</v>
      </c>
      <c r="AF7">
        <v>7.6141433549999998E-2</v>
      </c>
      <c r="AG7">
        <v>0.12521541899999999</v>
      </c>
      <c r="AH7">
        <v>0.1996181565</v>
      </c>
      <c r="AI7">
        <v>0.29710121700000003</v>
      </c>
      <c r="AJ7">
        <v>0.40260666600000006</v>
      </c>
      <c r="AK7">
        <v>0.5442671383372083</v>
      </c>
      <c r="AL7">
        <v>46.7513991</v>
      </c>
      <c r="AM7">
        <v>46.7513991</v>
      </c>
      <c r="AN7">
        <v>96.866702099999983</v>
      </c>
      <c r="AO7">
        <v>96.866702099999983</v>
      </c>
      <c r="AP7">
        <v>96.866702099999983</v>
      </c>
      <c r="AQ7">
        <v>6.7392065999999993</v>
      </c>
      <c r="AR7">
        <v>7.3875815999999999</v>
      </c>
      <c r="AS7">
        <v>11.007016649999999</v>
      </c>
      <c r="AT7">
        <v>11.65539165</v>
      </c>
      <c r="AU7">
        <v>12.254156249999999</v>
      </c>
      <c r="AV7">
        <v>0.53795819289725799</v>
      </c>
      <c r="AW7">
        <v>0.5</v>
      </c>
      <c r="AX7">
        <v>1</v>
      </c>
      <c r="AY7">
        <v>0.25</v>
      </c>
    </row>
    <row r="8" spans="1:51" x14ac:dyDescent="0.3">
      <c r="A8" t="s">
        <v>174</v>
      </c>
      <c r="B8" t="s">
        <v>175</v>
      </c>
      <c r="C8" t="s">
        <v>177</v>
      </c>
      <c r="D8">
        <v>1492584</v>
      </c>
      <c r="E8">
        <v>1.4762000000000001E-2</v>
      </c>
      <c r="F8">
        <v>22033.525008000001</v>
      </c>
      <c r="G8">
        <v>0.99990000000000001</v>
      </c>
      <c r="H8">
        <v>0.99990000000000001</v>
      </c>
      <c r="I8">
        <v>0.01</v>
      </c>
      <c r="J8">
        <v>6.0000000000000001E-3</v>
      </c>
      <c r="K8">
        <v>1.0999999999999999E-2</v>
      </c>
      <c r="L8">
        <v>5.1020408163265267E-4</v>
      </c>
      <c r="M8">
        <v>1492584</v>
      </c>
      <c r="N8">
        <v>0.99990000000000001</v>
      </c>
      <c r="O8">
        <v>0.99990000000000001</v>
      </c>
      <c r="P8">
        <v>6.255197865000001E-3</v>
      </c>
      <c r="Q8">
        <v>4.3790921999999999E-4</v>
      </c>
      <c r="R8">
        <v>1.9907450850000001E-4</v>
      </c>
      <c r="S8">
        <v>1.7916544800000001E-4</v>
      </c>
      <c r="T8">
        <v>4.2805828800000003E-4</v>
      </c>
      <c r="U8">
        <v>5.3613452550000003E-4</v>
      </c>
      <c r="V8">
        <v>5.2686305700000002E-4</v>
      </c>
      <c r="W8">
        <v>6.1776144150000006E-4</v>
      </c>
      <c r="X8">
        <v>7.3779336750000009E-4</v>
      </c>
      <c r="Y8">
        <v>1.1088693000000001E-3</v>
      </c>
      <c r="Z8">
        <v>1.7436578250000002E-3</v>
      </c>
      <c r="AA8">
        <v>2.8203921900000002E-3</v>
      </c>
      <c r="AB8">
        <v>6.0638019749999997E-3</v>
      </c>
      <c r="AC8">
        <v>1.19041062E-2</v>
      </c>
      <c r="AD8">
        <v>2.2031238600000003E-2</v>
      </c>
      <c r="AE8">
        <v>3.8213669549999996E-2</v>
      </c>
      <c r="AF8">
        <v>6.6724630350000008E-2</v>
      </c>
      <c r="AG8">
        <v>0.1106002905</v>
      </c>
      <c r="AH8">
        <v>0.17406863250000001</v>
      </c>
      <c r="AI8">
        <v>0.25658185350000001</v>
      </c>
      <c r="AJ8">
        <v>0.36238468350000003</v>
      </c>
      <c r="AK8">
        <v>0.50697929424136678</v>
      </c>
      <c r="AL8">
        <v>60.801990899999993</v>
      </c>
      <c r="AM8">
        <v>60.801990899999993</v>
      </c>
      <c r="AN8">
        <v>110.91729389999999</v>
      </c>
      <c r="AO8">
        <v>110.91729389999999</v>
      </c>
      <c r="AP8">
        <v>110.91729389999999</v>
      </c>
      <c r="AQ8">
        <v>1.57893225</v>
      </c>
      <c r="AR8">
        <v>2.22730725</v>
      </c>
      <c r="AS8">
        <v>2.0823736500000001</v>
      </c>
      <c r="AT8">
        <v>2.7307486499999998</v>
      </c>
      <c r="AU8">
        <v>3.3295132499999998</v>
      </c>
      <c r="AV8">
        <v>0.40722609472787386</v>
      </c>
      <c r="AW8">
        <v>0.5</v>
      </c>
      <c r="AX8">
        <v>1</v>
      </c>
      <c r="AY8">
        <v>0.25</v>
      </c>
    </row>
    <row r="9" spans="1:51" x14ac:dyDescent="0.3">
      <c r="A9" t="s">
        <v>217</v>
      </c>
      <c r="B9" t="s">
        <v>218</v>
      </c>
      <c r="C9" t="s">
        <v>202</v>
      </c>
      <c r="D9">
        <v>9507875</v>
      </c>
      <c r="E9">
        <v>1.24E-2</v>
      </c>
      <c r="F9">
        <v>117897.65</v>
      </c>
      <c r="G9">
        <v>0.99990000000000001</v>
      </c>
      <c r="H9">
        <v>0.99990000000000001</v>
      </c>
      <c r="I9">
        <v>4.2999999999999997E-2</v>
      </c>
      <c r="J9">
        <v>3.9E-2</v>
      </c>
      <c r="K9">
        <v>4.8000000000000001E-2</v>
      </c>
      <c r="L9">
        <v>2.5510204081632677E-3</v>
      </c>
      <c r="M9">
        <v>9507875</v>
      </c>
      <c r="N9">
        <v>0.99990000000000001</v>
      </c>
      <c r="O9">
        <v>0.99990000000000001</v>
      </c>
      <c r="P9">
        <v>3.1229698500000003E-3</v>
      </c>
      <c r="Q9">
        <v>2.2915754400000001E-4</v>
      </c>
      <c r="R9">
        <v>1.456824705E-4</v>
      </c>
      <c r="S9">
        <v>1.383121005E-4</v>
      </c>
      <c r="T9">
        <v>3.6956570700000002E-4</v>
      </c>
      <c r="U9">
        <v>6.2953388399999998E-4</v>
      </c>
      <c r="V9">
        <v>9.2020232850000005E-4</v>
      </c>
      <c r="W9">
        <v>1.5097198200000001E-3</v>
      </c>
      <c r="X9">
        <v>2.4221595300000002E-3</v>
      </c>
      <c r="Y9">
        <v>3.5086714950000003E-3</v>
      </c>
      <c r="Z9">
        <v>5.2862792849999998E-3</v>
      </c>
      <c r="AA9">
        <v>7.8029025900000007E-3</v>
      </c>
      <c r="AB9">
        <v>1.17076596E-2</v>
      </c>
      <c r="AC9">
        <v>1.79577699E-2</v>
      </c>
      <c r="AD9">
        <v>2.575434855E-2</v>
      </c>
      <c r="AE9">
        <v>3.7977789150000003E-2</v>
      </c>
      <c r="AF9">
        <v>6.0159573600000002E-2</v>
      </c>
      <c r="AG9">
        <v>0.10064235930000001</v>
      </c>
      <c r="AH9">
        <v>0.1615500705</v>
      </c>
      <c r="AI9">
        <v>0.258342399</v>
      </c>
      <c r="AJ9">
        <v>0.38473867950000001</v>
      </c>
      <c r="AK9">
        <v>0.54436321738777027</v>
      </c>
      <c r="AL9">
        <v>46.7513991</v>
      </c>
      <c r="AM9">
        <v>46.7513991</v>
      </c>
      <c r="AN9">
        <v>96.866702099999983</v>
      </c>
      <c r="AO9">
        <v>96.866702099999983</v>
      </c>
      <c r="AP9">
        <v>96.866702099999983</v>
      </c>
      <c r="AQ9">
        <v>6.7392065999999993</v>
      </c>
      <c r="AR9">
        <v>7.3875815999999999</v>
      </c>
      <c r="AS9">
        <v>11.007016649999999</v>
      </c>
      <c r="AT9">
        <v>11.65539165</v>
      </c>
      <c r="AU9">
        <v>12.254156249999999</v>
      </c>
      <c r="AV9">
        <v>0.56572419592179946</v>
      </c>
      <c r="AW9">
        <v>0.5</v>
      </c>
      <c r="AX9">
        <v>1</v>
      </c>
      <c r="AY9">
        <v>0.25</v>
      </c>
    </row>
    <row r="10" spans="1:51" x14ac:dyDescent="0.3">
      <c r="A10" t="s">
        <v>236</v>
      </c>
      <c r="B10" t="s">
        <v>234</v>
      </c>
      <c r="C10" t="s">
        <v>235</v>
      </c>
      <c r="D10">
        <v>807610</v>
      </c>
      <c r="E10">
        <v>1.8165000000000001E-2</v>
      </c>
      <c r="F10">
        <v>14670.235650000001</v>
      </c>
      <c r="G10">
        <v>0.86099999999999999</v>
      </c>
      <c r="H10">
        <v>0.99990000000000001</v>
      </c>
      <c r="I10">
        <v>5.8400000000000001E-2</v>
      </c>
      <c r="J10">
        <v>4.9200000000000001E-2</v>
      </c>
      <c r="K10">
        <v>6.93E-2</v>
      </c>
      <c r="L10">
        <v>5.5612244897959183E-3</v>
      </c>
      <c r="M10">
        <v>727641</v>
      </c>
      <c r="N10">
        <v>0.93450000000000011</v>
      </c>
      <c r="O10">
        <v>0.77490000000000003</v>
      </c>
      <c r="P10">
        <v>2.5822608E-2</v>
      </c>
      <c r="Q10">
        <v>1.4932857450000001E-3</v>
      </c>
      <c r="R10">
        <v>8.1389659050000007E-4</v>
      </c>
      <c r="S10">
        <v>6.5935367400000002E-4</v>
      </c>
      <c r="T10">
        <v>8.9251118250000005E-4</v>
      </c>
      <c r="U10">
        <v>1.45525569E-3</v>
      </c>
      <c r="V10">
        <v>2.1092944950000005E-3</v>
      </c>
      <c r="W10">
        <v>3.0638753249999998E-3</v>
      </c>
      <c r="X10">
        <v>4.1765645249999999E-3</v>
      </c>
      <c r="Y10">
        <v>5.4776320199999996E-3</v>
      </c>
      <c r="Z10">
        <v>7.1382669750000008E-3</v>
      </c>
      <c r="AA10">
        <v>9.4351415550000001E-3</v>
      </c>
      <c r="AB10">
        <v>1.28778804E-2</v>
      </c>
      <c r="AC10">
        <v>1.7455947600000001E-2</v>
      </c>
      <c r="AD10">
        <v>2.482171755E-2</v>
      </c>
      <c r="AE10">
        <v>3.5997188850000007E-2</v>
      </c>
      <c r="AF10">
        <v>5.33762817E-2</v>
      </c>
      <c r="AG10">
        <v>7.9794473850000006E-2</v>
      </c>
      <c r="AH10">
        <v>0.11283757799999999</v>
      </c>
      <c r="AI10">
        <v>0.1586166225</v>
      </c>
      <c r="AJ10">
        <v>0.21546220500000002</v>
      </c>
      <c r="AK10">
        <v>0.29554146151163552</v>
      </c>
      <c r="AL10">
        <v>60.229898399999996</v>
      </c>
      <c r="AM10">
        <v>60.229898399999996</v>
      </c>
      <c r="AN10">
        <v>110.34520139999999</v>
      </c>
      <c r="AO10">
        <v>110.34520139999999</v>
      </c>
      <c r="AP10">
        <v>110.34520139999999</v>
      </c>
      <c r="AQ10">
        <v>1.0068397500000001</v>
      </c>
      <c r="AR10">
        <v>1.6552147500000003</v>
      </c>
      <c r="AS10">
        <v>34.6802043</v>
      </c>
      <c r="AT10">
        <v>35.328579300000001</v>
      </c>
      <c r="AU10">
        <v>35.927343900000004</v>
      </c>
      <c r="AV10">
        <v>6.291113243064568E-2</v>
      </c>
      <c r="AW10">
        <v>0.5</v>
      </c>
      <c r="AX10">
        <v>1</v>
      </c>
      <c r="AY10">
        <v>0.25</v>
      </c>
    </row>
    <row r="11" spans="1:51" x14ac:dyDescent="0.3">
      <c r="A11" t="s">
        <v>146</v>
      </c>
      <c r="B11" t="s">
        <v>139</v>
      </c>
      <c r="C11" t="s">
        <v>141</v>
      </c>
      <c r="D11">
        <v>209288278</v>
      </c>
      <c r="E11">
        <v>1.4163E-2</v>
      </c>
      <c r="F11">
        <v>2964149.8813140001</v>
      </c>
      <c r="G11">
        <v>0.84000000000000008</v>
      </c>
      <c r="H11">
        <v>0.97650000000000015</v>
      </c>
      <c r="I11">
        <v>4.0000000000000001E-3</v>
      </c>
      <c r="J11">
        <v>2E-3</v>
      </c>
      <c r="K11">
        <v>6.0000000000000001E-3</v>
      </c>
      <c r="L11">
        <v>1.0204081632653062E-3</v>
      </c>
      <c r="M11">
        <v>209288278</v>
      </c>
      <c r="N11">
        <v>0.99990000000000001</v>
      </c>
      <c r="O11">
        <v>0.99990000000000001</v>
      </c>
      <c r="P11">
        <v>1.3832830200000002E-2</v>
      </c>
      <c r="Q11">
        <v>5.9456654250000004E-4</v>
      </c>
      <c r="R11">
        <v>2.3749281150000002E-4</v>
      </c>
      <c r="S11">
        <v>3.2632951050000001E-4</v>
      </c>
      <c r="T11">
        <v>1.1402532749999999E-3</v>
      </c>
      <c r="U11">
        <v>1.7357384100000002E-3</v>
      </c>
      <c r="V11">
        <v>1.6591029000000001E-3</v>
      </c>
      <c r="W11">
        <v>1.9144725600000001E-3</v>
      </c>
      <c r="X11">
        <v>2.4208696050000002E-3</v>
      </c>
      <c r="Y11">
        <v>3.1185167999999998E-3</v>
      </c>
      <c r="Z11">
        <v>4.5120703949999997E-3</v>
      </c>
      <c r="AA11">
        <v>6.4608910800000004E-3</v>
      </c>
      <c r="AB11">
        <v>9.1868427000000013E-3</v>
      </c>
      <c r="AC11">
        <v>1.3812911700000001E-2</v>
      </c>
      <c r="AD11">
        <v>2.0775317849999999E-2</v>
      </c>
      <c r="AE11">
        <v>3.0140460000000001E-2</v>
      </c>
      <c r="AF11">
        <v>4.6730052600000002E-2</v>
      </c>
      <c r="AG11">
        <v>7.1473089450000013E-2</v>
      </c>
      <c r="AH11">
        <v>0.107020032</v>
      </c>
      <c r="AI11">
        <v>0.15511268850000001</v>
      </c>
      <c r="AJ11">
        <v>0.23487788100000001</v>
      </c>
      <c r="AK11">
        <v>0.35218509721717456</v>
      </c>
      <c r="AL11">
        <v>91.202986349999989</v>
      </c>
      <c r="AM11">
        <v>91.202986349999989</v>
      </c>
      <c r="AN11">
        <v>141.31828934999999</v>
      </c>
      <c r="AO11">
        <v>141.31828934999999</v>
      </c>
      <c r="AP11">
        <v>141.31828934999999</v>
      </c>
      <c r="AQ11">
        <v>1.5903741</v>
      </c>
      <c r="AR11">
        <v>2.2387491000000002</v>
      </c>
      <c r="AS11">
        <v>1.6132578000000002</v>
      </c>
      <c r="AT11">
        <v>2.2616328000000001</v>
      </c>
      <c r="AU11">
        <v>2.8603974000000001</v>
      </c>
      <c r="AV11">
        <v>0.20967217599819754</v>
      </c>
      <c r="AW11">
        <v>0.5</v>
      </c>
      <c r="AX11">
        <v>1</v>
      </c>
      <c r="AY11">
        <v>0.25</v>
      </c>
    </row>
    <row r="12" spans="1:51" x14ac:dyDescent="0.3">
      <c r="A12" t="s">
        <v>206</v>
      </c>
      <c r="B12" t="s">
        <v>200</v>
      </c>
      <c r="C12" t="s">
        <v>202</v>
      </c>
      <c r="D12">
        <v>7075991</v>
      </c>
      <c r="E12">
        <v>9.1000000000000004E-3</v>
      </c>
      <c r="F12">
        <v>64391.518100000001</v>
      </c>
      <c r="G12">
        <v>0.99990000000000001</v>
      </c>
      <c r="H12">
        <v>0.96600000000000008</v>
      </c>
      <c r="I12">
        <v>3.2000000000000001E-2</v>
      </c>
      <c r="J12">
        <v>1.9E-2</v>
      </c>
      <c r="K12">
        <v>5.6000000000000001E-2</v>
      </c>
      <c r="L12">
        <v>1.2244897959183675E-2</v>
      </c>
      <c r="M12">
        <v>7075991</v>
      </c>
      <c r="N12">
        <v>0.99990000000000001</v>
      </c>
      <c r="O12">
        <v>0.9849</v>
      </c>
      <c r="P12">
        <v>6.6405718050000003E-3</v>
      </c>
      <c r="Q12">
        <v>3.0912340200000003E-4</v>
      </c>
      <c r="R12">
        <v>1.4914846800000002E-4</v>
      </c>
      <c r="S12">
        <v>1.7685331650000002E-4</v>
      </c>
      <c r="T12">
        <v>4.6373959800000001E-4</v>
      </c>
      <c r="U12">
        <v>6.1234379850000006E-4</v>
      </c>
      <c r="V12">
        <v>7.1532680100000001E-4</v>
      </c>
      <c r="W12">
        <v>1.0283075985000002E-3</v>
      </c>
      <c r="X12">
        <v>1.5295628249999999E-3</v>
      </c>
      <c r="Y12">
        <v>2.568587595E-3</v>
      </c>
      <c r="Z12">
        <v>4.5696090300000004E-3</v>
      </c>
      <c r="AA12">
        <v>7.5577441800000001E-3</v>
      </c>
      <c r="AB12">
        <v>1.1737230749999999E-2</v>
      </c>
      <c r="AC12">
        <v>1.7122594650000003E-2</v>
      </c>
      <c r="AD12">
        <v>2.4371504850000003E-2</v>
      </c>
      <c r="AE12">
        <v>3.5546534100000006E-2</v>
      </c>
      <c r="AF12">
        <v>5.6874120450000003E-2</v>
      </c>
      <c r="AG12">
        <v>9.9783680850000014E-2</v>
      </c>
      <c r="AH12">
        <v>0.2076454905</v>
      </c>
      <c r="AI12">
        <v>0.28167723150000001</v>
      </c>
      <c r="AJ12">
        <v>0.429341115</v>
      </c>
      <c r="AK12">
        <v>0.6047925141201772</v>
      </c>
      <c r="AL12">
        <v>46.7513991</v>
      </c>
      <c r="AM12">
        <v>46.7513991</v>
      </c>
      <c r="AN12">
        <v>96.866702099999983</v>
      </c>
      <c r="AO12">
        <v>96.866702099999983</v>
      </c>
      <c r="AP12">
        <v>96.866702099999983</v>
      </c>
      <c r="AQ12">
        <v>6.7392065999999993</v>
      </c>
      <c r="AR12">
        <v>7.3875815999999999</v>
      </c>
      <c r="AS12">
        <v>11.007016649999999</v>
      </c>
      <c r="AT12">
        <v>11.65539165</v>
      </c>
      <c r="AU12">
        <v>12.254156249999999</v>
      </c>
      <c r="AV12">
        <v>0.5602570271020012</v>
      </c>
      <c r="AW12">
        <v>0.5</v>
      </c>
      <c r="AX12">
        <v>1</v>
      </c>
      <c r="AY12">
        <v>0.25</v>
      </c>
    </row>
    <row r="13" spans="1:51" x14ac:dyDescent="0.3">
      <c r="A13" t="s">
        <v>95</v>
      </c>
      <c r="B13" t="s">
        <v>89</v>
      </c>
      <c r="C13" t="s">
        <v>91</v>
      </c>
      <c r="D13">
        <v>546388</v>
      </c>
      <c r="E13">
        <v>2.0900999999999999E-2</v>
      </c>
      <c r="F13">
        <v>11420.055587999999</v>
      </c>
      <c r="G13">
        <v>0.99990000000000001</v>
      </c>
      <c r="H13">
        <v>0.99990000000000001</v>
      </c>
      <c r="I13">
        <v>9.5690136475304097E-2</v>
      </c>
      <c r="J13">
        <v>8.3483655386644831E-2</v>
      </c>
      <c r="K13">
        <v>0.10963942706260829</v>
      </c>
      <c r="L13">
        <v>7.116984993522547E-3</v>
      </c>
      <c r="M13">
        <v>0</v>
      </c>
      <c r="N13">
        <v>0.95970000000000011</v>
      </c>
      <c r="O13">
        <v>0.54940036220858801</v>
      </c>
      <c r="P13">
        <v>1.80109608E-2</v>
      </c>
      <c r="Q13">
        <v>9.2969425500000007E-4</v>
      </c>
      <c r="R13">
        <v>3.7854143250000004E-4</v>
      </c>
      <c r="S13">
        <v>3.3357166500000001E-4</v>
      </c>
      <c r="T13">
        <v>7.5591616800000001E-4</v>
      </c>
      <c r="U13">
        <v>1.039141845E-3</v>
      </c>
      <c r="V13">
        <v>1.1105284050000001E-3</v>
      </c>
      <c r="W13">
        <v>1.349875695E-3</v>
      </c>
      <c r="X13">
        <v>1.86283482E-3</v>
      </c>
      <c r="Y13">
        <v>2.7806315250000001E-3</v>
      </c>
      <c r="Z13">
        <v>4.3764478800000003E-3</v>
      </c>
      <c r="AA13">
        <v>6.7980197249999999E-3</v>
      </c>
      <c r="AB13">
        <v>1.056545385E-2</v>
      </c>
      <c r="AC13">
        <v>1.6751038500000003E-2</v>
      </c>
      <c r="AD13">
        <v>2.6526053400000003E-2</v>
      </c>
      <c r="AE13">
        <v>4.2883336649999999E-2</v>
      </c>
      <c r="AF13">
        <v>7.2956014950000009E-2</v>
      </c>
      <c r="AG13">
        <v>0.12040772100000001</v>
      </c>
      <c r="AH13">
        <v>0.19201190400000001</v>
      </c>
      <c r="AI13">
        <v>0.29102743950000004</v>
      </c>
      <c r="AJ13">
        <v>0.41890832550000001</v>
      </c>
      <c r="AK13">
        <v>0.56679112500103279</v>
      </c>
      <c r="AL13">
        <v>31.40787825</v>
      </c>
      <c r="AM13">
        <v>31.40787825</v>
      </c>
      <c r="AN13">
        <v>81.523181249999993</v>
      </c>
      <c r="AO13">
        <v>81.523181249999993</v>
      </c>
      <c r="AP13">
        <v>81.523181249999993</v>
      </c>
      <c r="AQ13">
        <v>1.0182816000000001</v>
      </c>
      <c r="AR13">
        <v>1.6666566000000003</v>
      </c>
      <c r="AS13">
        <v>6.08702115</v>
      </c>
      <c r="AT13">
        <v>6.7353961499999997</v>
      </c>
      <c r="AU13">
        <v>7.3341607499999997</v>
      </c>
      <c r="AV13">
        <v>7.2641181126647275E-2</v>
      </c>
      <c r="AW13">
        <v>0.5</v>
      </c>
      <c r="AX13">
        <v>1</v>
      </c>
      <c r="AY13">
        <v>0.25</v>
      </c>
    </row>
    <row r="14" spans="1:51" x14ac:dyDescent="0.3">
      <c r="A14" t="s">
        <v>243</v>
      </c>
      <c r="B14" t="s">
        <v>244</v>
      </c>
      <c r="C14" t="s">
        <v>230</v>
      </c>
      <c r="D14">
        <v>16005373</v>
      </c>
      <c r="E14">
        <v>2.3296000000000001E-2</v>
      </c>
      <c r="F14">
        <v>372861.16940800002</v>
      </c>
      <c r="G14">
        <v>0.82950000000000013</v>
      </c>
      <c r="H14">
        <v>0.97650000000000015</v>
      </c>
      <c r="I14">
        <v>0.03</v>
      </c>
      <c r="J14">
        <v>2.9000000000000001E-2</v>
      </c>
      <c r="K14">
        <v>5.0999999999999997E-2</v>
      </c>
      <c r="L14">
        <v>1.0714285714285713E-2</v>
      </c>
      <c r="M14">
        <v>16005373</v>
      </c>
      <c r="N14">
        <v>0.93450000000000011</v>
      </c>
      <c r="O14">
        <v>0.87360000000000015</v>
      </c>
      <c r="P14">
        <v>2.5535750100000004E-2</v>
      </c>
      <c r="Q14">
        <v>1.0251974985E-3</v>
      </c>
      <c r="R14">
        <v>1.7619459900000002E-3</v>
      </c>
      <c r="S14">
        <v>1.2580341900000002E-3</v>
      </c>
      <c r="T14">
        <v>1.16800467E-3</v>
      </c>
      <c r="U14">
        <v>1.4084076300000001E-3</v>
      </c>
      <c r="V14">
        <v>1.9273723350000001E-3</v>
      </c>
      <c r="W14">
        <v>2.5365709950000001E-3</v>
      </c>
      <c r="X14">
        <v>3.3491751300000002E-3</v>
      </c>
      <c r="Y14">
        <v>4.3125964350000006E-3</v>
      </c>
      <c r="Z14">
        <v>5.4373738650000001E-3</v>
      </c>
      <c r="AA14">
        <v>7.1040072599999997E-3</v>
      </c>
      <c r="AB14">
        <v>1.10372241E-2</v>
      </c>
      <c r="AC14">
        <v>1.9616360399999998E-2</v>
      </c>
      <c r="AD14">
        <v>3.139709265E-2</v>
      </c>
      <c r="AE14">
        <v>5.2157863800000002E-2</v>
      </c>
      <c r="AF14">
        <v>8.5438190250000004E-2</v>
      </c>
      <c r="AG14">
        <v>0.13381349100000001</v>
      </c>
      <c r="AH14">
        <v>0.20446330800000001</v>
      </c>
      <c r="AI14">
        <v>0.29132368650000001</v>
      </c>
      <c r="AJ14">
        <v>0.41632285800000002</v>
      </c>
      <c r="AK14">
        <v>0.58503298415964677</v>
      </c>
      <c r="AL14">
        <v>76.717604249999994</v>
      </c>
      <c r="AM14">
        <v>76.717604249999994</v>
      </c>
      <c r="AN14">
        <v>126.83290724999999</v>
      </c>
      <c r="AO14">
        <v>126.83290724999999</v>
      </c>
      <c r="AP14">
        <v>126.83290724999999</v>
      </c>
      <c r="AQ14">
        <v>1.4073045</v>
      </c>
      <c r="AR14">
        <v>2.0556795000000001</v>
      </c>
      <c r="AS14">
        <v>2.0709317999999999</v>
      </c>
      <c r="AT14">
        <v>2.7193068</v>
      </c>
      <c r="AU14">
        <v>3.3180714</v>
      </c>
      <c r="AV14">
        <v>0.39447193556460342</v>
      </c>
      <c r="AW14">
        <v>0.5</v>
      </c>
      <c r="AX14">
        <v>1</v>
      </c>
      <c r="AY14">
        <v>0.25</v>
      </c>
    </row>
    <row r="15" spans="1:51" x14ac:dyDescent="0.3">
      <c r="A15" t="s">
        <v>246</v>
      </c>
      <c r="B15" t="s">
        <v>244</v>
      </c>
      <c r="C15" t="s">
        <v>230</v>
      </c>
      <c r="D15">
        <v>1386395000</v>
      </c>
      <c r="E15">
        <v>1.2E-2</v>
      </c>
      <c r="F15">
        <v>16636740</v>
      </c>
      <c r="G15">
        <v>0.99990000000000001</v>
      </c>
      <c r="H15">
        <v>0.99990000000000001</v>
      </c>
      <c r="I15">
        <v>6.0999999999999999E-2</v>
      </c>
      <c r="J15">
        <v>5.5E-2</v>
      </c>
      <c r="K15">
        <v>6.9000000000000006E-2</v>
      </c>
      <c r="L15">
        <v>4.0816326530612283E-3</v>
      </c>
      <c r="M15">
        <v>1386395000</v>
      </c>
      <c r="N15">
        <v>0.99990000000000001</v>
      </c>
      <c r="O15">
        <v>0.99990000000000001</v>
      </c>
      <c r="P15">
        <v>1.0484313525E-2</v>
      </c>
      <c r="Q15">
        <v>4.3459992450000002E-4</v>
      </c>
      <c r="R15">
        <v>3.2777590650000005E-4</v>
      </c>
      <c r="S15">
        <v>2.4460231950000004E-4</v>
      </c>
      <c r="T15">
        <v>3.5558748750000004E-4</v>
      </c>
      <c r="U15">
        <v>4.99449111E-4</v>
      </c>
      <c r="V15">
        <v>6.6839158050000002E-4</v>
      </c>
      <c r="W15">
        <v>8.4565014450000006E-4</v>
      </c>
      <c r="X15">
        <v>1.0717905450000002E-3</v>
      </c>
      <c r="Y15">
        <v>1.5188365499999999E-3</v>
      </c>
      <c r="Z15">
        <v>2.23422171E-3</v>
      </c>
      <c r="AA15">
        <v>3.71813946E-3</v>
      </c>
      <c r="AB15">
        <v>6.260975385E-3</v>
      </c>
      <c r="AC15">
        <v>1.1796499049999999E-2</v>
      </c>
      <c r="AD15">
        <v>2.1363013350000001E-2</v>
      </c>
      <c r="AE15">
        <v>3.9108705299999998E-2</v>
      </c>
      <c r="AF15">
        <v>6.5878311450000004E-2</v>
      </c>
      <c r="AG15">
        <v>0.10098609045000001</v>
      </c>
      <c r="AH15">
        <v>0.15689818200000002</v>
      </c>
      <c r="AI15">
        <v>0.22342514250000001</v>
      </c>
      <c r="AJ15">
        <v>0.30185047200000004</v>
      </c>
      <c r="AK15">
        <v>0.36666858265551466</v>
      </c>
      <c r="AL15">
        <v>76.717604249999994</v>
      </c>
      <c r="AM15">
        <v>76.717604249999994</v>
      </c>
      <c r="AN15">
        <v>126.83290724999999</v>
      </c>
      <c r="AO15">
        <v>126.83290724999999</v>
      </c>
      <c r="AP15">
        <v>126.83290724999999</v>
      </c>
      <c r="AQ15">
        <v>1.4073045</v>
      </c>
      <c r="AR15">
        <v>2.0556795000000001</v>
      </c>
      <c r="AS15">
        <v>2.0709317999999999</v>
      </c>
      <c r="AT15">
        <v>2.7193068</v>
      </c>
      <c r="AU15">
        <v>3.3180714</v>
      </c>
      <c r="AV15">
        <v>0.16784953724039575</v>
      </c>
      <c r="AW15">
        <v>0.5</v>
      </c>
      <c r="AX15">
        <v>1</v>
      </c>
      <c r="AY15">
        <v>0.25</v>
      </c>
    </row>
    <row r="16" spans="1:51" x14ac:dyDescent="0.3">
      <c r="A16" t="s">
        <v>148</v>
      </c>
      <c r="B16" t="s">
        <v>139</v>
      </c>
      <c r="C16" t="s">
        <v>141</v>
      </c>
      <c r="D16">
        <v>49065615</v>
      </c>
      <c r="E16">
        <v>1.5198E-2</v>
      </c>
      <c r="F16">
        <v>745699.21676999994</v>
      </c>
      <c r="G16">
        <v>0.85050000000000014</v>
      </c>
      <c r="H16">
        <v>0.96600000000000008</v>
      </c>
      <c r="I16">
        <v>3.0000000000000001E-3</v>
      </c>
      <c r="J16">
        <v>1E-3</v>
      </c>
      <c r="K16">
        <v>2.1999999999999999E-2</v>
      </c>
      <c r="L16">
        <v>9.6938775510204082E-3</v>
      </c>
      <c r="M16">
        <v>49065615</v>
      </c>
      <c r="N16">
        <v>0.99990000000000001</v>
      </c>
      <c r="O16">
        <v>0.99990000000000001</v>
      </c>
      <c r="P16">
        <v>1.3424767650000001E-2</v>
      </c>
      <c r="Q16">
        <v>5.6632902900000007E-4</v>
      </c>
      <c r="R16">
        <v>4.2093670500000001E-4</v>
      </c>
      <c r="S16">
        <v>3.8726133599999998E-4</v>
      </c>
      <c r="T16">
        <v>9.8426714400000012E-4</v>
      </c>
      <c r="U16">
        <v>1.897453845E-3</v>
      </c>
      <c r="V16">
        <v>1.9666115699999999E-3</v>
      </c>
      <c r="W16">
        <v>1.9256083350000001E-3</v>
      </c>
      <c r="X16">
        <v>2.0982255000000002E-3</v>
      </c>
      <c r="Y16">
        <v>2.3784737549999999E-3</v>
      </c>
      <c r="Z16">
        <v>3.0088446150000002E-3</v>
      </c>
      <c r="AA16">
        <v>4.6423527150000008E-3</v>
      </c>
      <c r="AB16">
        <v>6.9652889250000002E-3</v>
      </c>
      <c r="AC16">
        <v>1.085270025E-2</v>
      </c>
      <c r="AD16">
        <v>1.69991556E-2</v>
      </c>
      <c r="AE16">
        <v>2.6528356050000004E-2</v>
      </c>
      <c r="AF16">
        <v>4.1123854800000005E-2</v>
      </c>
      <c r="AG16">
        <v>6.8049267300000008E-2</v>
      </c>
      <c r="AH16">
        <v>0.11868376800000001</v>
      </c>
      <c r="AI16">
        <v>0.14988510599999999</v>
      </c>
      <c r="AJ16">
        <v>0.28588472850000002</v>
      </c>
      <c r="AK16">
        <v>0.46263020782274211</v>
      </c>
      <c r="AL16">
        <v>91.202986349999989</v>
      </c>
      <c r="AM16">
        <v>91.202986349999989</v>
      </c>
      <c r="AN16">
        <v>141.31828934999999</v>
      </c>
      <c r="AO16">
        <v>141.31828934999999</v>
      </c>
      <c r="AP16">
        <v>141.31828934999999</v>
      </c>
      <c r="AQ16">
        <v>1.5903741</v>
      </c>
      <c r="AR16">
        <v>2.2387491000000002</v>
      </c>
      <c r="AS16">
        <v>1.6132578000000002</v>
      </c>
      <c r="AT16">
        <v>2.2616328000000001</v>
      </c>
      <c r="AU16">
        <v>2.8603974000000001</v>
      </c>
      <c r="AV16">
        <v>0.21428754022970595</v>
      </c>
      <c r="AW16">
        <v>0.5</v>
      </c>
      <c r="AX16">
        <v>1</v>
      </c>
      <c r="AY16">
        <v>0.25</v>
      </c>
    </row>
    <row r="17" spans="1:51" x14ac:dyDescent="0.3">
      <c r="A17" t="s">
        <v>247</v>
      </c>
      <c r="B17" t="s">
        <v>244</v>
      </c>
      <c r="C17" t="s">
        <v>230</v>
      </c>
      <c r="D17">
        <v>17424</v>
      </c>
      <c r="E17">
        <v>1.4E-2</v>
      </c>
      <c r="F17">
        <v>243.93600000000001</v>
      </c>
      <c r="G17">
        <v>0.99990000000000001</v>
      </c>
      <c r="H17">
        <v>0.99990000000000001</v>
      </c>
      <c r="I17">
        <v>6.2014367393849211E-2</v>
      </c>
      <c r="J17">
        <v>5.5830551219148553E-2</v>
      </c>
      <c r="K17">
        <v>7.0881613218274672E-2</v>
      </c>
      <c r="L17">
        <v>4.5241050124619608E-3</v>
      </c>
      <c r="M17">
        <v>0</v>
      </c>
      <c r="N17">
        <v>0.99990000000000001</v>
      </c>
      <c r="O17">
        <v>0.99990000000000001</v>
      </c>
      <c r="P17">
        <v>1.2780109291645556E-2</v>
      </c>
      <c r="Q17">
        <v>7.1786871319156546E-4</v>
      </c>
      <c r="R17">
        <v>4.0767642011616217E-4</v>
      </c>
      <c r="S17">
        <v>3.2205796455142674E-4</v>
      </c>
      <c r="T17">
        <v>5.1717609361841266E-4</v>
      </c>
      <c r="U17">
        <v>7.2047008642704062E-4</v>
      </c>
      <c r="V17">
        <v>8.9773041914274104E-4</v>
      </c>
      <c r="W17">
        <v>1.117932677212313E-3</v>
      </c>
      <c r="X17">
        <v>1.4391494293269772E-3</v>
      </c>
      <c r="Y17">
        <v>2.030563961456885E-3</v>
      </c>
      <c r="Z17">
        <v>2.98716710615395E-3</v>
      </c>
      <c r="AA17">
        <v>4.7667121398962051E-3</v>
      </c>
      <c r="AB17">
        <v>7.6571256051219394E-3</v>
      </c>
      <c r="AC17">
        <v>1.3051511733110725E-2</v>
      </c>
      <c r="AD17">
        <v>2.2286484744731251E-2</v>
      </c>
      <c r="AE17">
        <v>3.8955943544534181E-2</v>
      </c>
      <c r="AF17">
        <v>6.4581156102482717E-2</v>
      </c>
      <c r="AG17">
        <v>9.9613858280717379E-2</v>
      </c>
      <c r="AH17">
        <v>0.15428315676659168</v>
      </c>
      <c r="AI17">
        <v>0.22106963264277682</v>
      </c>
      <c r="AJ17">
        <v>0.30198726062109904</v>
      </c>
      <c r="AK17">
        <v>0.38020281187174959</v>
      </c>
      <c r="AL17">
        <v>76.717604249999994</v>
      </c>
      <c r="AM17">
        <v>76.717604249999994</v>
      </c>
      <c r="AN17">
        <v>126.83290724999999</v>
      </c>
      <c r="AO17">
        <v>126.83290724999999</v>
      </c>
      <c r="AP17">
        <v>126.83290724999999</v>
      </c>
      <c r="AQ17">
        <v>1.4073045</v>
      </c>
      <c r="AR17">
        <v>2.0556795000000001</v>
      </c>
      <c r="AS17">
        <v>2.0709317999999999</v>
      </c>
      <c r="AT17">
        <v>2.7193068</v>
      </c>
      <c r="AU17">
        <v>3.3180714</v>
      </c>
      <c r="AV17">
        <v>0.16784953724039575</v>
      </c>
      <c r="AW17">
        <v>0.5</v>
      </c>
      <c r="AX17">
        <v>1</v>
      </c>
      <c r="AY17">
        <v>0.25</v>
      </c>
    </row>
    <row r="18" spans="1:51" x14ac:dyDescent="0.3">
      <c r="A18" t="s">
        <v>149</v>
      </c>
      <c r="B18" t="s">
        <v>139</v>
      </c>
      <c r="C18" t="s">
        <v>141</v>
      </c>
      <c r="D18">
        <v>4905769</v>
      </c>
      <c r="E18">
        <v>1.4289E-2</v>
      </c>
      <c r="F18">
        <v>70098.533240999997</v>
      </c>
      <c r="G18">
        <v>0.91349999999999998</v>
      </c>
      <c r="H18">
        <v>0.99990000000000001</v>
      </c>
      <c r="I18">
        <v>2E-3</v>
      </c>
      <c r="J18">
        <v>1E-3</v>
      </c>
      <c r="K18">
        <v>2E-3</v>
      </c>
      <c r="L18">
        <v>5.102040816326522E-5</v>
      </c>
      <c r="M18">
        <v>4905769</v>
      </c>
      <c r="N18">
        <v>0.94500000000000006</v>
      </c>
      <c r="O18">
        <v>0.99990000000000001</v>
      </c>
      <c r="P18">
        <v>7.7367466049999998E-3</v>
      </c>
      <c r="Q18">
        <v>4.8503766150000002E-4</v>
      </c>
      <c r="R18">
        <v>1.9874370600000003E-4</v>
      </c>
      <c r="S18">
        <v>2.6509761599999998E-4</v>
      </c>
      <c r="T18">
        <v>5.4845784000000003E-4</v>
      </c>
      <c r="U18">
        <v>8.319748605E-4</v>
      </c>
      <c r="V18">
        <v>9.6763491300000002E-4</v>
      </c>
      <c r="W18">
        <v>1.1429704650000002E-3</v>
      </c>
      <c r="X18">
        <v>1.40305305E-3</v>
      </c>
      <c r="Y18">
        <v>1.843477335E-3</v>
      </c>
      <c r="Z18">
        <v>2.6073147450000004E-3</v>
      </c>
      <c r="AA18">
        <v>3.8328449250000004E-3</v>
      </c>
      <c r="AB18">
        <v>5.8404505950000003E-3</v>
      </c>
      <c r="AC18">
        <v>9.0583989300000011E-3</v>
      </c>
      <c r="AD18">
        <v>1.434823635E-2</v>
      </c>
      <c r="AE18">
        <v>2.2597504649999999E-2</v>
      </c>
      <c r="AF18">
        <v>3.6939318150000004E-2</v>
      </c>
      <c r="AG18">
        <v>6.0334736700000002E-2</v>
      </c>
      <c r="AH18">
        <v>9.7112412600000003E-2</v>
      </c>
      <c r="AI18">
        <v>0.15557546550000001</v>
      </c>
      <c r="AJ18">
        <v>0.24875994150000003</v>
      </c>
      <c r="AK18">
        <v>0.42382250604068133</v>
      </c>
      <c r="AL18">
        <v>91.202986349999989</v>
      </c>
      <c r="AM18">
        <v>91.202986349999989</v>
      </c>
      <c r="AN18">
        <v>141.31828934999999</v>
      </c>
      <c r="AO18">
        <v>141.31828934999999</v>
      </c>
      <c r="AP18">
        <v>141.31828934999999</v>
      </c>
      <c r="AQ18">
        <v>1.5903741</v>
      </c>
      <c r="AR18">
        <v>2.2387491000000002</v>
      </c>
      <c r="AS18">
        <v>1.6132578000000002</v>
      </c>
      <c r="AT18">
        <v>2.2616328000000001</v>
      </c>
      <c r="AU18">
        <v>2.8603974000000001</v>
      </c>
      <c r="AV18">
        <v>0.48499813288592725</v>
      </c>
      <c r="AW18">
        <v>0.5</v>
      </c>
      <c r="AX18">
        <v>1</v>
      </c>
      <c r="AY18">
        <v>0.25</v>
      </c>
    </row>
    <row r="19" spans="1:51" x14ac:dyDescent="0.3">
      <c r="A19" t="s">
        <v>237</v>
      </c>
      <c r="B19" t="s">
        <v>234</v>
      </c>
      <c r="C19" t="s">
        <v>235</v>
      </c>
      <c r="D19">
        <v>25490965</v>
      </c>
      <c r="E19">
        <v>1.3833999999999999E-2</v>
      </c>
      <c r="F19">
        <v>352642.00980999996</v>
      </c>
      <c r="G19">
        <v>0.99990000000000001</v>
      </c>
      <c r="H19">
        <v>0.99990000000000001</v>
      </c>
      <c r="I19">
        <v>2.9042976123168401E-2</v>
      </c>
      <c r="J19">
        <v>2.3703460291678725E-2</v>
      </c>
      <c r="K19">
        <v>3.2561757047722864E-2</v>
      </c>
      <c r="L19">
        <v>1.7952963900788081E-3</v>
      </c>
      <c r="M19">
        <v>0</v>
      </c>
      <c r="N19">
        <v>0.99990000000000001</v>
      </c>
      <c r="O19">
        <v>0.99435000000000007</v>
      </c>
      <c r="P19">
        <v>1.4780987550000001E-2</v>
      </c>
      <c r="Q19">
        <v>1.2136161450000001E-3</v>
      </c>
      <c r="R19">
        <v>6.7807125749999998E-4</v>
      </c>
      <c r="S19">
        <v>6.2977841850000006E-4</v>
      </c>
      <c r="T19">
        <v>9.1000687050000009E-4</v>
      </c>
      <c r="U19">
        <v>1.3062428399999999E-3</v>
      </c>
      <c r="V19">
        <v>1.6227295350000001E-3</v>
      </c>
      <c r="W19">
        <v>1.8440020200000001E-3</v>
      </c>
      <c r="X19">
        <v>2.1276810450000004E-3</v>
      </c>
      <c r="Y19">
        <v>2.5871847750000001E-3</v>
      </c>
      <c r="Z19">
        <v>3.5383126800000004E-3</v>
      </c>
      <c r="AA19">
        <v>5.0933194199999999E-3</v>
      </c>
      <c r="AB19">
        <v>1.0388540925E-2</v>
      </c>
      <c r="AC19">
        <v>2.1784741650000002E-2</v>
      </c>
      <c r="AD19">
        <v>3.2569955249999998E-2</v>
      </c>
      <c r="AE19">
        <v>4.7085332700000003E-2</v>
      </c>
      <c r="AF19">
        <v>7.8344717850000009E-2</v>
      </c>
      <c r="AG19">
        <v>0.11935023450000001</v>
      </c>
      <c r="AH19">
        <v>0.18306652349999999</v>
      </c>
      <c r="AI19">
        <v>0.27283442550000003</v>
      </c>
      <c r="AJ19">
        <v>0.3778231695</v>
      </c>
      <c r="AK19">
        <v>0.53071816984922393</v>
      </c>
      <c r="AL19">
        <v>60.229898399999996</v>
      </c>
      <c r="AM19">
        <v>60.229898399999996</v>
      </c>
      <c r="AN19">
        <v>110.34520139999999</v>
      </c>
      <c r="AO19">
        <v>110.34520139999999</v>
      </c>
      <c r="AP19">
        <v>110.34520139999999</v>
      </c>
      <c r="AQ19">
        <v>1.0068397500000001</v>
      </c>
      <c r="AR19">
        <v>1.6552147500000003</v>
      </c>
      <c r="AS19">
        <v>34.6802043</v>
      </c>
      <c r="AT19">
        <v>35.328579300000001</v>
      </c>
      <c r="AU19">
        <v>35.927343900000004</v>
      </c>
      <c r="AV19">
        <v>0.13510897497632865</v>
      </c>
      <c r="AW19">
        <v>0.5</v>
      </c>
      <c r="AX19">
        <v>1</v>
      </c>
      <c r="AY19">
        <v>0.25</v>
      </c>
    </row>
    <row r="20" spans="1:51" x14ac:dyDescent="0.3">
      <c r="A20" t="s">
        <v>191</v>
      </c>
      <c r="B20" t="s">
        <v>190</v>
      </c>
      <c r="C20" t="s">
        <v>177</v>
      </c>
      <c r="D20">
        <v>956985</v>
      </c>
      <c r="E20">
        <v>2.3001999999999998E-2</v>
      </c>
      <c r="F20">
        <v>22012.568969999997</v>
      </c>
      <c r="G20">
        <v>0.94500000000000006</v>
      </c>
      <c r="H20">
        <v>0.71400000000000008</v>
      </c>
      <c r="I20">
        <v>2.5943237504895467E-2</v>
      </c>
      <c r="J20">
        <v>2.2441861151908198E-2</v>
      </c>
      <c r="K20">
        <v>3.4976790744324575E-2</v>
      </c>
      <c r="L20">
        <v>4.6089557344026044E-3</v>
      </c>
      <c r="M20">
        <v>0</v>
      </c>
      <c r="N20">
        <v>0.91770000000000018</v>
      </c>
      <c r="O20">
        <v>0.91034999999999999</v>
      </c>
      <c r="P20">
        <v>3.6383166750000001E-2</v>
      </c>
      <c r="Q20">
        <v>4.8094060350000007E-3</v>
      </c>
      <c r="R20">
        <v>1.8742217550000002E-3</v>
      </c>
      <c r="S20">
        <v>1.2786948300000001E-3</v>
      </c>
      <c r="T20">
        <v>1.7098491900000002E-3</v>
      </c>
      <c r="U20">
        <v>2.2896648600000003E-3</v>
      </c>
      <c r="V20">
        <v>2.7620013750000003E-3</v>
      </c>
      <c r="W20">
        <v>3.4910263500000003E-3</v>
      </c>
      <c r="X20">
        <v>4.7410702499999999E-3</v>
      </c>
      <c r="Y20">
        <v>5.8686790050000003E-3</v>
      </c>
      <c r="Z20">
        <v>7.0633588199999998E-3</v>
      </c>
      <c r="AA20">
        <v>9.286311299999999E-3</v>
      </c>
      <c r="AB20">
        <v>1.2223329300000002E-2</v>
      </c>
      <c r="AC20">
        <v>1.8677339100000002E-2</v>
      </c>
      <c r="AD20">
        <v>2.9477186549999999E-2</v>
      </c>
      <c r="AE20">
        <v>4.7720800050000005E-2</v>
      </c>
      <c r="AF20">
        <v>7.7463373050000006E-2</v>
      </c>
      <c r="AG20">
        <v>0.12571850549999999</v>
      </c>
      <c r="AH20">
        <v>0.19760384700000003</v>
      </c>
      <c r="AI20">
        <v>0.29252131650000002</v>
      </c>
      <c r="AJ20">
        <v>0.41224342949999998</v>
      </c>
      <c r="AK20">
        <v>0.55439452435616232</v>
      </c>
      <c r="AL20">
        <v>60.801990899999993</v>
      </c>
      <c r="AM20">
        <v>60.801990899999993</v>
      </c>
      <c r="AN20">
        <v>110.91729389999999</v>
      </c>
      <c r="AO20">
        <v>110.91729389999999</v>
      </c>
      <c r="AP20">
        <v>110.91729389999999</v>
      </c>
      <c r="AQ20">
        <v>1.57893225</v>
      </c>
      <c r="AR20">
        <v>2.22730725</v>
      </c>
      <c r="AS20">
        <v>2.0823736500000001</v>
      </c>
      <c r="AT20">
        <v>2.7307486499999998</v>
      </c>
      <c r="AU20">
        <v>3.3295132499999998</v>
      </c>
      <c r="AV20">
        <v>0.20839987733880669</v>
      </c>
      <c r="AW20">
        <v>0.5</v>
      </c>
      <c r="AX20">
        <v>1</v>
      </c>
      <c r="AY20">
        <v>0.25</v>
      </c>
    </row>
    <row r="21" spans="1:51" x14ac:dyDescent="0.3">
      <c r="A21" t="s">
        <v>150</v>
      </c>
      <c r="B21" t="s">
        <v>139</v>
      </c>
      <c r="C21" t="s">
        <v>141</v>
      </c>
      <c r="D21">
        <v>73925</v>
      </c>
      <c r="E21">
        <v>1.5099999999999999E-2</v>
      </c>
      <c r="F21">
        <v>1116.2674999999999</v>
      </c>
      <c r="G21">
        <v>0.24150000000000002</v>
      </c>
      <c r="H21">
        <v>0.95550000000000013</v>
      </c>
      <c r="I21">
        <v>4.1444892127893984E-3</v>
      </c>
      <c r="J21">
        <v>2.6055266579680684E-3</v>
      </c>
      <c r="K21">
        <v>7.7002555713058798E-3</v>
      </c>
      <c r="L21">
        <v>1.8146552860433664E-3</v>
      </c>
      <c r="M21">
        <v>0</v>
      </c>
      <c r="N21">
        <v>0.99990000000000001</v>
      </c>
      <c r="O21">
        <v>0.99990000000000001</v>
      </c>
      <c r="P21">
        <v>1.4961379891572655E-2</v>
      </c>
      <c r="Q21">
        <v>6.5162655751651894E-4</v>
      </c>
      <c r="R21">
        <v>2.8521823651640445E-4</v>
      </c>
      <c r="S21">
        <v>3.5663463619037473E-4</v>
      </c>
      <c r="T21">
        <v>9.9997351989013087E-4</v>
      </c>
      <c r="U21">
        <v>1.5813776400130496E-3</v>
      </c>
      <c r="V21">
        <v>1.6995682135631936E-3</v>
      </c>
      <c r="W21">
        <v>1.8986191739185471E-3</v>
      </c>
      <c r="X21">
        <v>2.2639386191328644E-3</v>
      </c>
      <c r="Y21">
        <v>2.9182338019700781E-3</v>
      </c>
      <c r="Z21">
        <v>4.1641315968744281E-3</v>
      </c>
      <c r="AA21">
        <v>6.1440276019705566E-3</v>
      </c>
      <c r="AB21">
        <v>9.0903256450234303E-3</v>
      </c>
      <c r="AC21">
        <v>1.3771622778034663E-2</v>
      </c>
      <c r="AD21">
        <v>2.1069290297295019E-2</v>
      </c>
      <c r="AE21">
        <v>3.152540566625036E-2</v>
      </c>
      <c r="AF21">
        <v>4.8465934181628562E-2</v>
      </c>
      <c r="AG21">
        <v>7.4475329506083834E-2</v>
      </c>
      <c r="AH21">
        <v>0.11516055335608529</v>
      </c>
      <c r="AI21">
        <v>0.16931149110753319</v>
      </c>
      <c r="AJ21">
        <v>0.26304153818720588</v>
      </c>
      <c r="AK21">
        <v>0.40554165079159976</v>
      </c>
      <c r="AL21">
        <v>91.202986349999989</v>
      </c>
      <c r="AM21">
        <v>91.202986349999989</v>
      </c>
      <c r="AN21">
        <v>141.31828934999999</v>
      </c>
      <c r="AO21">
        <v>141.31828934999999</v>
      </c>
      <c r="AP21">
        <v>141.31828934999999</v>
      </c>
      <c r="AQ21">
        <v>1.5903741</v>
      </c>
      <c r="AR21">
        <v>2.2387491000000002</v>
      </c>
      <c r="AS21">
        <v>1.6132578000000002</v>
      </c>
      <c r="AT21">
        <v>2.2616328000000001</v>
      </c>
      <c r="AU21">
        <v>2.8603974000000001</v>
      </c>
      <c r="AV21">
        <v>0.21428754022970595</v>
      </c>
      <c r="AW21">
        <v>0.5</v>
      </c>
      <c r="AX21">
        <v>1</v>
      </c>
      <c r="AY21">
        <v>0.25</v>
      </c>
    </row>
    <row r="22" spans="1:51" x14ac:dyDescent="0.3">
      <c r="A22" t="s">
        <v>151</v>
      </c>
      <c r="B22" t="s">
        <v>139</v>
      </c>
      <c r="C22" t="s">
        <v>141</v>
      </c>
      <c r="D22">
        <v>10766998</v>
      </c>
      <c r="E22">
        <v>2.017E-2</v>
      </c>
      <c r="F22">
        <v>217170.34966000001</v>
      </c>
      <c r="G22">
        <v>0.70350000000000013</v>
      </c>
      <c r="H22">
        <v>0.85050000000000014</v>
      </c>
      <c r="I22">
        <v>1.7000000000000001E-2</v>
      </c>
      <c r="J22">
        <v>1.0999999999999999E-2</v>
      </c>
      <c r="K22">
        <v>0.02</v>
      </c>
      <c r="L22">
        <v>1.5306122448979589E-3</v>
      </c>
      <c r="M22">
        <v>10766998</v>
      </c>
      <c r="N22">
        <v>0.99990000000000001</v>
      </c>
      <c r="O22">
        <v>0.99990000000000001</v>
      </c>
      <c r="P22">
        <v>2.7787389000000003E-2</v>
      </c>
      <c r="Q22">
        <v>8.1380972400000012E-4</v>
      </c>
      <c r="R22">
        <v>3.9083301600000003E-4</v>
      </c>
      <c r="S22">
        <v>3.9164466600000001E-4</v>
      </c>
      <c r="T22">
        <v>9.8811468000000011E-4</v>
      </c>
      <c r="U22">
        <v>1.7493466200000001E-3</v>
      </c>
      <c r="V22">
        <v>2.2152682650000001E-3</v>
      </c>
      <c r="W22">
        <v>2.7040678350000002E-3</v>
      </c>
      <c r="X22">
        <v>3.00559224E-3</v>
      </c>
      <c r="Y22">
        <v>3.7824468150000003E-3</v>
      </c>
      <c r="Z22">
        <v>5.0614991700000007E-3</v>
      </c>
      <c r="AA22">
        <v>6.7248745200000001E-3</v>
      </c>
      <c r="AB22">
        <v>9.8184325050000004E-3</v>
      </c>
      <c r="AC22">
        <v>1.4638046850000001E-2</v>
      </c>
      <c r="AD22">
        <v>2.1892987199999998E-2</v>
      </c>
      <c r="AE22">
        <v>3.2489909550000001E-2</v>
      </c>
      <c r="AF22">
        <v>4.8825187950000001E-2</v>
      </c>
      <c r="AG22">
        <v>7.08328446E-2</v>
      </c>
      <c r="AH22">
        <v>9.9419316150000006E-2</v>
      </c>
      <c r="AI22">
        <v>0.13485482850000002</v>
      </c>
      <c r="AJ22">
        <v>0.1764263445</v>
      </c>
      <c r="AK22">
        <v>0.24583603509086999</v>
      </c>
      <c r="AL22">
        <v>91.202986349999989</v>
      </c>
      <c r="AM22">
        <v>91.202986349999989</v>
      </c>
      <c r="AN22">
        <v>141.31828934999999</v>
      </c>
      <c r="AO22">
        <v>141.31828934999999</v>
      </c>
      <c r="AP22">
        <v>141.31828934999999</v>
      </c>
      <c r="AQ22">
        <v>1.5903741</v>
      </c>
      <c r="AR22">
        <v>2.2387491000000002</v>
      </c>
      <c r="AS22">
        <v>1.6132578000000002</v>
      </c>
      <c r="AT22">
        <v>2.2616328000000001</v>
      </c>
      <c r="AU22">
        <v>2.8603974000000001</v>
      </c>
      <c r="AV22">
        <v>0.28130367654154209</v>
      </c>
      <c r="AW22">
        <v>0.5</v>
      </c>
      <c r="AX22">
        <v>1</v>
      </c>
      <c r="AY22">
        <v>0.25</v>
      </c>
    </row>
    <row r="23" spans="1:51" x14ac:dyDescent="0.3">
      <c r="A23" t="s">
        <v>169</v>
      </c>
      <c r="B23" t="s">
        <v>168</v>
      </c>
      <c r="C23" t="s">
        <v>141</v>
      </c>
      <c r="D23">
        <v>16624858</v>
      </c>
      <c r="E23">
        <v>2.0175000000000002E-2</v>
      </c>
      <c r="F23">
        <v>335406.51015000005</v>
      </c>
      <c r="G23">
        <v>0.78750000000000009</v>
      </c>
      <c r="H23">
        <v>0.88200000000000001</v>
      </c>
      <c r="I23">
        <v>0.02</v>
      </c>
      <c r="J23">
        <v>1.0800000000000001E-2</v>
      </c>
      <c r="K23">
        <v>3.6799999999999999E-2</v>
      </c>
      <c r="L23">
        <v>8.5714285714285719E-3</v>
      </c>
      <c r="M23">
        <v>14934690</v>
      </c>
      <c r="N23">
        <v>0.99990000000000001</v>
      </c>
      <c r="O23">
        <v>0.97965000000000002</v>
      </c>
      <c r="P23">
        <v>1.4464046100000001E-2</v>
      </c>
      <c r="Q23">
        <v>7.2327021900000002E-4</v>
      </c>
      <c r="R23">
        <v>4.1379567600000001E-4</v>
      </c>
      <c r="S23">
        <v>5.2062383099999994E-4</v>
      </c>
      <c r="T23">
        <v>1.0832436300000001E-3</v>
      </c>
      <c r="U23">
        <v>1.7097782100000002E-3</v>
      </c>
      <c r="V23">
        <v>2.0583735899999999E-3</v>
      </c>
      <c r="W23">
        <v>2.1363300000000001E-3</v>
      </c>
      <c r="X23">
        <v>2.2889719650000004E-3</v>
      </c>
      <c r="Y23">
        <v>2.8649642700000004E-3</v>
      </c>
      <c r="Z23">
        <v>3.65326353E-3</v>
      </c>
      <c r="AA23">
        <v>5.3450185949999998E-3</v>
      </c>
      <c r="AB23">
        <v>7.3201689750000002E-3</v>
      </c>
      <c r="AC23">
        <v>1.07240763E-2</v>
      </c>
      <c r="AD23">
        <v>1.517976285E-2</v>
      </c>
      <c r="AE23">
        <v>2.5306757700000002E-2</v>
      </c>
      <c r="AF23">
        <v>4.1995017750000002E-2</v>
      </c>
      <c r="AG23">
        <v>6.7941766200000003E-2</v>
      </c>
      <c r="AH23">
        <v>0.11410017150000001</v>
      </c>
      <c r="AI23">
        <v>0.161147973</v>
      </c>
      <c r="AJ23">
        <v>0.24228212400000002</v>
      </c>
      <c r="AK23">
        <v>0.33118554774399256</v>
      </c>
      <c r="AL23">
        <v>91.202986349999989</v>
      </c>
      <c r="AM23">
        <v>91.202986349999989</v>
      </c>
      <c r="AN23">
        <v>141.31828934999999</v>
      </c>
      <c r="AO23">
        <v>141.31828934999999</v>
      </c>
      <c r="AP23">
        <v>141.31828934999999</v>
      </c>
      <c r="AQ23">
        <v>1.5903741</v>
      </c>
      <c r="AR23">
        <v>2.2387491000000002</v>
      </c>
      <c r="AS23">
        <v>1.6132578000000002</v>
      </c>
      <c r="AT23">
        <v>2.2616328000000001</v>
      </c>
      <c r="AU23">
        <v>2.8603974000000001</v>
      </c>
      <c r="AV23">
        <v>0.10030642155480819</v>
      </c>
      <c r="AW23">
        <v>0.5</v>
      </c>
      <c r="AX23">
        <v>1</v>
      </c>
      <c r="AY23">
        <v>0.25</v>
      </c>
    </row>
    <row r="24" spans="1:51" x14ac:dyDescent="0.3">
      <c r="A24" t="s">
        <v>192</v>
      </c>
      <c r="B24" t="s">
        <v>190</v>
      </c>
      <c r="C24" t="s">
        <v>177</v>
      </c>
      <c r="D24">
        <v>97553151</v>
      </c>
      <c r="E24">
        <v>2.6494E-2</v>
      </c>
      <c r="F24">
        <v>2584573.1825939999</v>
      </c>
      <c r="G24">
        <v>0.88200000000000001</v>
      </c>
      <c r="H24">
        <v>0.98699999999999999</v>
      </c>
      <c r="I24">
        <v>0.01</v>
      </c>
      <c r="J24">
        <v>8.9999999999999993E-3</v>
      </c>
      <c r="K24">
        <v>1.2E-2</v>
      </c>
      <c r="L24">
        <v>1.0204081632653062E-3</v>
      </c>
      <c r="M24">
        <v>97553151</v>
      </c>
      <c r="N24">
        <v>0.9607500000000001</v>
      </c>
      <c r="O24">
        <v>0.91034999999999999</v>
      </c>
      <c r="P24">
        <v>1.66191207E-2</v>
      </c>
      <c r="Q24">
        <v>1.155939855E-3</v>
      </c>
      <c r="R24">
        <v>4.2255616199999999E-4</v>
      </c>
      <c r="S24">
        <v>3.5438850300000002E-4</v>
      </c>
      <c r="T24">
        <v>5.1454064550000009E-4</v>
      </c>
      <c r="U24">
        <v>7.7268311400000001E-4</v>
      </c>
      <c r="V24">
        <v>9.5410182000000004E-4</v>
      </c>
      <c r="W24">
        <v>1.258543965E-3</v>
      </c>
      <c r="X24">
        <v>1.5175297200000003E-3</v>
      </c>
      <c r="Y24">
        <v>2.2761731999999999E-3</v>
      </c>
      <c r="Z24">
        <v>4.7696054700000004E-3</v>
      </c>
      <c r="AA24">
        <v>8.8417293300000008E-3</v>
      </c>
      <c r="AB24">
        <v>1.2297118050000002E-2</v>
      </c>
      <c r="AC24">
        <v>2.0110840049999999E-2</v>
      </c>
      <c r="AD24">
        <v>3.1614891000000006E-2</v>
      </c>
      <c r="AE24">
        <v>5.161747815E-2</v>
      </c>
      <c r="AF24">
        <v>8.48856204E-2</v>
      </c>
      <c r="AG24">
        <v>0.13188431549999999</v>
      </c>
      <c r="AH24">
        <v>0.19839021300000001</v>
      </c>
      <c r="AI24">
        <v>0.27839779799999997</v>
      </c>
      <c r="AJ24">
        <v>0.38902062150000005</v>
      </c>
      <c r="AK24">
        <v>0.54667238954562469</v>
      </c>
      <c r="AL24">
        <v>60.801990899999993</v>
      </c>
      <c r="AM24">
        <v>60.801990899999993</v>
      </c>
      <c r="AN24">
        <v>110.91729389999999</v>
      </c>
      <c r="AO24">
        <v>110.91729389999999</v>
      </c>
      <c r="AP24">
        <v>110.91729389999999</v>
      </c>
      <c r="AQ24">
        <v>1.57893225</v>
      </c>
      <c r="AR24">
        <v>2.22730725</v>
      </c>
      <c r="AS24">
        <v>2.0823736500000001</v>
      </c>
      <c r="AT24">
        <v>2.7307486499999998</v>
      </c>
      <c r="AU24">
        <v>3.3295132499999998</v>
      </c>
      <c r="AV24">
        <v>0.28975760838035319</v>
      </c>
      <c r="AW24">
        <v>0.5</v>
      </c>
      <c r="AX24">
        <v>1</v>
      </c>
      <c r="AY24">
        <v>0.25</v>
      </c>
    </row>
    <row r="25" spans="1:51" x14ac:dyDescent="0.3">
      <c r="A25" t="s">
        <v>152</v>
      </c>
      <c r="B25" t="s">
        <v>139</v>
      </c>
      <c r="C25" t="s">
        <v>141</v>
      </c>
      <c r="D25">
        <v>6377853</v>
      </c>
      <c r="E25">
        <v>1.8537999999999999E-2</v>
      </c>
      <c r="F25">
        <v>118232.638914</v>
      </c>
      <c r="G25">
        <v>0.84000000000000008</v>
      </c>
      <c r="H25">
        <v>0.89249999999999996</v>
      </c>
      <c r="I25">
        <v>0.01</v>
      </c>
      <c r="J25">
        <v>5.0000000000000001E-3</v>
      </c>
      <c r="K25">
        <v>1.2E-2</v>
      </c>
      <c r="L25">
        <v>1.0204081632653062E-3</v>
      </c>
      <c r="M25">
        <v>6377853</v>
      </c>
      <c r="N25">
        <v>0.99990000000000001</v>
      </c>
      <c r="O25">
        <v>0.99990000000000001</v>
      </c>
      <c r="P25">
        <v>1.5508486350000001E-2</v>
      </c>
      <c r="Q25">
        <v>6.1815364799999999E-4</v>
      </c>
      <c r="R25">
        <v>2.8747101600000002E-4</v>
      </c>
      <c r="S25">
        <v>5.9518362749999998E-4</v>
      </c>
      <c r="T25">
        <v>1.6295533800000002E-3</v>
      </c>
      <c r="U25">
        <v>2.7126670200000001E-3</v>
      </c>
      <c r="V25">
        <v>3.3789313950000001E-3</v>
      </c>
      <c r="W25">
        <v>3.5409146849999999E-3</v>
      </c>
      <c r="X25">
        <v>3.7107061950000003E-3</v>
      </c>
      <c r="Y25">
        <v>4.430374305E-3</v>
      </c>
      <c r="Z25">
        <v>5.6676623850000002E-3</v>
      </c>
      <c r="AA25">
        <v>7.477974315000001E-3</v>
      </c>
      <c r="AB25">
        <v>9.9164673300000013E-3</v>
      </c>
      <c r="AC25">
        <v>1.363597095E-2</v>
      </c>
      <c r="AD25">
        <v>1.9658617650000001E-2</v>
      </c>
      <c r="AE25">
        <v>2.9077428450000001E-2</v>
      </c>
      <c r="AF25">
        <v>4.6495496250000004E-2</v>
      </c>
      <c r="AG25">
        <v>8.0896056150000006E-2</v>
      </c>
      <c r="AH25">
        <v>0.1369049745</v>
      </c>
      <c r="AI25">
        <v>0.22066656150000002</v>
      </c>
      <c r="AJ25">
        <v>0.33830812049999998</v>
      </c>
      <c r="AK25">
        <v>0.48441827109458163</v>
      </c>
      <c r="AL25">
        <v>91.202986349999989</v>
      </c>
      <c r="AM25">
        <v>91.202986349999989</v>
      </c>
      <c r="AN25">
        <v>141.31828934999999</v>
      </c>
      <c r="AO25">
        <v>141.31828934999999</v>
      </c>
      <c r="AP25">
        <v>141.31828934999999</v>
      </c>
      <c r="AQ25">
        <v>1.5903741</v>
      </c>
      <c r="AR25">
        <v>2.2387491000000002</v>
      </c>
      <c r="AS25">
        <v>1.6132578000000002</v>
      </c>
      <c r="AT25">
        <v>2.2616328000000001</v>
      </c>
      <c r="AU25">
        <v>2.8603974000000001</v>
      </c>
      <c r="AV25">
        <v>0.21428754022970595</v>
      </c>
      <c r="AW25">
        <v>0.5</v>
      </c>
      <c r="AX25">
        <v>1</v>
      </c>
      <c r="AY25">
        <v>0.25</v>
      </c>
    </row>
    <row r="26" spans="1:51" x14ac:dyDescent="0.3">
      <c r="A26" t="s">
        <v>248</v>
      </c>
      <c r="B26" t="s">
        <v>244</v>
      </c>
      <c r="C26" t="s">
        <v>230</v>
      </c>
      <c r="D26">
        <v>905502</v>
      </c>
      <c r="E26">
        <v>1.9387000000000001E-2</v>
      </c>
      <c r="F26">
        <v>17554.967274000002</v>
      </c>
      <c r="G26">
        <v>0.94500000000000006</v>
      </c>
      <c r="H26">
        <v>0.99990000000000001</v>
      </c>
      <c r="I26">
        <v>0.02</v>
      </c>
      <c r="J26">
        <v>1.7999999999999999E-2</v>
      </c>
      <c r="K26">
        <v>2.3E-2</v>
      </c>
      <c r="L26">
        <v>1.5306122448979589E-3</v>
      </c>
      <c r="M26">
        <v>905502</v>
      </c>
      <c r="N26">
        <v>0.99990000000000001</v>
      </c>
      <c r="O26">
        <v>0.99990000000000001</v>
      </c>
      <c r="P26">
        <v>2.1739051950000001E-2</v>
      </c>
      <c r="Q26">
        <v>1.1545236150000001E-3</v>
      </c>
      <c r="R26">
        <v>7.6605883199999994E-4</v>
      </c>
      <c r="S26">
        <v>7.1383281900000005E-4</v>
      </c>
      <c r="T26">
        <v>1.59996774E-3</v>
      </c>
      <c r="U26">
        <v>2.2759784250000002E-3</v>
      </c>
      <c r="V26">
        <v>2.5259046750000002E-3</v>
      </c>
      <c r="W26">
        <v>2.96431422E-3</v>
      </c>
      <c r="X26">
        <v>3.8037127800000002E-3</v>
      </c>
      <c r="Y26">
        <v>5.1398153099999995E-3</v>
      </c>
      <c r="Z26">
        <v>7.3288206600000006E-3</v>
      </c>
      <c r="AA26">
        <v>1.0659867750000001E-2</v>
      </c>
      <c r="AB26">
        <v>1.5650957700000002E-2</v>
      </c>
      <c r="AC26">
        <v>2.4807556200000001E-2</v>
      </c>
      <c r="AD26">
        <v>3.977383935E-2</v>
      </c>
      <c r="AE26">
        <v>6.2857811100000008E-2</v>
      </c>
      <c r="AF26">
        <v>9.8942530050000005E-2</v>
      </c>
      <c r="AG26">
        <v>0.15713371800000001</v>
      </c>
      <c r="AH26">
        <v>0.24555249600000001</v>
      </c>
      <c r="AI26">
        <v>0.36062563950000004</v>
      </c>
      <c r="AJ26">
        <v>0.50611625400000004</v>
      </c>
      <c r="AK26">
        <v>0.65569638734396063</v>
      </c>
      <c r="AL26">
        <v>76.717604249999994</v>
      </c>
      <c r="AM26">
        <v>76.717604249999994</v>
      </c>
      <c r="AN26">
        <v>126.83290724999999</v>
      </c>
      <c r="AO26">
        <v>126.83290724999999</v>
      </c>
      <c r="AP26">
        <v>126.83290724999999</v>
      </c>
      <c r="AQ26">
        <v>1.4073045</v>
      </c>
      <c r="AR26">
        <v>2.0556795000000001</v>
      </c>
      <c r="AS26">
        <v>2.0709317999999999</v>
      </c>
      <c r="AT26">
        <v>2.7193068</v>
      </c>
      <c r="AU26">
        <v>3.3180714</v>
      </c>
      <c r="AV26">
        <v>0.16784953724039575</v>
      </c>
      <c r="AW26">
        <v>0.5</v>
      </c>
      <c r="AX26">
        <v>1</v>
      </c>
      <c r="AY26">
        <v>0.25</v>
      </c>
    </row>
    <row r="27" spans="1:51" x14ac:dyDescent="0.3">
      <c r="A27" t="s">
        <v>207</v>
      </c>
      <c r="B27" t="s">
        <v>200</v>
      </c>
      <c r="C27" t="s">
        <v>202</v>
      </c>
      <c r="D27">
        <v>3717100</v>
      </c>
      <c r="E27">
        <v>1.3499000000000001E-2</v>
      </c>
      <c r="F27">
        <v>50177.132900000004</v>
      </c>
      <c r="G27">
        <v>0.98699999999999999</v>
      </c>
      <c r="H27">
        <v>0.95550000000000013</v>
      </c>
      <c r="I27">
        <v>2.5000000000000001E-2</v>
      </c>
      <c r="J27">
        <v>1.9E-2</v>
      </c>
      <c r="K27">
        <v>3.5999999999999997E-2</v>
      </c>
      <c r="L27">
        <v>5.6122448979591816E-3</v>
      </c>
      <c r="M27">
        <v>3717100</v>
      </c>
      <c r="N27">
        <v>0.99990000000000001</v>
      </c>
      <c r="O27">
        <v>0.99990000000000001</v>
      </c>
      <c r="P27">
        <v>9.9273623400000007E-3</v>
      </c>
      <c r="Q27">
        <v>2.0797589400000001E-4</v>
      </c>
      <c r="R27">
        <v>2.1783371400000001E-4</v>
      </c>
      <c r="S27">
        <v>2.5218104100000003E-4</v>
      </c>
      <c r="T27">
        <v>4.8090497700000004E-4</v>
      </c>
      <c r="U27">
        <v>7.9989628950000006E-4</v>
      </c>
      <c r="V27">
        <v>9.8740187700000013E-4</v>
      </c>
      <c r="W27">
        <v>1.47518406E-3</v>
      </c>
      <c r="X27">
        <v>2.09815662E-3</v>
      </c>
      <c r="Y27">
        <v>3.2544487500000001E-3</v>
      </c>
      <c r="Z27">
        <v>5.3485505850000004E-3</v>
      </c>
      <c r="AA27">
        <v>7.9215652950000003E-3</v>
      </c>
      <c r="AB27">
        <v>1.17621042E-2</v>
      </c>
      <c r="AC27">
        <v>1.7165224650000001E-2</v>
      </c>
      <c r="AD27">
        <v>2.4827137650000001E-2</v>
      </c>
      <c r="AE27">
        <v>4.1274466800000006E-2</v>
      </c>
      <c r="AF27">
        <v>7.0148747550000001E-2</v>
      </c>
      <c r="AG27">
        <v>0.1151247195</v>
      </c>
      <c r="AH27">
        <v>0.18190242000000001</v>
      </c>
      <c r="AI27">
        <v>0.28112354550000002</v>
      </c>
      <c r="AJ27">
        <v>0.40421561249999999</v>
      </c>
      <c r="AK27">
        <v>0.55427199066204746</v>
      </c>
      <c r="AL27">
        <v>46.7513991</v>
      </c>
      <c r="AM27">
        <v>46.7513991</v>
      </c>
      <c r="AN27">
        <v>96.866702099999983</v>
      </c>
      <c r="AO27">
        <v>96.866702099999983</v>
      </c>
      <c r="AP27">
        <v>96.866702099999983</v>
      </c>
      <c r="AQ27">
        <v>6.7392065999999993</v>
      </c>
      <c r="AR27">
        <v>7.3875815999999999</v>
      </c>
      <c r="AS27">
        <v>11.007016649999999</v>
      </c>
      <c r="AT27">
        <v>11.65539165</v>
      </c>
      <c r="AU27">
        <v>12.254156249999999</v>
      </c>
      <c r="AV27">
        <v>0.5602570271020012</v>
      </c>
      <c r="AW27">
        <v>0.5</v>
      </c>
      <c r="AX27">
        <v>1</v>
      </c>
      <c r="AY27">
        <v>0.25</v>
      </c>
    </row>
    <row r="28" spans="1:51" x14ac:dyDescent="0.3">
      <c r="A28" t="s">
        <v>153</v>
      </c>
      <c r="B28" t="s">
        <v>139</v>
      </c>
      <c r="C28" t="s">
        <v>141</v>
      </c>
      <c r="D28">
        <v>107825</v>
      </c>
      <c r="E28">
        <v>1.8682999999999998E-2</v>
      </c>
      <c r="F28">
        <v>2014.4944749999997</v>
      </c>
      <c r="G28">
        <v>0.81900000000000006</v>
      </c>
      <c r="H28">
        <v>0.99990000000000001</v>
      </c>
      <c r="I28">
        <v>4.1444892127893984E-3</v>
      </c>
      <c r="J28">
        <v>2.6055266579680684E-3</v>
      </c>
      <c r="K28">
        <v>7.7002555713058798E-3</v>
      </c>
      <c r="L28">
        <v>1.8146552860433664E-3</v>
      </c>
      <c r="M28">
        <v>0</v>
      </c>
      <c r="N28">
        <v>0.99990000000000001</v>
      </c>
      <c r="O28">
        <v>0.99990000000000001</v>
      </c>
      <c r="P28">
        <v>1.596550305E-2</v>
      </c>
      <c r="Q28">
        <v>3.8607020550000007E-4</v>
      </c>
      <c r="R28">
        <v>4.0805624999999999E-4</v>
      </c>
      <c r="S28">
        <v>3.87064776E-4</v>
      </c>
      <c r="T28">
        <v>9.0983164650000007E-4</v>
      </c>
      <c r="U28">
        <v>1.237806045E-3</v>
      </c>
      <c r="V28">
        <v>1.328385345E-3</v>
      </c>
      <c r="W28">
        <v>1.5903288449999999E-3</v>
      </c>
      <c r="X28">
        <v>2.14598727E-3</v>
      </c>
      <c r="Y28">
        <v>3.1182870600000002E-3</v>
      </c>
      <c r="Z28">
        <v>4.80997419E-3</v>
      </c>
      <c r="AA28">
        <v>7.4364514349999997E-3</v>
      </c>
      <c r="AB28">
        <v>1.1491191600000001E-2</v>
      </c>
      <c r="AC28">
        <v>1.807565865E-2</v>
      </c>
      <c r="AD28">
        <v>2.83614807E-2</v>
      </c>
      <c r="AE28">
        <v>4.4593216499999998E-2</v>
      </c>
      <c r="AF28">
        <v>7.2377766299999993E-2</v>
      </c>
      <c r="AG28">
        <v>0.11769128700000001</v>
      </c>
      <c r="AH28">
        <v>0.1873442025</v>
      </c>
      <c r="AI28">
        <v>0.28304706149999997</v>
      </c>
      <c r="AJ28">
        <v>0.4103894025</v>
      </c>
      <c r="AK28">
        <v>0.56375424245201566</v>
      </c>
      <c r="AL28">
        <v>91.202986349999989</v>
      </c>
      <c r="AM28">
        <v>91.202986349999989</v>
      </c>
      <c r="AN28">
        <v>141.31828934999999</v>
      </c>
      <c r="AO28">
        <v>141.31828934999999</v>
      </c>
      <c r="AP28">
        <v>141.31828934999999</v>
      </c>
      <c r="AQ28">
        <v>1.5903741</v>
      </c>
      <c r="AR28">
        <v>2.2387491000000002</v>
      </c>
      <c r="AS28">
        <v>1.6132578000000002</v>
      </c>
      <c r="AT28">
        <v>2.2616328000000001</v>
      </c>
      <c r="AU28">
        <v>2.8603974000000001</v>
      </c>
      <c r="AV28">
        <v>0.21428754022970595</v>
      </c>
      <c r="AW28">
        <v>0.5</v>
      </c>
      <c r="AX28">
        <v>1</v>
      </c>
      <c r="AY28">
        <v>0.25</v>
      </c>
    </row>
    <row r="29" spans="1:51" x14ac:dyDescent="0.3">
      <c r="A29" t="s">
        <v>170</v>
      </c>
      <c r="B29" t="s">
        <v>168</v>
      </c>
      <c r="C29" t="s">
        <v>141</v>
      </c>
      <c r="D29">
        <v>16913503</v>
      </c>
      <c r="E29">
        <v>2.5273E-2</v>
      </c>
      <c r="F29">
        <v>427454.96131899999</v>
      </c>
      <c r="G29">
        <v>0.47250000000000003</v>
      </c>
      <c r="H29">
        <v>0.86099999999999999</v>
      </c>
      <c r="I29">
        <v>6.0000000000000001E-3</v>
      </c>
      <c r="J29">
        <v>4.0000000000000001E-3</v>
      </c>
      <c r="K29">
        <v>7.0000000000000001E-3</v>
      </c>
      <c r="L29">
        <v>5.1020408163265311E-4</v>
      </c>
      <c r="M29">
        <v>16913503</v>
      </c>
      <c r="N29">
        <v>0.68775000000000008</v>
      </c>
      <c r="O29">
        <v>0.68250000000000011</v>
      </c>
      <c r="P29">
        <v>2.2155596400000001E-2</v>
      </c>
      <c r="Q29">
        <v>1.4418941250000001E-3</v>
      </c>
      <c r="R29">
        <v>3.809519175E-4</v>
      </c>
      <c r="S29">
        <v>5.4808859700000007E-4</v>
      </c>
      <c r="T29">
        <v>1.1680324950000002E-3</v>
      </c>
      <c r="U29">
        <v>2.0042602650000001E-3</v>
      </c>
      <c r="V29">
        <v>2.6653557000000001E-3</v>
      </c>
      <c r="W29">
        <v>3.0782687250000005E-3</v>
      </c>
      <c r="X29">
        <v>3.395908005E-3</v>
      </c>
      <c r="Y29">
        <v>3.8597360550000001E-3</v>
      </c>
      <c r="Z29">
        <v>4.715152680000001E-3</v>
      </c>
      <c r="AA29">
        <v>6.2208645450000004E-3</v>
      </c>
      <c r="AB29">
        <v>8.69796984E-3</v>
      </c>
      <c r="AC29">
        <v>1.2732793500000001E-2</v>
      </c>
      <c r="AD29">
        <v>1.7350964399999998E-2</v>
      </c>
      <c r="AE29">
        <v>2.5422823650000002E-2</v>
      </c>
      <c r="AF29">
        <v>4.4112951749999997E-2</v>
      </c>
      <c r="AG29">
        <v>7.757574615E-2</v>
      </c>
      <c r="AH29">
        <v>0.1289327025</v>
      </c>
      <c r="AI29">
        <v>0.20273688750000002</v>
      </c>
      <c r="AJ29">
        <v>0.29777321699999998</v>
      </c>
      <c r="AK29">
        <v>0.41949048685466583</v>
      </c>
      <c r="AL29">
        <v>91.202986349999989</v>
      </c>
      <c r="AM29">
        <v>91.202986349999989</v>
      </c>
      <c r="AN29">
        <v>141.31828934999999</v>
      </c>
      <c r="AO29">
        <v>141.31828934999999</v>
      </c>
      <c r="AP29">
        <v>141.31828934999999</v>
      </c>
      <c r="AQ29">
        <v>1.5903741</v>
      </c>
      <c r="AR29">
        <v>2.2387491000000002</v>
      </c>
      <c r="AS29">
        <v>1.6132578000000002</v>
      </c>
      <c r="AT29">
        <v>2.2616328000000001</v>
      </c>
      <c r="AU29">
        <v>2.8603974000000001</v>
      </c>
      <c r="AV29">
        <v>1.0613172767348397E-2</v>
      </c>
      <c r="AW29">
        <v>0.5</v>
      </c>
      <c r="AX29">
        <v>1</v>
      </c>
      <c r="AY29">
        <v>0.25</v>
      </c>
    </row>
    <row r="30" spans="1:51" x14ac:dyDescent="0.3">
      <c r="A30" t="s">
        <v>155</v>
      </c>
      <c r="B30" t="s">
        <v>139</v>
      </c>
      <c r="C30" t="s">
        <v>141</v>
      </c>
      <c r="D30">
        <v>9265067</v>
      </c>
      <c r="E30">
        <v>2.1714999999999998E-2</v>
      </c>
      <c r="F30">
        <v>201190.929905</v>
      </c>
      <c r="G30">
        <v>0.84000000000000008</v>
      </c>
      <c r="H30">
        <v>0.99990000000000001</v>
      </c>
      <c r="I30">
        <v>4.1444892127893984E-3</v>
      </c>
      <c r="J30">
        <v>2.6055266579680684E-3</v>
      </c>
      <c r="K30">
        <v>7.7002555713058798E-3</v>
      </c>
      <c r="L30">
        <v>1.8146552860433664E-3</v>
      </c>
      <c r="M30">
        <v>0</v>
      </c>
      <c r="N30">
        <v>0.86939999999999995</v>
      </c>
      <c r="O30">
        <v>0.86835000000000007</v>
      </c>
      <c r="P30">
        <v>1.6011147600000001E-2</v>
      </c>
      <c r="Q30">
        <v>1.6782977400000001E-3</v>
      </c>
      <c r="R30">
        <v>9.0382921650000009E-4</v>
      </c>
      <c r="S30">
        <v>7.3062437700000004E-4</v>
      </c>
      <c r="T30">
        <v>1.0500763350000002E-3</v>
      </c>
      <c r="U30">
        <v>1.5375179400000001E-3</v>
      </c>
      <c r="V30">
        <v>2.0333047350000002E-3</v>
      </c>
      <c r="W30">
        <v>2.5058423250000003E-3</v>
      </c>
      <c r="X30">
        <v>2.994425385E-3</v>
      </c>
      <c r="Y30">
        <v>3.6009505350000004E-3</v>
      </c>
      <c r="Z30">
        <v>4.4809556400000001E-3</v>
      </c>
      <c r="AA30">
        <v>5.8746388050000004E-3</v>
      </c>
      <c r="AB30">
        <v>8.1508819349999997E-3</v>
      </c>
      <c r="AC30">
        <v>1.1893570500000001E-2</v>
      </c>
      <c r="AD30">
        <v>1.8037539450000001E-2</v>
      </c>
      <c r="AE30">
        <v>2.80652547E-2</v>
      </c>
      <c r="AF30">
        <v>4.4285172749999997E-2</v>
      </c>
      <c r="AG30">
        <v>7.018152015000001E-2</v>
      </c>
      <c r="AH30">
        <v>0.11080420050000001</v>
      </c>
      <c r="AI30">
        <v>0.1731678375</v>
      </c>
      <c r="AJ30">
        <v>0.27298020750000002</v>
      </c>
      <c r="AK30">
        <v>0.41563421149321261</v>
      </c>
      <c r="AL30">
        <v>91.202986349999989</v>
      </c>
      <c r="AM30">
        <v>91.202986349999989</v>
      </c>
      <c r="AN30">
        <v>141.31828934999999</v>
      </c>
      <c r="AO30">
        <v>141.31828934999999</v>
      </c>
      <c r="AP30">
        <v>141.31828934999999</v>
      </c>
      <c r="AQ30">
        <v>1.5903741</v>
      </c>
      <c r="AR30">
        <v>2.2387491000000002</v>
      </c>
      <c r="AS30">
        <v>1.6132578000000002</v>
      </c>
      <c r="AT30">
        <v>2.2616328000000001</v>
      </c>
      <c r="AU30">
        <v>2.8603974000000001</v>
      </c>
      <c r="AV30">
        <v>1.5070978026357377E-2</v>
      </c>
      <c r="AW30">
        <v>0.5</v>
      </c>
      <c r="AX30">
        <v>1</v>
      </c>
      <c r="AY30">
        <v>0.25</v>
      </c>
    </row>
    <row r="31" spans="1:51" x14ac:dyDescent="0.3">
      <c r="A31" t="s">
        <v>238</v>
      </c>
      <c r="B31" t="s">
        <v>234</v>
      </c>
      <c r="C31" t="s">
        <v>235</v>
      </c>
      <c r="D31">
        <v>1339180127</v>
      </c>
      <c r="E31">
        <v>1.9013000000000002E-2</v>
      </c>
      <c r="F31">
        <v>25461831.754651003</v>
      </c>
      <c r="G31">
        <v>0.55650000000000011</v>
      </c>
      <c r="H31">
        <v>0.92400000000000004</v>
      </c>
      <c r="I31">
        <v>2.5000000000000001E-2</v>
      </c>
      <c r="J31">
        <v>2.1999999999999999E-2</v>
      </c>
      <c r="K31">
        <v>2.7E-2</v>
      </c>
      <c r="L31">
        <v>1.0204081632653053E-3</v>
      </c>
      <c r="M31">
        <v>1339180127</v>
      </c>
      <c r="N31">
        <v>0.89985000000000004</v>
      </c>
      <c r="O31">
        <v>0.82845000000000002</v>
      </c>
      <c r="P31">
        <v>3.4550872650000002E-2</v>
      </c>
      <c r="Q31">
        <v>2.0177688300000002E-3</v>
      </c>
      <c r="R31">
        <v>7.5246388350000003E-4</v>
      </c>
      <c r="S31">
        <v>6.3261531900000003E-4</v>
      </c>
      <c r="T31">
        <v>9.9594006750000001E-4</v>
      </c>
      <c r="U31">
        <v>1.4466427500000002E-3</v>
      </c>
      <c r="V31">
        <v>1.6364592300000002E-3</v>
      </c>
      <c r="W31">
        <v>2.0905329899999999E-3</v>
      </c>
      <c r="X31">
        <v>2.8998043200000002E-3</v>
      </c>
      <c r="Y31">
        <v>3.9078892650000006E-3</v>
      </c>
      <c r="Z31">
        <v>5.6330332799999997E-3</v>
      </c>
      <c r="AA31">
        <v>9.0822565050000005E-3</v>
      </c>
      <c r="AB31">
        <v>1.363205235E-2</v>
      </c>
      <c r="AC31">
        <v>2.0426382899999998E-2</v>
      </c>
      <c r="AD31">
        <v>3.1370843700000005E-2</v>
      </c>
      <c r="AE31">
        <v>5.0192891700000006E-2</v>
      </c>
      <c r="AF31">
        <v>7.4962122899999997E-2</v>
      </c>
      <c r="AG31">
        <v>0.11677279950000001</v>
      </c>
      <c r="AH31">
        <v>0.17687826450000002</v>
      </c>
      <c r="AI31">
        <v>0.25999011150000001</v>
      </c>
      <c r="AJ31">
        <v>0.24287193000000001</v>
      </c>
      <c r="AK31">
        <v>0.34366011242464234</v>
      </c>
      <c r="AL31">
        <v>60.229898399999996</v>
      </c>
      <c r="AM31">
        <v>60.229898399999996</v>
      </c>
      <c r="AN31">
        <v>110.34520139999999</v>
      </c>
      <c r="AO31">
        <v>110.34520139999999</v>
      </c>
      <c r="AP31">
        <v>110.34520139999999</v>
      </c>
      <c r="AQ31">
        <v>1.0068397500000001</v>
      </c>
      <c r="AR31">
        <v>1.6552147500000003</v>
      </c>
      <c r="AS31">
        <v>34.6802043</v>
      </c>
      <c r="AT31">
        <v>35.328579300000001</v>
      </c>
      <c r="AU31">
        <v>35.927343900000004</v>
      </c>
      <c r="AV31">
        <v>0.14841242375813823</v>
      </c>
      <c r="AW31">
        <v>0.5</v>
      </c>
      <c r="AX31">
        <v>1</v>
      </c>
      <c r="AY31">
        <v>0.25</v>
      </c>
    </row>
    <row r="32" spans="1:51" x14ac:dyDescent="0.3">
      <c r="A32" t="s">
        <v>227</v>
      </c>
      <c r="B32" t="s">
        <v>228</v>
      </c>
      <c r="C32" t="s">
        <v>230</v>
      </c>
      <c r="D32">
        <v>263991379</v>
      </c>
      <c r="E32">
        <v>1.8985999999999999E-2</v>
      </c>
      <c r="F32">
        <v>5012140.3216939997</v>
      </c>
      <c r="G32">
        <v>0.33600000000000002</v>
      </c>
      <c r="H32">
        <v>0.82950000000000013</v>
      </c>
      <c r="I32">
        <v>6.8000000000000005E-2</v>
      </c>
      <c r="J32">
        <v>6.3E-2</v>
      </c>
      <c r="K32">
        <v>8.2000000000000003E-2</v>
      </c>
      <c r="L32">
        <v>7.1428571428571426E-3</v>
      </c>
      <c r="M32">
        <v>263991379</v>
      </c>
      <c r="N32">
        <v>0.97229999999999994</v>
      </c>
      <c r="O32">
        <v>0.83685000000000009</v>
      </c>
      <c r="P32">
        <v>2.0212661699999999E-2</v>
      </c>
      <c r="Q32">
        <v>1.60432755E-3</v>
      </c>
      <c r="R32">
        <v>5.3244051000000004E-4</v>
      </c>
      <c r="S32">
        <v>4.7042326800000005E-4</v>
      </c>
      <c r="T32">
        <v>9.8737443000000008E-4</v>
      </c>
      <c r="U32">
        <v>1.2984415500000002E-3</v>
      </c>
      <c r="V32">
        <v>1.3762826700000001E-3</v>
      </c>
      <c r="W32">
        <v>1.63804263E-3</v>
      </c>
      <c r="X32">
        <v>2.2064787150000002E-3</v>
      </c>
      <c r="Y32">
        <v>3.1720347750000002E-3</v>
      </c>
      <c r="Z32">
        <v>4.8782022450000002E-3</v>
      </c>
      <c r="AA32">
        <v>7.5884389350000005E-3</v>
      </c>
      <c r="AB32">
        <v>1.1896304700000001E-2</v>
      </c>
      <c r="AC32">
        <v>1.8603678450000001E-2</v>
      </c>
      <c r="AD32">
        <v>2.8845023550000001E-2</v>
      </c>
      <c r="AE32">
        <v>4.5778949999999999E-2</v>
      </c>
      <c r="AF32">
        <v>7.528833900000001E-2</v>
      </c>
      <c r="AG32">
        <v>0.12155266200000001</v>
      </c>
      <c r="AH32">
        <v>0.19304998650000002</v>
      </c>
      <c r="AI32">
        <v>0.28746711000000003</v>
      </c>
      <c r="AJ32">
        <v>0.40882399950000003</v>
      </c>
      <c r="AK32">
        <v>0.55232898987076029</v>
      </c>
      <c r="AL32">
        <v>76.717604249999994</v>
      </c>
      <c r="AM32">
        <v>76.717604249999994</v>
      </c>
      <c r="AN32">
        <v>126.83290724999999</v>
      </c>
      <c r="AO32">
        <v>126.83290724999999</v>
      </c>
      <c r="AP32">
        <v>126.83290724999999</v>
      </c>
      <c r="AQ32">
        <v>1.4073045</v>
      </c>
      <c r="AR32">
        <v>2.0556795000000001</v>
      </c>
      <c r="AS32">
        <v>2.0709317999999999</v>
      </c>
      <c r="AT32">
        <v>2.7193068</v>
      </c>
      <c r="AU32">
        <v>3.3180714</v>
      </c>
      <c r="AV32">
        <v>0.58581155516782146</v>
      </c>
      <c r="AW32">
        <v>0.5</v>
      </c>
      <c r="AX32">
        <v>1</v>
      </c>
      <c r="AY32">
        <v>0.25</v>
      </c>
    </row>
    <row r="33" spans="1:51" x14ac:dyDescent="0.3">
      <c r="A33" t="s">
        <v>178</v>
      </c>
      <c r="B33" t="s">
        <v>175</v>
      </c>
      <c r="C33" t="s">
        <v>177</v>
      </c>
      <c r="D33">
        <v>81162788</v>
      </c>
      <c r="E33">
        <v>1.6544E-2</v>
      </c>
      <c r="F33">
        <v>1342757.1646719999</v>
      </c>
      <c r="G33">
        <v>0.99749999999999994</v>
      </c>
      <c r="H33">
        <v>0.99990000000000001</v>
      </c>
      <c r="I33">
        <v>1.7000000000000001E-2</v>
      </c>
      <c r="J33">
        <v>1.6E-2</v>
      </c>
      <c r="K33">
        <v>1.9E-2</v>
      </c>
      <c r="L33">
        <v>1.0204081632653053E-3</v>
      </c>
      <c r="M33">
        <v>81162788</v>
      </c>
      <c r="N33">
        <v>0.99990000000000001</v>
      </c>
      <c r="O33">
        <v>0.99990000000000001</v>
      </c>
      <c r="P33">
        <v>1.361825325E-2</v>
      </c>
      <c r="Q33">
        <v>5.5913929050000009E-4</v>
      </c>
      <c r="R33">
        <v>1.8479741700000001E-4</v>
      </c>
      <c r="S33">
        <v>2.0583623550000002E-4</v>
      </c>
      <c r="T33">
        <v>4.4847875100000002E-4</v>
      </c>
      <c r="U33">
        <v>7.9885757700000001E-4</v>
      </c>
      <c r="V33">
        <v>6.2230765800000008E-4</v>
      </c>
      <c r="W33">
        <v>6.7839166500000003E-4</v>
      </c>
      <c r="X33">
        <v>7.4238181499999996E-4</v>
      </c>
      <c r="Y33">
        <v>1.094287005E-3</v>
      </c>
      <c r="Z33">
        <v>1.8339206550000002E-3</v>
      </c>
      <c r="AA33">
        <v>3.4265422800000005E-3</v>
      </c>
      <c r="AB33">
        <v>5.0943394950000009E-3</v>
      </c>
      <c r="AC33">
        <v>9.5040410849999996E-3</v>
      </c>
      <c r="AD33">
        <v>1.761289425E-2</v>
      </c>
      <c r="AE33">
        <v>3.6486186450000006E-2</v>
      </c>
      <c r="AF33">
        <v>7.9427207999999999E-2</v>
      </c>
      <c r="AG33">
        <v>0.12661575150000001</v>
      </c>
      <c r="AH33">
        <v>0.19990247550000001</v>
      </c>
      <c r="AI33">
        <v>0.30900915150000002</v>
      </c>
      <c r="AJ33">
        <v>0.44785435800000001</v>
      </c>
      <c r="AK33">
        <v>0.60597743063030041</v>
      </c>
      <c r="AL33">
        <v>60.801990899999993</v>
      </c>
      <c r="AM33">
        <v>60.801990899999993</v>
      </c>
      <c r="AN33">
        <v>110.91729389999999</v>
      </c>
      <c r="AO33">
        <v>110.91729389999999</v>
      </c>
      <c r="AP33">
        <v>110.91729389999999</v>
      </c>
      <c r="AQ33">
        <v>1.57893225</v>
      </c>
      <c r="AR33">
        <v>2.22730725</v>
      </c>
      <c r="AS33">
        <v>2.0823736500000001</v>
      </c>
      <c r="AT33">
        <v>2.7307486499999998</v>
      </c>
      <c r="AU33">
        <v>3.3295132499999998</v>
      </c>
      <c r="AV33">
        <v>0.40722609472787386</v>
      </c>
      <c r="AW33">
        <v>0.5</v>
      </c>
      <c r="AX33">
        <v>1</v>
      </c>
      <c r="AY33">
        <v>0.25</v>
      </c>
    </row>
    <row r="34" spans="1:51" x14ac:dyDescent="0.3">
      <c r="A34" t="s">
        <v>193</v>
      </c>
      <c r="B34" t="s">
        <v>190</v>
      </c>
      <c r="C34" t="s">
        <v>177</v>
      </c>
      <c r="D34">
        <v>38274618</v>
      </c>
      <c r="E34">
        <v>3.3207E-2</v>
      </c>
      <c r="F34">
        <v>1270985.2399260001</v>
      </c>
      <c r="G34">
        <v>0.49349999999999999</v>
      </c>
      <c r="H34">
        <v>0.66150000000000009</v>
      </c>
      <c r="I34">
        <v>3.5000000000000003E-2</v>
      </c>
      <c r="J34">
        <v>3.2000000000000001E-2</v>
      </c>
      <c r="K34">
        <v>3.9E-2</v>
      </c>
      <c r="L34">
        <v>2.0408163265306107E-3</v>
      </c>
      <c r="M34">
        <v>38274618</v>
      </c>
      <c r="N34">
        <v>0.73920000000000008</v>
      </c>
      <c r="O34">
        <v>0.8042999999999999</v>
      </c>
      <c r="P34">
        <v>2.5867199400000002E-2</v>
      </c>
      <c r="Q34">
        <v>1.1370115050000002E-3</v>
      </c>
      <c r="R34">
        <v>7.13334741E-4</v>
      </c>
      <c r="S34">
        <v>5.9467171050000005E-4</v>
      </c>
      <c r="T34">
        <v>1.052868705E-3</v>
      </c>
      <c r="U34">
        <v>1.4909772150000001E-3</v>
      </c>
      <c r="V34">
        <v>1.6064397300000002E-3</v>
      </c>
      <c r="W34">
        <v>1.8431238000000002E-3</v>
      </c>
      <c r="X34">
        <v>2.3261532000000001E-3</v>
      </c>
      <c r="Y34">
        <v>3.2690886900000001E-3</v>
      </c>
      <c r="Z34">
        <v>4.9815217200000006E-3</v>
      </c>
      <c r="AA34">
        <v>7.6508592300000003E-3</v>
      </c>
      <c r="AB34">
        <v>1.19392791E-2</v>
      </c>
      <c r="AC34">
        <v>1.8835488000000001E-2</v>
      </c>
      <c r="AD34">
        <v>3.0564610650000001E-2</v>
      </c>
      <c r="AE34">
        <v>5.0405304599999999E-2</v>
      </c>
      <c r="AF34">
        <v>8.2628150849999998E-2</v>
      </c>
      <c r="AG34">
        <v>0.136018365</v>
      </c>
      <c r="AH34">
        <v>0.21420769649999999</v>
      </c>
      <c r="AI34">
        <v>0.320016207</v>
      </c>
      <c r="AJ34">
        <v>0.44710709399999998</v>
      </c>
      <c r="AK34">
        <v>0.54364107180338772</v>
      </c>
      <c r="AL34">
        <v>60.801990899999993</v>
      </c>
      <c r="AM34">
        <v>60.801990899999993</v>
      </c>
      <c r="AN34">
        <v>110.91729389999999</v>
      </c>
      <c r="AO34">
        <v>110.91729389999999</v>
      </c>
      <c r="AP34">
        <v>110.91729389999999</v>
      </c>
      <c r="AQ34">
        <v>1.57893225</v>
      </c>
      <c r="AR34">
        <v>2.22730725</v>
      </c>
      <c r="AS34">
        <v>2.0823736500000001</v>
      </c>
      <c r="AT34">
        <v>2.7307486499999998</v>
      </c>
      <c r="AU34">
        <v>3.3295132499999998</v>
      </c>
      <c r="AV34">
        <v>0.65118895292299184</v>
      </c>
      <c r="AW34">
        <v>0.5</v>
      </c>
      <c r="AX34">
        <v>1</v>
      </c>
      <c r="AY34">
        <v>0.25</v>
      </c>
    </row>
    <row r="35" spans="1:51" x14ac:dyDescent="0.3">
      <c r="A35" t="s">
        <v>221</v>
      </c>
      <c r="B35" t="s">
        <v>218</v>
      </c>
      <c r="C35" t="s">
        <v>202</v>
      </c>
      <c r="D35">
        <v>18037646</v>
      </c>
      <c r="E35">
        <v>2.2519999999999998E-2</v>
      </c>
      <c r="F35">
        <v>406207.78791999997</v>
      </c>
      <c r="G35">
        <v>0.94500000000000006</v>
      </c>
      <c r="H35">
        <v>0.99990000000000001</v>
      </c>
      <c r="I35">
        <v>2.7E-2</v>
      </c>
      <c r="J35">
        <v>1.9E-2</v>
      </c>
      <c r="K35">
        <v>3.5999999999999997E-2</v>
      </c>
      <c r="L35">
        <v>4.5918367346938762E-3</v>
      </c>
      <c r="M35">
        <v>18037646</v>
      </c>
      <c r="N35">
        <v>0.99990000000000001</v>
      </c>
      <c r="O35">
        <v>0.99990000000000001</v>
      </c>
      <c r="P35">
        <v>8.1153323999999995E-3</v>
      </c>
      <c r="Q35">
        <v>5.8750777049999998E-4</v>
      </c>
      <c r="R35">
        <v>2.8741323450000002E-4</v>
      </c>
      <c r="S35">
        <v>3.077467365E-4</v>
      </c>
      <c r="T35">
        <v>6.2093733450000008E-4</v>
      </c>
      <c r="U35">
        <v>9.1329956550000003E-4</v>
      </c>
      <c r="V35">
        <v>1.1920452600000001E-3</v>
      </c>
      <c r="W35">
        <v>1.8303784800000002E-3</v>
      </c>
      <c r="X35">
        <v>2.922314115E-3</v>
      </c>
      <c r="Y35">
        <v>4.0388328750000004E-3</v>
      </c>
      <c r="Z35">
        <v>5.4324250050000007E-3</v>
      </c>
      <c r="AA35">
        <v>7.6363571550000005E-3</v>
      </c>
      <c r="AB35">
        <v>1.1552206050000001E-2</v>
      </c>
      <c r="AC35">
        <v>1.8069221100000001E-2</v>
      </c>
      <c r="AD35">
        <v>2.759673105E-2</v>
      </c>
      <c r="AE35">
        <v>3.9597092850000001E-2</v>
      </c>
      <c r="AF35">
        <v>6.5637627300000001E-2</v>
      </c>
      <c r="AG35">
        <v>0.10464201615000002</v>
      </c>
      <c r="AH35">
        <v>0.16513623000000002</v>
      </c>
      <c r="AI35">
        <v>0.25543996800000002</v>
      </c>
      <c r="AJ35">
        <v>0.37148927549999999</v>
      </c>
      <c r="AK35">
        <v>0.52104384435080564</v>
      </c>
      <c r="AL35">
        <v>46.7513991</v>
      </c>
      <c r="AM35">
        <v>46.7513991</v>
      </c>
      <c r="AN35">
        <v>96.866702099999983</v>
      </c>
      <c r="AO35">
        <v>96.866702099999983</v>
      </c>
      <c r="AP35">
        <v>96.866702099999983</v>
      </c>
      <c r="AQ35">
        <v>6.7392065999999993</v>
      </c>
      <c r="AR35">
        <v>7.3875815999999999</v>
      </c>
      <c r="AS35">
        <v>11.007016649999999</v>
      </c>
      <c r="AT35">
        <v>11.65539165</v>
      </c>
      <c r="AU35">
        <v>12.254156249999999</v>
      </c>
      <c r="AV35">
        <v>0.65023368685960814</v>
      </c>
      <c r="AW35">
        <v>0.5</v>
      </c>
      <c r="AX35">
        <v>1</v>
      </c>
      <c r="AY35">
        <v>0.25</v>
      </c>
    </row>
    <row r="36" spans="1:51" x14ac:dyDescent="0.3">
      <c r="A36" t="s">
        <v>249</v>
      </c>
      <c r="B36" t="s">
        <v>244</v>
      </c>
      <c r="C36" t="s">
        <v>230</v>
      </c>
      <c r="D36">
        <v>116398</v>
      </c>
      <c r="E36">
        <v>2.8223999999999999E-2</v>
      </c>
      <c r="F36">
        <v>3285.2171519999997</v>
      </c>
      <c r="G36">
        <v>0.93450000000000011</v>
      </c>
      <c r="H36">
        <v>0.94500000000000006</v>
      </c>
      <c r="I36">
        <v>9.0999999999999998E-2</v>
      </c>
      <c r="J36">
        <v>6.2E-2</v>
      </c>
      <c r="K36">
        <v>0.105</v>
      </c>
      <c r="L36">
        <v>7.1428571428571426E-3</v>
      </c>
      <c r="M36">
        <v>116398</v>
      </c>
      <c r="N36">
        <v>0.99990000000000001</v>
      </c>
      <c r="O36">
        <v>0.69195000000000007</v>
      </c>
      <c r="P36">
        <v>4.6604079900000005E-2</v>
      </c>
      <c r="Q36">
        <v>3.1456485899999998E-3</v>
      </c>
      <c r="R36">
        <v>1.0634654099999999E-3</v>
      </c>
      <c r="S36">
        <v>8.1031905150000011E-4</v>
      </c>
      <c r="T36">
        <v>1.43373489E-3</v>
      </c>
      <c r="U36">
        <v>1.9075515900000002E-3</v>
      </c>
      <c r="V36">
        <v>2.0383249950000001E-3</v>
      </c>
      <c r="W36">
        <v>2.3911294050000002E-3</v>
      </c>
      <c r="X36">
        <v>3.136911435E-3</v>
      </c>
      <c r="Y36">
        <v>4.3367244899999999E-3</v>
      </c>
      <c r="Z36">
        <v>6.3311499300000001E-3</v>
      </c>
      <c r="AA36">
        <v>9.5316050549999996E-3</v>
      </c>
      <c r="AB36">
        <v>1.44694347E-2</v>
      </c>
      <c r="AC36">
        <v>2.0499150000000001E-2</v>
      </c>
      <c r="AD36">
        <v>2.8871351250000003E-2</v>
      </c>
      <c r="AE36">
        <v>4.2976696350000003E-2</v>
      </c>
      <c r="AF36">
        <v>6.8467846650000011E-2</v>
      </c>
      <c r="AG36">
        <v>0.10818090150000001</v>
      </c>
      <c r="AH36">
        <v>0.16085341650000001</v>
      </c>
      <c r="AI36">
        <v>0.21839492850000003</v>
      </c>
      <c r="AJ36">
        <v>0.29426262600000003</v>
      </c>
      <c r="AK36">
        <v>0.38772395073867527</v>
      </c>
      <c r="AL36">
        <v>76.717604249999994</v>
      </c>
      <c r="AM36">
        <v>76.717604249999994</v>
      </c>
      <c r="AN36">
        <v>126.83290724999999</v>
      </c>
      <c r="AO36">
        <v>126.83290724999999</v>
      </c>
      <c r="AP36">
        <v>126.83290724999999</v>
      </c>
      <c r="AQ36">
        <v>1.4073045</v>
      </c>
      <c r="AR36">
        <v>2.0556795000000001</v>
      </c>
      <c r="AS36">
        <v>2.0709317999999999</v>
      </c>
      <c r="AT36">
        <v>2.7193068</v>
      </c>
      <c r="AU36">
        <v>3.3180714</v>
      </c>
      <c r="AV36">
        <v>0.16784953724039575</v>
      </c>
      <c r="AW36">
        <v>0.5</v>
      </c>
      <c r="AX36">
        <v>1</v>
      </c>
      <c r="AY36">
        <v>0.25</v>
      </c>
    </row>
    <row r="37" spans="1:51" x14ac:dyDescent="0.3">
      <c r="A37" t="s">
        <v>180</v>
      </c>
      <c r="B37" t="s">
        <v>175</v>
      </c>
      <c r="C37" t="s">
        <v>177</v>
      </c>
      <c r="D37">
        <v>4136528</v>
      </c>
      <c r="E37">
        <v>1.6416E-2</v>
      </c>
      <c r="F37">
        <v>67905.243648000003</v>
      </c>
      <c r="G37">
        <v>0.99990000000000001</v>
      </c>
      <c r="H37">
        <v>0.99990000000000001</v>
      </c>
      <c r="I37">
        <v>1.7999999999999999E-2</v>
      </c>
      <c r="J37">
        <v>1.0999999999999999E-2</v>
      </c>
      <c r="K37">
        <v>2.4E-2</v>
      </c>
      <c r="L37">
        <v>3.0612244897959195E-3</v>
      </c>
      <c r="M37">
        <v>4136528</v>
      </c>
      <c r="N37">
        <v>0.99990000000000001</v>
      </c>
      <c r="O37">
        <v>0.99990000000000001</v>
      </c>
      <c r="P37">
        <v>7.5256349700000011E-3</v>
      </c>
      <c r="Q37">
        <v>3.1107919500000006E-4</v>
      </c>
      <c r="R37">
        <v>1.8067867650000001E-4</v>
      </c>
      <c r="S37">
        <v>2.2509433800000001E-4</v>
      </c>
      <c r="T37">
        <v>5.4023218200000001E-4</v>
      </c>
      <c r="U37">
        <v>6.3131329799999999E-4</v>
      </c>
      <c r="V37">
        <v>5.6970740400000004E-4</v>
      </c>
      <c r="W37">
        <v>4.9797402899999998E-4</v>
      </c>
      <c r="X37">
        <v>6.9997982249999995E-4</v>
      </c>
      <c r="Y37">
        <v>9.8234725050000003E-4</v>
      </c>
      <c r="Z37">
        <v>1.603165095E-3</v>
      </c>
      <c r="AA37">
        <v>2.810261895E-3</v>
      </c>
      <c r="AB37">
        <v>4.492003005E-3</v>
      </c>
      <c r="AC37">
        <v>1.1996219550000001E-2</v>
      </c>
      <c r="AD37">
        <v>2.6410201650000003E-2</v>
      </c>
      <c r="AE37">
        <v>5.0317733550000007E-2</v>
      </c>
      <c r="AF37">
        <v>9.3378124350000008E-2</v>
      </c>
      <c r="AG37">
        <v>0.16467760049999999</v>
      </c>
      <c r="AH37">
        <v>0.27198855599999999</v>
      </c>
      <c r="AI37">
        <v>0.42501920999999998</v>
      </c>
      <c r="AJ37">
        <v>0.59486224350000005</v>
      </c>
      <c r="AK37">
        <v>0.72382603689113867</v>
      </c>
      <c r="AL37">
        <v>60.801990899999993</v>
      </c>
      <c r="AM37">
        <v>60.801990899999993</v>
      </c>
      <c r="AN37">
        <v>110.91729389999999</v>
      </c>
      <c r="AO37">
        <v>110.91729389999999</v>
      </c>
      <c r="AP37">
        <v>110.91729389999999</v>
      </c>
      <c r="AQ37">
        <v>1.57893225</v>
      </c>
      <c r="AR37">
        <v>2.22730725</v>
      </c>
      <c r="AS37">
        <v>2.0823736500000001</v>
      </c>
      <c r="AT37">
        <v>2.7307486499999998</v>
      </c>
      <c r="AU37">
        <v>3.3295132499999998</v>
      </c>
      <c r="AV37">
        <v>0.40722609472787386</v>
      </c>
      <c r="AW37">
        <v>0.5</v>
      </c>
      <c r="AX37">
        <v>1</v>
      </c>
      <c r="AY37">
        <v>0.25</v>
      </c>
    </row>
    <row r="38" spans="1:51" x14ac:dyDescent="0.3">
      <c r="A38" t="s">
        <v>208</v>
      </c>
      <c r="B38" t="s">
        <v>200</v>
      </c>
      <c r="C38" t="s">
        <v>202</v>
      </c>
      <c r="D38">
        <v>6201500</v>
      </c>
      <c r="E38">
        <v>2.5999999999999999E-2</v>
      </c>
      <c r="F38">
        <v>161239</v>
      </c>
      <c r="G38">
        <v>0.99990000000000001</v>
      </c>
      <c r="H38">
        <v>0.96600000000000008</v>
      </c>
      <c r="I38">
        <v>0.1032</v>
      </c>
      <c r="J38">
        <v>8.5599999999999996E-2</v>
      </c>
      <c r="K38">
        <v>0.12379999999999999</v>
      </c>
      <c r="L38">
        <v>1.0510204081632649E-2</v>
      </c>
      <c r="M38">
        <v>5447900</v>
      </c>
      <c r="N38">
        <v>0.99990000000000001</v>
      </c>
      <c r="O38">
        <v>0.99990000000000001</v>
      </c>
      <c r="P38">
        <v>1.6514174250000003E-2</v>
      </c>
      <c r="Q38">
        <v>7.5402291299999996E-4</v>
      </c>
      <c r="R38">
        <v>3.1563572250000002E-4</v>
      </c>
      <c r="S38">
        <v>3.7938972750000002E-4</v>
      </c>
      <c r="T38">
        <v>5.9584656600000004E-4</v>
      </c>
      <c r="U38">
        <v>8.1376970849999998E-4</v>
      </c>
      <c r="V38">
        <v>1.0457033160000001E-3</v>
      </c>
      <c r="W38">
        <v>1.6806703200000002E-3</v>
      </c>
      <c r="X38">
        <v>2.5066571249999997E-3</v>
      </c>
      <c r="Y38">
        <v>3.8149661550000002E-3</v>
      </c>
      <c r="Z38">
        <v>5.32783272E-3</v>
      </c>
      <c r="AA38">
        <v>7.7203247100000004E-3</v>
      </c>
      <c r="AB38">
        <v>1.1400516749999999E-2</v>
      </c>
      <c r="AC38">
        <v>1.8252015600000001E-2</v>
      </c>
      <c r="AD38">
        <v>2.6970143549999999E-2</v>
      </c>
      <c r="AE38">
        <v>5.7747362400000002E-2</v>
      </c>
      <c r="AF38">
        <v>0.109356492</v>
      </c>
      <c r="AG38">
        <v>0.15641940300000001</v>
      </c>
      <c r="AH38">
        <v>0.20426505750000001</v>
      </c>
      <c r="AI38">
        <v>0.250752264</v>
      </c>
      <c r="AJ38">
        <v>0.31374152250000004</v>
      </c>
      <c r="AK38">
        <v>0.46163811449583658</v>
      </c>
      <c r="AL38">
        <v>46.7513991</v>
      </c>
      <c r="AM38">
        <v>46.7513991</v>
      </c>
      <c r="AN38">
        <v>96.866702099999983</v>
      </c>
      <c r="AO38">
        <v>96.866702099999983</v>
      </c>
      <c r="AP38">
        <v>96.866702099999983</v>
      </c>
      <c r="AQ38">
        <v>6.7392065999999993</v>
      </c>
      <c r="AR38">
        <v>7.3875815999999999</v>
      </c>
      <c r="AS38">
        <v>11.007016649999999</v>
      </c>
      <c r="AT38">
        <v>11.65539165</v>
      </c>
      <c r="AU38">
        <v>12.254156249999999</v>
      </c>
      <c r="AV38">
        <v>0.5602570271020012</v>
      </c>
      <c r="AW38">
        <v>0.5</v>
      </c>
      <c r="AX38">
        <v>1</v>
      </c>
      <c r="AY38">
        <v>0.25</v>
      </c>
    </row>
    <row r="39" spans="1:51" x14ac:dyDescent="0.3">
      <c r="A39" t="s">
        <v>250</v>
      </c>
      <c r="B39" t="s">
        <v>244</v>
      </c>
      <c r="C39" t="s">
        <v>230</v>
      </c>
      <c r="D39">
        <v>6858160</v>
      </c>
      <c r="E39">
        <v>2.3850000000000003E-2</v>
      </c>
      <c r="F39">
        <v>163567.11600000001</v>
      </c>
      <c r="G39">
        <v>0.57750000000000012</v>
      </c>
      <c r="H39">
        <v>0.89249999999999996</v>
      </c>
      <c r="I39">
        <v>3.6999999999999998E-2</v>
      </c>
      <c r="J39">
        <v>3.3000000000000002E-2</v>
      </c>
      <c r="K39">
        <v>4.5999999999999999E-2</v>
      </c>
      <c r="L39">
        <v>4.591836734693878E-3</v>
      </c>
      <c r="M39">
        <v>6858160</v>
      </c>
      <c r="N39">
        <v>0.42105000000000004</v>
      </c>
      <c r="O39">
        <v>0.39375000000000004</v>
      </c>
      <c r="P39">
        <v>4.2088868850000002E-2</v>
      </c>
      <c r="Q39">
        <v>2.6278458150000004E-3</v>
      </c>
      <c r="R39">
        <v>9.4716692700000003E-4</v>
      </c>
      <c r="S39">
        <v>7.5803766149999999E-4</v>
      </c>
      <c r="T39">
        <v>1.283632665E-3</v>
      </c>
      <c r="U39">
        <v>1.8065016900000001E-3</v>
      </c>
      <c r="V39">
        <v>1.9603796100000001E-3</v>
      </c>
      <c r="W39">
        <v>2.2628721149999999E-3</v>
      </c>
      <c r="X39">
        <v>2.8883128050000003E-3</v>
      </c>
      <c r="Y39">
        <v>3.9922423800000002E-3</v>
      </c>
      <c r="Z39">
        <v>5.92195359E-3</v>
      </c>
      <c r="AA39">
        <v>8.9660359950000015E-3</v>
      </c>
      <c r="AB39">
        <v>1.3797218400000002E-2</v>
      </c>
      <c r="AC39">
        <v>2.1502880700000001E-2</v>
      </c>
      <c r="AD39">
        <v>3.3914901300000008E-2</v>
      </c>
      <c r="AE39">
        <v>5.4856235700000006E-2</v>
      </c>
      <c r="AF39">
        <v>8.9348436449999999E-2</v>
      </c>
      <c r="AG39">
        <v>0.1453339545</v>
      </c>
      <c r="AH39">
        <v>0.22738625700000001</v>
      </c>
      <c r="AI39">
        <v>0.33334276500000004</v>
      </c>
      <c r="AJ39">
        <v>0.46217307150000003</v>
      </c>
      <c r="AK39">
        <v>0.60699290512007187</v>
      </c>
      <c r="AL39">
        <v>76.717604249999994</v>
      </c>
      <c r="AM39">
        <v>76.717604249999994</v>
      </c>
      <c r="AN39">
        <v>126.83290724999999</v>
      </c>
      <c r="AO39">
        <v>126.83290724999999</v>
      </c>
      <c r="AP39">
        <v>126.83290724999999</v>
      </c>
      <c r="AQ39">
        <v>1.4073045</v>
      </c>
      <c r="AR39">
        <v>2.0556795000000001</v>
      </c>
      <c r="AS39">
        <v>2.0709317999999999</v>
      </c>
      <c r="AT39">
        <v>2.7193068</v>
      </c>
      <c r="AU39">
        <v>3.3180714</v>
      </c>
      <c r="AV39">
        <v>7.5287904184258667E-2</v>
      </c>
      <c r="AW39">
        <v>0.5</v>
      </c>
      <c r="AX39">
        <v>1</v>
      </c>
      <c r="AY39">
        <v>0.25</v>
      </c>
    </row>
    <row r="40" spans="1:51" x14ac:dyDescent="0.3">
      <c r="A40" t="s">
        <v>181</v>
      </c>
      <c r="B40" t="s">
        <v>175</v>
      </c>
      <c r="C40" t="s">
        <v>177</v>
      </c>
      <c r="D40">
        <v>6082357</v>
      </c>
      <c r="E40">
        <v>1.5470000000000001E-2</v>
      </c>
      <c r="F40">
        <v>94094.062790000011</v>
      </c>
      <c r="G40">
        <v>0.84000000000000008</v>
      </c>
      <c r="H40">
        <v>0.81900000000000006</v>
      </c>
      <c r="I40">
        <v>1.2E-2</v>
      </c>
      <c r="J40">
        <v>1.0999999999999999E-2</v>
      </c>
      <c r="K40">
        <v>1.2999999999999999E-2</v>
      </c>
      <c r="L40">
        <v>5.1020408163265267E-4</v>
      </c>
      <c r="M40">
        <v>6082357</v>
      </c>
      <c r="N40">
        <v>0.99990000000000001</v>
      </c>
      <c r="O40">
        <v>0.99990000000000001</v>
      </c>
      <c r="P40">
        <v>9.9722583450000003E-3</v>
      </c>
      <c r="Q40">
        <v>3.9573528750000002E-4</v>
      </c>
      <c r="R40">
        <v>1.924701975E-4</v>
      </c>
      <c r="S40">
        <v>1.6119688200000003E-4</v>
      </c>
      <c r="T40">
        <v>3.0230748449999999E-4</v>
      </c>
      <c r="U40">
        <v>4.2157899000000004E-4</v>
      </c>
      <c r="V40">
        <v>4.5132007199999999E-4</v>
      </c>
      <c r="W40">
        <v>5.3149323150000001E-4</v>
      </c>
      <c r="X40">
        <v>7.1573514600000007E-4</v>
      </c>
      <c r="Y40">
        <v>1.1016093900000001E-3</v>
      </c>
      <c r="Z40">
        <v>1.9247530050000002E-3</v>
      </c>
      <c r="AA40">
        <v>3.2989108950000003E-3</v>
      </c>
      <c r="AB40">
        <v>5.7846292349999998E-3</v>
      </c>
      <c r="AC40">
        <v>9.2585482500000017E-3</v>
      </c>
      <c r="AD40">
        <v>1.6012989300000002E-2</v>
      </c>
      <c r="AE40">
        <v>2.8465859100000001E-2</v>
      </c>
      <c r="AF40">
        <v>4.9189177800000004E-2</v>
      </c>
      <c r="AG40">
        <v>8.5829998800000001E-2</v>
      </c>
      <c r="AH40">
        <v>0.14530011300000001</v>
      </c>
      <c r="AI40">
        <v>0.22944687150000001</v>
      </c>
      <c r="AJ40">
        <v>0.33615302700000005</v>
      </c>
      <c r="AK40">
        <v>0.47885844524787258</v>
      </c>
      <c r="AL40">
        <v>60.801990899999993</v>
      </c>
      <c r="AM40">
        <v>60.801990899999993</v>
      </c>
      <c r="AN40">
        <v>110.91729389999999</v>
      </c>
      <c r="AO40">
        <v>110.91729389999999</v>
      </c>
      <c r="AP40">
        <v>110.91729389999999</v>
      </c>
      <c r="AQ40">
        <v>1.57893225</v>
      </c>
      <c r="AR40">
        <v>2.22730725</v>
      </c>
      <c r="AS40">
        <v>2.0823736500000001</v>
      </c>
      <c r="AT40">
        <v>2.7307486499999998</v>
      </c>
      <c r="AU40">
        <v>3.3295132499999998</v>
      </c>
      <c r="AV40">
        <v>0.40722609472787386</v>
      </c>
      <c r="AW40">
        <v>0.5</v>
      </c>
      <c r="AX40">
        <v>1</v>
      </c>
      <c r="AY40">
        <v>0.25</v>
      </c>
    </row>
    <row r="41" spans="1:51" x14ac:dyDescent="0.3">
      <c r="A41" t="s">
        <v>223</v>
      </c>
      <c r="B41" t="s">
        <v>218</v>
      </c>
      <c r="C41" t="s">
        <v>202</v>
      </c>
      <c r="D41">
        <v>2827721</v>
      </c>
      <c r="E41">
        <v>1.0699999999999999E-2</v>
      </c>
      <c r="F41">
        <v>30256.614699999998</v>
      </c>
      <c r="G41">
        <v>0.99990000000000001</v>
      </c>
      <c r="H41">
        <v>0.98699999999999999</v>
      </c>
      <c r="I41">
        <v>1.7000000000000001E-2</v>
      </c>
      <c r="J41">
        <v>1.55E-2</v>
      </c>
      <c r="K41">
        <v>1.8599999999999998E-2</v>
      </c>
      <c r="L41">
        <v>8.1632653061224352E-4</v>
      </c>
      <c r="M41">
        <v>3097282</v>
      </c>
      <c r="N41">
        <v>0.99990000000000001</v>
      </c>
      <c r="O41">
        <v>0.99990000000000001</v>
      </c>
      <c r="P41">
        <v>4.2600882449999999E-3</v>
      </c>
      <c r="Q41">
        <v>2.2015656600000001E-4</v>
      </c>
      <c r="R41">
        <v>9.7439108550000003E-5</v>
      </c>
      <c r="S41">
        <v>2.0646216150000001E-4</v>
      </c>
      <c r="T41">
        <v>4.4136132600000003E-4</v>
      </c>
      <c r="U41">
        <v>7.0045795050000014E-4</v>
      </c>
      <c r="V41">
        <v>1.18190919E-3</v>
      </c>
      <c r="W41">
        <v>1.9325796000000002E-3</v>
      </c>
      <c r="X41">
        <v>2.8043988000000003E-3</v>
      </c>
      <c r="Y41">
        <v>3.9873175650000005E-3</v>
      </c>
      <c r="Z41">
        <v>5.7987952050000003E-3</v>
      </c>
      <c r="AA41">
        <v>8.0477903100000005E-3</v>
      </c>
      <c r="AB41">
        <v>1.1597530349999999E-2</v>
      </c>
      <c r="AC41">
        <v>1.7336419800000002E-2</v>
      </c>
      <c r="AD41">
        <v>2.3667479849999999E-2</v>
      </c>
      <c r="AE41">
        <v>3.2613189000000001E-2</v>
      </c>
      <c r="AF41">
        <v>4.6891646549999999E-2</v>
      </c>
      <c r="AG41">
        <v>7.9050195000000004E-2</v>
      </c>
      <c r="AH41">
        <v>0.10009873545</v>
      </c>
      <c r="AI41">
        <v>0.14672984550000001</v>
      </c>
      <c r="AJ41">
        <v>0.21353493000000001</v>
      </c>
      <c r="AK41">
        <v>0.32194595171362678</v>
      </c>
      <c r="AL41">
        <v>46.7513991</v>
      </c>
      <c r="AM41">
        <v>46.7513991</v>
      </c>
      <c r="AN41">
        <v>96.866702099999983</v>
      </c>
      <c r="AO41">
        <v>96.866702099999983</v>
      </c>
      <c r="AP41">
        <v>96.866702099999983</v>
      </c>
      <c r="AQ41">
        <v>6.7392065999999993</v>
      </c>
      <c r="AR41">
        <v>7.3875815999999999</v>
      </c>
      <c r="AS41">
        <v>11.007016649999999</v>
      </c>
      <c r="AT41">
        <v>11.65539165</v>
      </c>
      <c r="AU41">
        <v>12.254156249999999</v>
      </c>
      <c r="AV41">
        <v>0.40331210264279499</v>
      </c>
      <c r="AW41">
        <v>0.5</v>
      </c>
      <c r="AX41">
        <v>1</v>
      </c>
      <c r="AY41">
        <v>0.25</v>
      </c>
    </row>
    <row r="42" spans="1:51" x14ac:dyDescent="0.3">
      <c r="A42" t="s">
        <v>251</v>
      </c>
      <c r="B42" t="s">
        <v>244</v>
      </c>
      <c r="C42" t="s">
        <v>230</v>
      </c>
      <c r="D42">
        <v>31624264</v>
      </c>
      <c r="E42">
        <v>1.7052000000000001E-2</v>
      </c>
      <c r="F42">
        <v>539256.94972800009</v>
      </c>
      <c r="G42">
        <v>0.94500000000000006</v>
      </c>
      <c r="H42">
        <v>0.99990000000000001</v>
      </c>
      <c r="I42">
        <v>8.9999999999999993E-3</v>
      </c>
      <c r="J42">
        <v>5.0000000000000001E-3</v>
      </c>
      <c r="K42">
        <v>0.01</v>
      </c>
      <c r="L42">
        <v>5.1020408163265354E-4</v>
      </c>
      <c r="M42">
        <v>31624264</v>
      </c>
      <c r="N42">
        <v>0.99990000000000001</v>
      </c>
      <c r="O42">
        <v>0.99990000000000001</v>
      </c>
      <c r="P42">
        <v>6.2272648199999999E-3</v>
      </c>
      <c r="Q42">
        <v>2.8273667100000004E-4</v>
      </c>
      <c r="R42">
        <v>1.8278858850000001E-4</v>
      </c>
      <c r="S42">
        <v>2.5375375199999998E-4</v>
      </c>
      <c r="T42">
        <v>5.9362790550000007E-4</v>
      </c>
      <c r="U42">
        <v>6.2254568250000005E-4</v>
      </c>
      <c r="V42">
        <v>6.5451507449999996E-4</v>
      </c>
      <c r="W42">
        <v>1.132871355E-3</v>
      </c>
      <c r="X42">
        <v>1.6887824100000001E-3</v>
      </c>
      <c r="Y42">
        <v>2.5131184050000001E-3</v>
      </c>
      <c r="Z42">
        <v>4.4068553550000002E-3</v>
      </c>
      <c r="AA42">
        <v>6.7155661649999998E-3</v>
      </c>
      <c r="AB42">
        <v>9.843200324999999E-3</v>
      </c>
      <c r="AC42">
        <v>1.3664694750000001E-2</v>
      </c>
      <c r="AD42">
        <v>2.2344145950000002E-2</v>
      </c>
      <c r="AE42">
        <v>3.89329416E-2</v>
      </c>
      <c r="AF42">
        <v>5.7594462450000002E-2</v>
      </c>
      <c r="AG42">
        <v>8.9626100550000004E-2</v>
      </c>
      <c r="AH42">
        <v>0.13459465950000002</v>
      </c>
      <c r="AI42">
        <v>0.1912041495</v>
      </c>
      <c r="AJ42">
        <v>0.24873158100000001</v>
      </c>
      <c r="AK42">
        <v>0.32232111477428205</v>
      </c>
      <c r="AL42">
        <v>76.717604249999994</v>
      </c>
      <c r="AM42">
        <v>76.717604249999994</v>
      </c>
      <c r="AN42">
        <v>126.83290724999999</v>
      </c>
      <c r="AO42">
        <v>126.83290724999999</v>
      </c>
      <c r="AP42">
        <v>126.83290724999999</v>
      </c>
      <c r="AQ42">
        <v>1.4073045</v>
      </c>
      <c r="AR42">
        <v>2.0556795000000001</v>
      </c>
      <c r="AS42">
        <v>2.0709317999999999</v>
      </c>
      <c r="AT42">
        <v>2.7193068</v>
      </c>
      <c r="AU42">
        <v>3.3180714</v>
      </c>
      <c r="AV42">
        <v>0.16784953724039575</v>
      </c>
      <c r="AW42">
        <v>0.5</v>
      </c>
      <c r="AX42">
        <v>1</v>
      </c>
      <c r="AY42">
        <v>0.25</v>
      </c>
    </row>
    <row r="43" spans="1:51" x14ac:dyDescent="0.3">
      <c r="A43" t="s">
        <v>239</v>
      </c>
      <c r="B43" t="s">
        <v>234</v>
      </c>
      <c r="C43" t="s">
        <v>235</v>
      </c>
      <c r="D43">
        <v>436330</v>
      </c>
      <c r="E43">
        <v>1.8269999999999998E-2</v>
      </c>
      <c r="F43">
        <v>7971.7490999999991</v>
      </c>
      <c r="G43">
        <v>0.99990000000000001</v>
      </c>
      <c r="H43">
        <v>0.99990000000000001</v>
      </c>
      <c r="I43">
        <v>2.9042976123168401E-2</v>
      </c>
      <c r="J43">
        <v>2.3703460291678725E-2</v>
      </c>
      <c r="K43">
        <v>3.2561757047722864E-2</v>
      </c>
      <c r="L43">
        <v>1.7952963900788081E-3</v>
      </c>
      <c r="M43">
        <v>0</v>
      </c>
      <c r="N43">
        <v>0.99990000000000001</v>
      </c>
      <c r="O43">
        <v>0.99855000000000005</v>
      </c>
      <c r="P43">
        <v>7.1483312249999995E-3</v>
      </c>
      <c r="Q43">
        <v>3.0600927E-4</v>
      </c>
      <c r="R43">
        <v>2.6540143350000002E-4</v>
      </c>
      <c r="S43">
        <v>3.5642692050000003E-4</v>
      </c>
      <c r="T43">
        <v>3.6397641000000006E-4</v>
      </c>
      <c r="U43">
        <v>5.3281386900000003E-4</v>
      </c>
      <c r="V43">
        <v>4.9470732150000006E-4</v>
      </c>
      <c r="W43">
        <v>5.5316191349999997E-4</v>
      </c>
      <c r="X43">
        <v>6.161453865000001E-4</v>
      </c>
      <c r="Y43">
        <v>9.8277730950000006E-4</v>
      </c>
      <c r="Z43">
        <v>1.7339889E-3</v>
      </c>
      <c r="AA43">
        <v>2.5254139050000001E-3</v>
      </c>
      <c r="AB43">
        <v>4.8870386250000003E-3</v>
      </c>
      <c r="AC43">
        <v>9.2085740249999992E-3</v>
      </c>
      <c r="AD43">
        <v>1.755412365E-2</v>
      </c>
      <c r="AE43">
        <v>3.3481421399999996E-2</v>
      </c>
      <c r="AF43">
        <v>6.4077665399999997E-2</v>
      </c>
      <c r="AG43">
        <v>9.3134704949999994E-2</v>
      </c>
      <c r="AH43">
        <v>0.13886763450000003</v>
      </c>
      <c r="AI43">
        <v>0.1985518815</v>
      </c>
      <c r="AJ43">
        <v>0.27046897500000006</v>
      </c>
      <c r="AK43">
        <v>0.3782660844683301</v>
      </c>
      <c r="AL43">
        <v>60.229898399999996</v>
      </c>
      <c r="AM43">
        <v>60.229898399999996</v>
      </c>
      <c r="AN43">
        <v>110.34520139999999</v>
      </c>
      <c r="AO43">
        <v>110.34520139999999</v>
      </c>
      <c r="AP43">
        <v>110.34520139999999</v>
      </c>
      <c r="AQ43">
        <v>1.0068397500000001</v>
      </c>
      <c r="AR43">
        <v>1.6552147500000003</v>
      </c>
      <c r="AS43">
        <v>34.6802043</v>
      </c>
      <c r="AT43">
        <v>35.328579300000001</v>
      </c>
      <c r="AU43">
        <v>35.927343900000004</v>
      </c>
      <c r="AV43">
        <v>0.4158542635658915</v>
      </c>
      <c r="AW43">
        <v>0.5</v>
      </c>
      <c r="AX43">
        <v>1</v>
      </c>
      <c r="AY43">
        <v>0.25</v>
      </c>
    </row>
    <row r="44" spans="1:51" x14ac:dyDescent="0.3">
      <c r="A44" t="s">
        <v>252</v>
      </c>
      <c r="B44" t="s">
        <v>244</v>
      </c>
      <c r="C44" t="s">
        <v>230</v>
      </c>
      <c r="D44">
        <v>53127</v>
      </c>
      <c r="E44">
        <v>2.4399999999999998E-2</v>
      </c>
      <c r="F44">
        <v>1296.2987999999998</v>
      </c>
      <c r="G44">
        <v>0.99990000000000001</v>
      </c>
      <c r="H44">
        <v>0.86099999999999999</v>
      </c>
      <c r="I44">
        <v>7.8E-2</v>
      </c>
      <c r="J44">
        <v>6.1400000000000003E-2</v>
      </c>
      <c r="K44">
        <v>9.8599999999999993E-2</v>
      </c>
      <c r="L44">
        <v>1.0510204081632649E-2</v>
      </c>
      <c r="M44">
        <v>52425</v>
      </c>
      <c r="N44">
        <v>0.94604999999999995</v>
      </c>
      <c r="O44">
        <v>0.89355000000000007</v>
      </c>
      <c r="P44">
        <v>1.2780109291645556E-2</v>
      </c>
      <c r="Q44">
        <v>7.1786871319156546E-4</v>
      </c>
      <c r="R44">
        <v>4.0767642011616217E-4</v>
      </c>
      <c r="S44">
        <v>3.2205796455142674E-4</v>
      </c>
      <c r="T44">
        <v>5.1717609361841266E-4</v>
      </c>
      <c r="U44">
        <v>7.2047008642704062E-4</v>
      </c>
      <c r="V44">
        <v>8.9773041914274104E-4</v>
      </c>
      <c r="W44">
        <v>1.117932677212313E-3</v>
      </c>
      <c r="X44">
        <v>1.4391494293269772E-3</v>
      </c>
      <c r="Y44">
        <v>2.030563961456885E-3</v>
      </c>
      <c r="Z44">
        <v>2.98716710615395E-3</v>
      </c>
      <c r="AA44">
        <v>4.7667121398962051E-3</v>
      </c>
      <c r="AB44">
        <v>7.6571256051219394E-3</v>
      </c>
      <c r="AC44">
        <v>1.3051511733110725E-2</v>
      </c>
      <c r="AD44">
        <v>2.2286484744731251E-2</v>
      </c>
      <c r="AE44">
        <v>3.8955943544534181E-2</v>
      </c>
      <c r="AF44">
        <v>6.4581156102482717E-2</v>
      </c>
      <c r="AG44">
        <v>9.9613858280717379E-2</v>
      </c>
      <c r="AH44">
        <v>0.15428315676659168</v>
      </c>
      <c r="AI44">
        <v>0.22106963264277682</v>
      </c>
      <c r="AJ44">
        <v>0.30198726062109904</v>
      </c>
      <c r="AK44">
        <v>0.38020281187174959</v>
      </c>
      <c r="AL44">
        <v>76.717604249999994</v>
      </c>
      <c r="AM44">
        <v>76.717604249999994</v>
      </c>
      <c r="AN44">
        <v>126.83290724999999</v>
      </c>
      <c r="AO44">
        <v>126.83290724999999</v>
      </c>
      <c r="AP44">
        <v>126.83290724999999</v>
      </c>
      <c r="AQ44">
        <v>1.4073045</v>
      </c>
      <c r="AR44">
        <v>2.0556795000000001</v>
      </c>
      <c r="AS44">
        <v>2.0709317999999999</v>
      </c>
      <c r="AT44">
        <v>2.7193068</v>
      </c>
      <c r="AU44">
        <v>3.3180714</v>
      </c>
      <c r="AV44">
        <v>0.16784953724039575</v>
      </c>
      <c r="AW44">
        <v>0.5</v>
      </c>
      <c r="AX44">
        <v>1</v>
      </c>
      <c r="AY44">
        <v>0.25</v>
      </c>
    </row>
    <row r="45" spans="1:51" x14ac:dyDescent="0.3">
      <c r="A45" t="s">
        <v>108</v>
      </c>
      <c r="B45" t="s">
        <v>89</v>
      </c>
      <c r="C45" t="s">
        <v>91</v>
      </c>
      <c r="D45">
        <v>4420184</v>
      </c>
      <c r="E45">
        <v>3.4154999999999998E-2</v>
      </c>
      <c r="F45">
        <v>150971.38451999999</v>
      </c>
      <c r="G45">
        <v>0.60899999999999999</v>
      </c>
      <c r="H45">
        <v>0.85050000000000014</v>
      </c>
      <c r="I45">
        <v>9.2999999999999999E-2</v>
      </c>
      <c r="J45">
        <v>8.6999999999999994E-2</v>
      </c>
      <c r="K45">
        <v>0.10199999999999999</v>
      </c>
      <c r="L45">
        <v>4.5918367346938745E-3</v>
      </c>
      <c r="M45">
        <v>4420184</v>
      </c>
      <c r="N45">
        <v>0.72765000000000002</v>
      </c>
      <c r="O45">
        <v>0.72765000000000002</v>
      </c>
      <c r="P45">
        <v>5.8633858500000004E-2</v>
      </c>
      <c r="Q45">
        <v>7.1626417800000003E-3</v>
      </c>
      <c r="R45">
        <v>1.1426214449999999E-3</v>
      </c>
      <c r="S45">
        <v>9.0101575200000005E-4</v>
      </c>
      <c r="T45">
        <v>1.48569792E-3</v>
      </c>
      <c r="U45">
        <v>2.083078515E-3</v>
      </c>
      <c r="V45">
        <v>2.2614585000000002E-3</v>
      </c>
      <c r="W45">
        <v>2.5967182499999999E-3</v>
      </c>
      <c r="X45">
        <v>3.2692225650000004E-3</v>
      </c>
      <c r="Y45">
        <v>4.4214085649999998E-3</v>
      </c>
      <c r="Z45">
        <v>6.3969015600000003E-3</v>
      </c>
      <c r="AA45">
        <v>9.5308298400000012E-3</v>
      </c>
      <c r="AB45">
        <v>1.4428561350000001E-2</v>
      </c>
      <c r="AC45">
        <v>2.234191365E-2</v>
      </c>
      <c r="AD45">
        <v>3.5069045549999997E-2</v>
      </c>
      <c r="AE45">
        <v>5.6442853950000003E-2</v>
      </c>
      <c r="AF45">
        <v>9.130231635000001E-2</v>
      </c>
      <c r="AG45">
        <v>0.147632709</v>
      </c>
      <c r="AH45">
        <v>0.22976956800000001</v>
      </c>
      <c r="AI45">
        <v>0.33581658600000003</v>
      </c>
      <c r="AJ45">
        <v>0.45591694050000003</v>
      </c>
      <c r="AK45">
        <v>0.60447014306081237</v>
      </c>
      <c r="AL45">
        <v>31.40787825</v>
      </c>
      <c r="AM45">
        <v>31.40787825</v>
      </c>
      <c r="AN45">
        <v>81.523181249999993</v>
      </c>
      <c r="AO45">
        <v>81.523181249999993</v>
      </c>
      <c r="AP45">
        <v>81.523181249999993</v>
      </c>
      <c r="AQ45">
        <v>1.0182816000000001</v>
      </c>
      <c r="AR45">
        <v>1.6666566000000003</v>
      </c>
      <c r="AS45">
        <v>6.08702115</v>
      </c>
      <c r="AT45">
        <v>6.7353961499999997</v>
      </c>
      <c r="AU45">
        <v>7.3341607499999997</v>
      </c>
      <c r="AV45">
        <v>7.2641181126647275E-2</v>
      </c>
      <c r="AW45">
        <v>0.5</v>
      </c>
      <c r="AX45">
        <v>1</v>
      </c>
      <c r="AY45">
        <v>0.25</v>
      </c>
    </row>
    <row r="46" spans="1:51" x14ac:dyDescent="0.3">
      <c r="A46" t="s">
        <v>157</v>
      </c>
      <c r="B46" t="s">
        <v>139</v>
      </c>
      <c r="C46" t="s">
        <v>141</v>
      </c>
      <c r="D46">
        <v>129163276</v>
      </c>
      <c r="E46">
        <v>1.8172999999999998E-2</v>
      </c>
      <c r="F46">
        <v>2347284.2147479998</v>
      </c>
      <c r="G46">
        <v>0.99990000000000001</v>
      </c>
      <c r="H46">
        <v>0.97650000000000015</v>
      </c>
      <c r="I46">
        <v>1E-3</v>
      </c>
      <c r="J46">
        <v>1E-3</v>
      </c>
      <c r="K46">
        <v>2E-3</v>
      </c>
      <c r="L46">
        <v>5.1020408163265311E-4</v>
      </c>
      <c r="M46">
        <v>129163276</v>
      </c>
      <c r="N46">
        <v>0.99990000000000001</v>
      </c>
      <c r="O46">
        <v>0.99990000000000001</v>
      </c>
      <c r="P46">
        <v>1.4359097550000002E-2</v>
      </c>
      <c r="Q46">
        <v>5.4722594850000004E-4</v>
      </c>
      <c r="R46">
        <v>2.6805102450000001E-4</v>
      </c>
      <c r="S46">
        <v>3.8081722350000001E-4</v>
      </c>
      <c r="T46">
        <v>8.0626518000000006E-4</v>
      </c>
      <c r="U46">
        <v>1.314519885E-3</v>
      </c>
      <c r="V46">
        <v>1.65216471E-3</v>
      </c>
      <c r="W46">
        <v>1.90455153E-3</v>
      </c>
      <c r="X46">
        <v>2.3082730650000002E-3</v>
      </c>
      <c r="Y46">
        <v>3.0670716300000003E-3</v>
      </c>
      <c r="Z46">
        <v>4.371125115E-3</v>
      </c>
      <c r="AA46">
        <v>6.4747286100000001E-3</v>
      </c>
      <c r="AB46">
        <v>9.7512882599999993E-3</v>
      </c>
      <c r="AC46">
        <v>1.4755574400000001E-2</v>
      </c>
      <c r="AD46">
        <v>2.2380911699999999E-2</v>
      </c>
      <c r="AE46">
        <v>3.3926777850000006E-2</v>
      </c>
      <c r="AF46">
        <v>5.1249370199999998E-2</v>
      </c>
      <c r="AG46">
        <v>7.706744955E-2</v>
      </c>
      <c r="AH46">
        <v>0.11625727050000001</v>
      </c>
      <c r="AI46">
        <v>0.17833985399999999</v>
      </c>
      <c r="AJ46">
        <v>0.27738841199999997</v>
      </c>
      <c r="AK46">
        <v>0.45332866937285132</v>
      </c>
      <c r="AL46">
        <v>91.202986349999989</v>
      </c>
      <c r="AM46">
        <v>91.202986349999989</v>
      </c>
      <c r="AN46">
        <v>141.31828934999999</v>
      </c>
      <c r="AO46">
        <v>141.31828934999999</v>
      </c>
      <c r="AP46">
        <v>141.31828934999999</v>
      </c>
      <c r="AQ46">
        <v>1.5903741</v>
      </c>
      <c r="AR46">
        <v>2.2387491000000002</v>
      </c>
      <c r="AS46">
        <v>1.6132578000000002</v>
      </c>
      <c r="AT46">
        <v>2.2616328000000001</v>
      </c>
      <c r="AU46">
        <v>2.8603974000000001</v>
      </c>
      <c r="AV46">
        <v>0.21428754022970595</v>
      </c>
      <c r="AW46">
        <v>0.5</v>
      </c>
      <c r="AX46">
        <v>1</v>
      </c>
      <c r="AY46">
        <v>0.25</v>
      </c>
    </row>
    <row r="47" spans="1:51" x14ac:dyDescent="0.3">
      <c r="A47" t="s">
        <v>253</v>
      </c>
      <c r="B47" t="s">
        <v>244</v>
      </c>
      <c r="C47" t="s">
        <v>230</v>
      </c>
      <c r="D47">
        <v>105544</v>
      </c>
      <c r="E47">
        <v>2.3708E-2</v>
      </c>
      <c r="F47">
        <v>2502.2371520000002</v>
      </c>
      <c r="G47">
        <v>0.78750000000000009</v>
      </c>
      <c r="H47">
        <v>0.84000000000000008</v>
      </c>
      <c r="I47">
        <v>3.5000000000000003E-2</v>
      </c>
      <c r="J47">
        <v>2.6599999999999999E-2</v>
      </c>
      <c r="K47">
        <v>4.5900000000000003E-2</v>
      </c>
      <c r="L47">
        <v>5.5612244897959183E-3</v>
      </c>
      <c r="M47">
        <v>103616</v>
      </c>
      <c r="N47">
        <v>0.99990000000000001</v>
      </c>
      <c r="O47">
        <v>0.91349999999999998</v>
      </c>
      <c r="P47">
        <v>2.5134488400000002E-2</v>
      </c>
      <c r="Q47">
        <v>2.2853339249999998E-3</v>
      </c>
      <c r="R47">
        <v>6.7327168649999999E-4</v>
      </c>
      <c r="S47">
        <v>5.7556048200000005E-4</v>
      </c>
      <c r="T47">
        <v>1.131264015E-3</v>
      </c>
      <c r="U47">
        <v>1.46523132E-3</v>
      </c>
      <c r="V47">
        <v>1.5561654150000001E-3</v>
      </c>
      <c r="W47">
        <v>1.8329519250000002E-3</v>
      </c>
      <c r="X47">
        <v>2.4298163400000004E-3</v>
      </c>
      <c r="Y47">
        <v>3.4200646200000001E-3</v>
      </c>
      <c r="Z47">
        <v>5.1593281950000009E-3</v>
      </c>
      <c r="AA47">
        <v>7.9590351750000003E-3</v>
      </c>
      <c r="AB47">
        <v>1.2453945000000001E-2</v>
      </c>
      <c r="AC47">
        <v>2.4198540450000004E-2</v>
      </c>
      <c r="AD47">
        <v>4.6971087450000004E-2</v>
      </c>
      <c r="AE47">
        <v>7.9772773500000005E-2</v>
      </c>
      <c r="AF47">
        <v>0.1252344765</v>
      </c>
      <c r="AG47">
        <v>0.19702625250000003</v>
      </c>
      <c r="AH47">
        <v>0.30767145150000003</v>
      </c>
      <c r="AI47">
        <v>0.44838334800000001</v>
      </c>
      <c r="AJ47">
        <v>0.63031851750000001</v>
      </c>
      <c r="AK47">
        <v>0.83823996431173431</v>
      </c>
      <c r="AL47">
        <v>76.717604249999994</v>
      </c>
      <c r="AM47">
        <v>76.717604249999994</v>
      </c>
      <c r="AN47">
        <v>126.83290724999999</v>
      </c>
      <c r="AO47">
        <v>126.83290724999999</v>
      </c>
      <c r="AP47">
        <v>126.83290724999999</v>
      </c>
      <c r="AQ47">
        <v>1.4073045</v>
      </c>
      <c r="AR47">
        <v>2.0556795000000001</v>
      </c>
      <c r="AS47">
        <v>2.0709317999999999</v>
      </c>
      <c r="AT47">
        <v>2.7193068</v>
      </c>
      <c r="AU47">
        <v>3.3180714</v>
      </c>
      <c r="AV47">
        <v>0.16784953724039575</v>
      </c>
      <c r="AW47">
        <v>0.5</v>
      </c>
      <c r="AX47">
        <v>1</v>
      </c>
      <c r="AY47">
        <v>0.25</v>
      </c>
    </row>
    <row r="48" spans="1:51" x14ac:dyDescent="0.3">
      <c r="A48" t="s">
        <v>254</v>
      </c>
      <c r="B48" t="s">
        <v>244</v>
      </c>
      <c r="C48" t="s">
        <v>230</v>
      </c>
      <c r="D48">
        <v>3075647</v>
      </c>
      <c r="E48">
        <v>2.3958E-2</v>
      </c>
      <c r="F48">
        <v>73686.350825999994</v>
      </c>
      <c r="G48">
        <v>0.99990000000000001</v>
      </c>
      <c r="H48">
        <v>0.99990000000000001</v>
      </c>
      <c r="I48">
        <v>4.1000000000000002E-2</v>
      </c>
      <c r="J48">
        <v>3.1E-2</v>
      </c>
      <c r="K48">
        <v>4.8000000000000001E-2</v>
      </c>
      <c r="L48">
        <v>3.5714285714285713E-3</v>
      </c>
      <c r="M48">
        <v>3075647</v>
      </c>
      <c r="N48">
        <v>0.99990000000000001</v>
      </c>
      <c r="O48">
        <v>0.99990000000000001</v>
      </c>
      <c r="P48">
        <v>1.9311024600000001E-2</v>
      </c>
      <c r="Q48">
        <v>1.146657855E-3</v>
      </c>
      <c r="R48">
        <v>3.7910707800000001E-4</v>
      </c>
      <c r="S48">
        <v>3.5298010650000003E-4</v>
      </c>
      <c r="T48">
        <v>5.4769392300000003E-4</v>
      </c>
      <c r="U48">
        <v>9.4829756699999997E-4</v>
      </c>
      <c r="V48">
        <v>1.3570466699999999E-3</v>
      </c>
      <c r="W48">
        <v>2.0538871500000002E-3</v>
      </c>
      <c r="X48">
        <v>2.9965628699999999E-3</v>
      </c>
      <c r="Y48">
        <v>4.6089526350000009E-3</v>
      </c>
      <c r="Z48">
        <v>7.9870533750000007E-3</v>
      </c>
      <c r="AA48">
        <v>1.20553902E-2</v>
      </c>
      <c r="AB48">
        <v>1.6511980800000003E-2</v>
      </c>
      <c r="AC48">
        <v>2.3549438850000003E-2</v>
      </c>
      <c r="AD48">
        <v>3.2736914700000001E-2</v>
      </c>
      <c r="AE48">
        <v>5.4539407650000003E-2</v>
      </c>
      <c r="AF48">
        <v>8.2782642600000012E-2</v>
      </c>
      <c r="AG48">
        <v>0.12314995350000001</v>
      </c>
      <c r="AH48">
        <v>0.18028735200000001</v>
      </c>
      <c r="AI48">
        <v>0.25619896050000002</v>
      </c>
      <c r="AJ48">
        <v>0.34914810000000002</v>
      </c>
      <c r="AK48">
        <v>0.47764761551714235</v>
      </c>
      <c r="AL48">
        <v>76.717604249999994</v>
      </c>
      <c r="AM48">
        <v>76.717604249999994</v>
      </c>
      <c r="AN48">
        <v>126.83290724999999</v>
      </c>
      <c r="AO48">
        <v>126.83290724999999</v>
      </c>
      <c r="AP48">
        <v>126.83290724999999</v>
      </c>
      <c r="AQ48">
        <v>1.4073045</v>
      </c>
      <c r="AR48">
        <v>2.0556795000000001</v>
      </c>
      <c r="AS48">
        <v>2.0709317999999999</v>
      </c>
      <c r="AT48">
        <v>2.7193068</v>
      </c>
      <c r="AU48">
        <v>3.3180714</v>
      </c>
      <c r="AV48">
        <v>0.31438547860987692</v>
      </c>
      <c r="AW48">
        <v>0.5</v>
      </c>
      <c r="AX48">
        <v>1</v>
      </c>
      <c r="AY48">
        <v>0.25</v>
      </c>
    </row>
    <row r="49" spans="1:51" x14ac:dyDescent="0.3">
      <c r="A49" t="s">
        <v>194</v>
      </c>
      <c r="B49" t="s">
        <v>190</v>
      </c>
      <c r="C49" t="s">
        <v>177</v>
      </c>
      <c r="D49">
        <v>35739580</v>
      </c>
      <c r="E49">
        <v>1.9965E-2</v>
      </c>
      <c r="F49">
        <v>713540.71470000001</v>
      </c>
      <c r="G49">
        <v>0.34650000000000003</v>
      </c>
      <c r="H49">
        <v>0.99990000000000001</v>
      </c>
      <c r="I49">
        <v>1.0999999999999999E-2</v>
      </c>
      <c r="J49">
        <v>8.0000000000000002E-3</v>
      </c>
      <c r="K49">
        <v>1.2E-2</v>
      </c>
      <c r="L49">
        <v>5.1020408163265354E-4</v>
      </c>
      <c r="M49">
        <v>35739580</v>
      </c>
      <c r="N49">
        <v>0.77280000000000004</v>
      </c>
      <c r="O49">
        <v>0.76334999999999997</v>
      </c>
      <c r="P49">
        <v>2.1240145500000002E-2</v>
      </c>
      <c r="Q49">
        <v>9.4876610850000008E-4</v>
      </c>
      <c r="R49">
        <v>4.4240169750000001E-4</v>
      </c>
      <c r="S49">
        <v>2.6871007800000003E-4</v>
      </c>
      <c r="T49">
        <v>4.3612139550000003E-4</v>
      </c>
      <c r="U49">
        <v>6.3570735900000009E-4</v>
      </c>
      <c r="V49">
        <v>7.035777735000001E-4</v>
      </c>
      <c r="W49">
        <v>7.8143822400000005E-4</v>
      </c>
      <c r="X49">
        <v>1.0540296900000002E-3</v>
      </c>
      <c r="Y49">
        <v>1.4017568250000001E-3</v>
      </c>
      <c r="Z49">
        <v>2.0043670500000002E-3</v>
      </c>
      <c r="AA49">
        <v>3.0687927900000002E-3</v>
      </c>
      <c r="AB49">
        <v>4.7844231750000001E-3</v>
      </c>
      <c r="AC49">
        <v>8.3634086549999997E-3</v>
      </c>
      <c r="AD49">
        <v>1.5077464500000002E-2</v>
      </c>
      <c r="AE49">
        <v>3.1091340000000002E-2</v>
      </c>
      <c r="AF49">
        <v>5.542070625E-2</v>
      </c>
      <c r="AG49">
        <v>0.12464457600000001</v>
      </c>
      <c r="AH49">
        <v>0.2357061315</v>
      </c>
      <c r="AI49">
        <v>0.39665716649999999</v>
      </c>
      <c r="AJ49">
        <v>0.503202441</v>
      </c>
      <c r="AK49">
        <v>0.62994113830003762</v>
      </c>
      <c r="AL49">
        <v>60.801990899999993</v>
      </c>
      <c r="AM49">
        <v>60.801990899999993</v>
      </c>
      <c r="AN49">
        <v>110.91729389999999</v>
      </c>
      <c r="AO49">
        <v>110.91729389999999</v>
      </c>
      <c r="AP49">
        <v>110.91729389999999</v>
      </c>
      <c r="AQ49">
        <v>1.57893225</v>
      </c>
      <c r="AR49">
        <v>2.22730725</v>
      </c>
      <c r="AS49">
        <v>2.0823736500000001</v>
      </c>
      <c r="AT49">
        <v>2.7307486499999998</v>
      </c>
      <c r="AU49">
        <v>3.3295132499999998</v>
      </c>
      <c r="AV49">
        <v>0.20839987733880669</v>
      </c>
      <c r="AW49">
        <v>0.5</v>
      </c>
      <c r="AX49">
        <v>1</v>
      </c>
      <c r="AY49">
        <v>0.25</v>
      </c>
    </row>
    <row r="50" spans="1:51" x14ac:dyDescent="0.3">
      <c r="A50" t="s">
        <v>240</v>
      </c>
      <c r="B50" t="s">
        <v>234</v>
      </c>
      <c r="C50" t="s">
        <v>235</v>
      </c>
      <c r="D50">
        <v>53370609</v>
      </c>
      <c r="E50">
        <v>1.7794000000000001E-2</v>
      </c>
      <c r="F50">
        <v>949676.616546</v>
      </c>
      <c r="G50">
        <v>1.0500000000000001E-2</v>
      </c>
      <c r="H50">
        <v>0.93450000000000011</v>
      </c>
      <c r="I50">
        <v>8.3000000000000004E-2</v>
      </c>
      <c r="J50">
        <v>4.5999999999999999E-2</v>
      </c>
      <c r="K50">
        <v>9.4E-2</v>
      </c>
      <c r="L50">
        <v>5.6122448979591816E-3</v>
      </c>
      <c r="M50">
        <v>53370609</v>
      </c>
      <c r="N50">
        <v>0.6321</v>
      </c>
      <c r="O50">
        <v>0.38955000000000001</v>
      </c>
      <c r="P50">
        <v>4.1689084500000001E-2</v>
      </c>
      <c r="Q50">
        <v>2.6544089250000002E-3</v>
      </c>
      <c r="R50">
        <v>1.1296200300000001E-3</v>
      </c>
      <c r="S50">
        <v>9.1663165649999998E-4</v>
      </c>
      <c r="T50">
        <v>1.487400285E-3</v>
      </c>
      <c r="U50">
        <v>2.1051522450000002E-3</v>
      </c>
      <c r="V50">
        <v>2.2819495650000005E-3</v>
      </c>
      <c r="W50">
        <v>2.6285675849999999E-3</v>
      </c>
      <c r="X50">
        <v>3.32788155E-3</v>
      </c>
      <c r="Y50">
        <v>4.5035764199999996E-3</v>
      </c>
      <c r="Z50">
        <v>6.4653204000000002E-3</v>
      </c>
      <c r="AA50">
        <v>9.5414426099999991E-3</v>
      </c>
      <c r="AB50">
        <v>1.428221025E-2</v>
      </c>
      <c r="AC50">
        <v>2.19363396E-2</v>
      </c>
      <c r="AD50">
        <v>3.4543685400000003E-2</v>
      </c>
      <c r="AE50">
        <v>5.5896500100000003E-2</v>
      </c>
      <c r="AF50">
        <v>9.036040649999999E-2</v>
      </c>
      <c r="AG50">
        <v>0.14598136350000002</v>
      </c>
      <c r="AH50">
        <v>0.2272936575</v>
      </c>
      <c r="AI50">
        <v>0.33279343649999998</v>
      </c>
      <c r="AJ50">
        <v>0.45276191100000002</v>
      </c>
      <c r="AK50">
        <v>0.61649714658699306</v>
      </c>
      <c r="AL50">
        <v>60.229898399999996</v>
      </c>
      <c r="AM50">
        <v>60.229898399999996</v>
      </c>
      <c r="AN50">
        <v>110.34520139999999</v>
      </c>
      <c r="AO50">
        <v>110.34520139999999</v>
      </c>
      <c r="AP50">
        <v>110.34520139999999</v>
      </c>
      <c r="AQ50">
        <v>1.0068397500000001</v>
      </c>
      <c r="AR50">
        <v>1.6552147500000003</v>
      </c>
      <c r="AS50">
        <v>34.6802043</v>
      </c>
      <c r="AT50">
        <v>35.328579300000001</v>
      </c>
      <c r="AU50">
        <v>35.927343900000004</v>
      </c>
      <c r="AV50">
        <v>0.13510897497632865</v>
      </c>
      <c r="AW50">
        <v>0.5</v>
      </c>
      <c r="AX50">
        <v>1</v>
      </c>
      <c r="AY50">
        <v>0.25</v>
      </c>
    </row>
    <row r="51" spans="1:51" x14ac:dyDescent="0.3">
      <c r="A51" t="s">
        <v>130</v>
      </c>
      <c r="B51" t="s">
        <v>118</v>
      </c>
      <c r="C51" t="s">
        <v>91</v>
      </c>
      <c r="D51">
        <v>2533794</v>
      </c>
      <c r="E51">
        <v>2.9181000000000002E-2</v>
      </c>
      <c r="F51">
        <v>73938.642714000001</v>
      </c>
      <c r="G51">
        <v>0.89249999999999996</v>
      </c>
      <c r="H51">
        <v>0.92400000000000004</v>
      </c>
      <c r="I51">
        <v>8.6099999999999996E-2</v>
      </c>
      <c r="J51">
        <v>8.1000000000000003E-2</v>
      </c>
      <c r="K51">
        <v>9.1600000000000001E-2</v>
      </c>
      <c r="L51">
        <v>2.8061224489795943E-3</v>
      </c>
      <c r="M51">
        <v>2173170</v>
      </c>
      <c r="N51">
        <v>0.92610000000000003</v>
      </c>
      <c r="O51">
        <v>0.91770000000000018</v>
      </c>
      <c r="P51">
        <v>3.6096565050000001E-2</v>
      </c>
      <c r="Q51">
        <v>3.055396365E-3</v>
      </c>
      <c r="R51">
        <v>1.2899366550000002E-3</v>
      </c>
      <c r="S51">
        <v>1.0403799E-3</v>
      </c>
      <c r="T51">
        <v>1.75518462E-3</v>
      </c>
      <c r="U51">
        <v>2.8763327250000002E-3</v>
      </c>
      <c r="V51">
        <v>4.1568051E-3</v>
      </c>
      <c r="W51">
        <v>5.5510555800000003E-3</v>
      </c>
      <c r="X51">
        <v>7.5272813700000005E-3</v>
      </c>
      <c r="Y51">
        <v>9.2505757049999998E-3</v>
      </c>
      <c r="Z51">
        <v>1.13330028E-2</v>
      </c>
      <c r="AA51">
        <v>1.46094438E-2</v>
      </c>
      <c r="AB51">
        <v>1.8426231600000002E-2</v>
      </c>
      <c r="AC51">
        <v>2.564030175E-2</v>
      </c>
      <c r="AD51">
        <v>3.8185536900000004E-2</v>
      </c>
      <c r="AE51">
        <v>5.9414516700000003E-2</v>
      </c>
      <c r="AF51">
        <v>9.3969000300000008E-2</v>
      </c>
      <c r="AG51">
        <v>0.1562557185</v>
      </c>
      <c r="AH51">
        <v>0.26207829900000001</v>
      </c>
      <c r="AI51">
        <v>0.42964963649999999</v>
      </c>
      <c r="AJ51">
        <v>0.60763836000000004</v>
      </c>
      <c r="AK51">
        <v>0.79343375383559067</v>
      </c>
      <c r="AL51">
        <v>31.40787825</v>
      </c>
      <c r="AM51">
        <v>31.40787825</v>
      </c>
      <c r="AN51">
        <v>81.523181249999993</v>
      </c>
      <c r="AO51">
        <v>81.523181249999993</v>
      </c>
      <c r="AP51">
        <v>81.523181249999993</v>
      </c>
      <c r="AQ51">
        <v>1.0182816000000001</v>
      </c>
      <c r="AR51">
        <v>1.6666566000000003</v>
      </c>
      <c r="AS51">
        <v>6.08702115</v>
      </c>
      <c r="AT51">
        <v>6.7353961499999997</v>
      </c>
      <c r="AU51">
        <v>7.3341607499999997</v>
      </c>
      <c r="AV51">
        <v>0.10552695412153403</v>
      </c>
      <c r="AW51">
        <v>0.5</v>
      </c>
      <c r="AX51">
        <v>1</v>
      </c>
      <c r="AY51">
        <v>0.25</v>
      </c>
    </row>
    <row r="52" spans="1:51" x14ac:dyDescent="0.3">
      <c r="A52" t="s">
        <v>255</v>
      </c>
      <c r="B52" t="s">
        <v>244</v>
      </c>
      <c r="C52" t="s">
        <v>230</v>
      </c>
      <c r="D52">
        <v>13649</v>
      </c>
      <c r="E52">
        <v>2.4E-2</v>
      </c>
      <c r="F52">
        <v>327.57600000000002</v>
      </c>
      <c r="G52">
        <v>0.99990000000000001</v>
      </c>
      <c r="H52">
        <v>0.91349999999999998</v>
      </c>
      <c r="I52">
        <v>6.2014367393849211E-2</v>
      </c>
      <c r="J52">
        <v>5.5830551219148553E-2</v>
      </c>
      <c r="K52">
        <v>7.0881613218274672E-2</v>
      </c>
      <c r="L52">
        <v>4.5241050124619608E-3</v>
      </c>
      <c r="M52">
        <v>0</v>
      </c>
      <c r="N52">
        <v>0.99990000000000001</v>
      </c>
      <c r="O52">
        <v>0.99990000000000001</v>
      </c>
      <c r="P52">
        <v>1.2780109291645556E-2</v>
      </c>
      <c r="Q52">
        <v>7.1786871319156546E-4</v>
      </c>
      <c r="R52">
        <v>4.0767642011616217E-4</v>
      </c>
      <c r="S52">
        <v>3.2205796455142674E-4</v>
      </c>
      <c r="T52">
        <v>5.1717609361841266E-4</v>
      </c>
      <c r="U52">
        <v>7.2047008642704062E-4</v>
      </c>
      <c r="V52">
        <v>8.9773041914274104E-4</v>
      </c>
      <c r="W52">
        <v>1.117932677212313E-3</v>
      </c>
      <c r="X52">
        <v>1.4391494293269772E-3</v>
      </c>
      <c r="Y52">
        <v>2.030563961456885E-3</v>
      </c>
      <c r="Z52">
        <v>2.98716710615395E-3</v>
      </c>
      <c r="AA52">
        <v>4.7667121398962051E-3</v>
      </c>
      <c r="AB52">
        <v>7.6571256051219394E-3</v>
      </c>
      <c r="AC52">
        <v>1.3051511733110725E-2</v>
      </c>
      <c r="AD52">
        <v>2.2286484744731251E-2</v>
      </c>
      <c r="AE52">
        <v>3.8955943544534181E-2</v>
      </c>
      <c r="AF52">
        <v>6.4581156102482717E-2</v>
      </c>
      <c r="AG52">
        <v>9.9613858280717379E-2</v>
      </c>
      <c r="AH52">
        <v>0.15428315676659168</v>
      </c>
      <c r="AI52">
        <v>0.22106963264277682</v>
      </c>
      <c r="AJ52">
        <v>0.30198726062109904</v>
      </c>
      <c r="AK52">
        <v>0.38020281187174959</v>
      </c>
      <c r="AL52">
        <v>76.717604249999994</v>
      </c>
      <c r="AM52">
        <v>76.717604249999994</v>
      </c>
      <c r="AN52">
        <v>126.83290724999999</v>
      </c>
      <c r="AO52">
        <v>126.83290724999999</v>
      </c>
      <c r="AP52">
        <v>126.83290724999999</v>
      </c>
      <c r="AQ52">
        <v>1.4073045</v>
      </c>
      <c r="AR52">
        <v>2.0556795000000001</v>
      </c>
      <c r="AS52">
        <v>2.0709317999999999</v>
      </c>
      <c r="AT52">
        <v>2.7193068</v>
      </c>
      <c r="AU52">
        <v>3.3180714</v>
      </c>
      <c r="AV52">
        <v>0.16784953724039575</v>
      </c>
      <c r="AW52">
        <v>0.5</v>
      </c>
      <c r="AX52">
        <v>1</v>
      </c>
      <c r="AY52">
        <v>0.25</v>
      </c>
    </row>
    <row r="53" spans="1:51" x14ac:dyDescent="0.3">
      <c r="A53" t="s">
        <v>111</v>
      </c>
      <c r="B53" t="s">
        <v>89</v>
      </c>
      <c r="C53" t="s">
        <v>91</v>
      </c>
      <c r="D53">
        <v>190886311</v>
      </c>
      <c r="E53">
        <v>3.8886999999999998E-2</v>
      </c>
      <c r="F53">
        <v>7422995.9758569999</v>
      </c>
      <c r="G53">
        <v>0.315</v>
      </c>
      <c r="H53">
        <v>0.441</v>
      </c>
      <c r="I53">
        <v>0.112</v>
      </c>
      <c r="J53">
        <v>0.10100000000000001</v>
      </c>
      <c r="K53">
        <v>0.128</v>
      </c>
      <c r="L53">
        <v>8.1632653061224497E-3</v>
      </c>
      <c r="M53">
        <v>190886311</v>
      </c>
      <c r="N53">
        <v>0.45150000000000001</v>
      </c>
      <c r="O53">
        <v>0.39375000000000004</v>
      </c>
      <c r="P53">
        <v>6.8559559950000001E-2</v>
      </c>
      <c r="Q53">
        <v>1.13908116E-2</v>
      </c>
      <c r="R53">
        <v>6.2987295000000009E-3</v>
      </c>
      <c r="S53">
        <v>3.4044957450000001E-3</v>
      </c>
      <c r="T53">
        <v>5.380485495000001E-3</v>
      </c>
      <c r="U53">
        <v>6.5089246949999995E-3</v>
      </c>
      <c r="V53">
        <v>7.1699930400000002E-3</v>
      </c>
      <c r="W53">
        <v>7.5175338000000001E-3</v>
      </c>
      <c r="X53">
        <v>8.2438689900000018E-3</v>
      </c>
      <c r="Y53">
        <v>9.3899649899999993E-3</v>
      </c>
      <c r="Z53">
        <v>1.09075071E-2</v>
      </c>
      <c r="AA53">
        <v>1.4516194350000001E-2</v>
      </c>
      <c r="AB53">
        <v>2.01042198E-2</v>
      </c>
      <c r="AC53">
        <v>3.1715241599999999E-2</v>
      </c>
      <c r="AD53">
        <v>4.9577706149999998E-2</v>
      </c>
      <c r="AE53">
        <v>8.2257758100000009E-2</v>
      </c>
      <c r="AF53">
        <v>0.13539872850000001</v>
      </c>
      <c r="AG53">
        <v>0.21908154450000003</v>
      </c>
      <c r="AH53">
        <v>0.33283544700000006</v>
      </c>
      <c r="AI53">
        <v>0.47860351350000002</v>
      </c>
      <c r="AJ53">
        <v>0.57818359200000002</v>
      </c>
      <c r="AK53">
        <v>0.69766245867678778</v>
      </c>
      <c r="AL53">
        <v>31.40787825</v>
      </c>
      <c r="AM53">
        <v>31.40787825</v>
      </c>
      <c r="AN53">
        <v>81.523181249999993</v>
      </c>
      <c r="AO53">
        <v>81.523181249999993</v>
      </c>
      <c r="AP53">
        <v>81.523181249999993</v>
      </c>
      <c r="AQ53">
        <v>1.0182816000000001</v>
      </c>
      <c r="AR53">
        <v>1.6666566000000003</v>
      </c>
      <c r="AS53">
        <v>6.08702115</v>
      </c>
      <c r="AT53">
        <v>6.7353961499999997</v>
      </c>
      <c r="AU53">
        <v>7.3341607499999997</v>
      </c>
      <c r="AV53">
        <v>6.7713873560848667E-2</v>
      </c>
      <c r="AW53">
        <v>0.5</v>
      </c>
      <c r="AX53">
        <v>1</v>
      </c>
      <c r="AY53">
        <v>0.25</v>
      </c>
    </row>
    <row r="54" spans="1:51" x14ac:dyDescent="0.3">
      <c r="A54" t="s">
        <v>256</v>
      </c>
      <c r="B54" t="s">
        <v>244</v>
      </c>
      <c r="C54" t="s">
        <v>230</v>
      </c>
      <c r="D54">
        <v>1627</v>
      </c>
      <c r="E54">
        <v>1.584E-2</v>
      </c>
      <c r="F54">
        <v>25.77168</v>
      </c>
      <c r="G54">
        <v>0.88200000000000001</v>
      </c>
      <c r="H54">
        <v>0.99990000000000001</v>
      </c>
      <c r="I54">
        <v>0.1186</v>
      </c>
      <c r="J54">
        <v>0.1011</v>
      </c>
      <c r="K54">
        <v>0.1386</v>
      </c>
      <c r="L54">
        <v>1.0204081632653064E-2</v>
      </c>
      <c r="M54">
        <v>1630</v>
      </c>
      <c r="N54">
        <v>0.99990000000000001</v>
      </c>
      <c r="O54">
        <v>0.98434229041997101</v>
      </c>
      <c r="P54">
        <v>1.2780109291645556E-2</v>
      </c>
      <c r="Q54">
        <v>7.1786871319156546E-4</v>
      </c>
      <c r="R54">
        <v>4.0767642011616217E-4</v>
      </c>
      <c r="S54">
        <v>3.2205796455142674E-4</v>
      </c>
      <c r="T54">
        <v>5.1717609361841266E-4</v>
      </c>
      <c r="U54">
        <v>7.2047008642704062E-4</v>
      </c>
      <c r="V54">
        <v>8.9773041914274104E-4</v>
      </c>
      <c r="W54">
        <v>1.117932677212313E-3</v>
      </c>
      <c r="X54">
        <v>1.4391494293269772E-3</v>
      </c>
      <c r="Y54">
        <v>2.030563961456885E-3</v>
      </c>
      <c r="Z54">
        <v>2.98716710615395E-3</v>
      </c>
      <c r="AA54">
        <v>4.7667121398962051E-3</v>
      </c>
      <c r="AB54">
        <v>7.6571256051219394E-3</v>
      </c>
      <c r="AC54">
        <v>1.3051511733110725E-2</v>
      </c>
      <c r="AD54">
        <v>2.2286484744731251E-2</v>
      </c>
      <c r="AE54">
        <v>3.8955943544534181E-2</v>
      </c>
      <c r="AF54">
        <v>6.4581156102482717E-2</v>
      </c>
      <c r="AG54">
        <v>9.9613858280717379E-2</v>
      </c>
      <c r="AH54">
        <v>0.15428315676659168</v>
      </c>
      <c r="AI54">
        <v>0.22106963264277682</v>
      </c>
      <c r="AJ54">
        <v>0.30198726062109904</v>
      </c>
      <c r="AK54">
        <v>0.38020281187174959</v>
      </c>
      <c r="AL54">
        <v>76.717604249999994</v>
      </c>
      <c r="AM54">
        <v>76.717604249999994</v>
      </c>
      <c r="AN54">
        <v>126.83290724999999</v>
      </c>
      <c r="AO54">
        <v>126.83290724999999</v>
      </c>
      <c r="AP54">
        <v>126.83290724999999</v>
      </c>
      <c r="AQ54">
        <v>1.4073045</v>
      </c>
      <c r="AR54">
        <v>2.0556795000000001</v>
      </c>
      <c r="AS54">
        <v>2.0709317999999999</v>
      </c>
      <c r="AT54">
        <v>2.7193068</v>
      </c>
      <c r="AU54">
        <v>3.3180714</v>
      </c>
      <c r="AV54">
        <v>0.16784953724039575</v>
      </c>
      <c r="AW54">
        <v>0.5</v>
      </c>
      <c r="AX54">
        <v>1</v>
      </c>
      <c r="AY54">
        <v>0.25</v>
      </c>
    </row>
    <row r="55" spans="1:51" x14ac:dyDescent="0.3">
      <c r="A55" t="s">
        <v>183</v>
      </c>
      <c r="B55" t="s">
        <v>175</v>
      </c>
      <c r="C55" t="s">
        <v>177</v>
      </c>
      <c r="D55">
        <v>4636262</v>
      </c>
      <c r="E55">
        <v>1.8731999999999999E-2</v>
      </c>
      <c r="F55">
        <v>86846.459783999991</v>
      </c>
      <c r="G55">
        <v>0.99990000000000001</v>
      </c>
      <c r="H55">
        <v>0.99990000000000001</v>
      </c>
      <c r="I55">
        <v>2.5000000000000001E-2</v>
      </c>
      <c r="J55">
        <v>2.1000000000000001E-2</v>
      </c>
      <c r="K55">
        <v>2.9000000000000001E-2</v>
      </c>
      <c r="L55">
        <v>2.0408163265306124E-3</v>
      </c>
      <c r="M55">
        <v>4636262</v>
      </c>
      <c r="N55">
        <v>0.99990000000000001</v>
      </c>
      <c r="O55">
        <v>0.99990000000000001</v>
      </c>
      <c r="P55">
        <v>7.6933464300000002E-3</v>
      </c>
      <c r="Q55">
        <v>2.9749873649999997E-4</v>
      </c>
      <c r="R55">
        <v>2.2650801600000001E-4</v>
      </c>
      <c r="S55">
        <v>2.5168137749999997E-4</v>
      </c>
      <c r="T55">
        <v>5.0151545850000002E-4</v>
      </c>
      <c r="U55">
        <v>8.0132207400000007E-4</v>
      </c>
      <c r="V55">
        <v>8.5014140400000002E-4</v>
      </c>
      <c r="W55">
        <v>9.0265345800000013E-4</v>
      </c>
      <c r="X55">
        <v>1.0051963740000001E-3</v>
      </c>
      <c r="Y55">
        <v>1.50843441E-3</v>
      </c>
      <c r="Z55">
        <v>2.4790006499999999E-3</v>
      </c>
      <c r="AA55">
        <v>4.3100418900000005E-3</v>
      </c>
      <c r="AB55">
        <v>7.718406675E-3</v>
      </c>
      <c r="AC55">
        <v>1.2525313499999999E-2</v>
      </c>
      <c r="AD55">
        <v>2.5376737050000001E-2</v>
      </c>
      <c r="AE55">
        <v>3.1142846700000001E-2</v>
      </c>
      <c r="AF55">
        <v>5.5098933750000002E-2</v>
      </c>
      <c r="AG55">
        <v>8.3109870900000007E-2</v>
      </c>
      <c r="AH55">
        <v>0.116400984</v>
      </c>
      <c r="AI55">
        <v>0.15356172300000001</v>
      </c>
      <c r="AJ55">
        <v>0.20052585000000001</v>
      </c>
      <c r="AK55">
        <v>0.27168430139279837</v>
      </c>
      <c r="AL55">
        <v>60.801990899999993</v>
      </c>
      <c r="AM55">
        <v>60.801990899999993</v>
      </c>
      <c r="AN55">
        <v>110.91729389999999</v>
      </c>
      <c r="AO55">
        <v>110.91729389999999</v>
      </c>
      <c r="AP55">
        <v>110.91729389999999</v>
      </c>
      <c r="AQ55">
        <v>1.57893225</v>
      </c>
      <c r="AR55">
        <v>2.22730725</v>
      </c>
      <c r="AS55">
        <v>2.0823736500000001</v>
      </c>
      <c r="AT55">
        <v>2.7307486499999998</v>
      </c>
      <c r="AU55">
        <v>3.3295132499999998</v>
      </c>
      <c r="AV55">
        <v>0.40722609472787386</v>
      </c>
      <c r="AW55">
        <v>0.5</v>
      </c>
      <c r="AX55">
        <v>1</v>
      </c>
      <c r="AY55">
        <v>0.25</v>
      </c>
    </row>
    <row r="56" spans="1:51" x14ac:dyDescent="0.3">
      <c r="A56" t="s">
        <v>257</v>
      </c>
      <c r="B56" t="s">
        <v>244</v>
      </c>
      <c r="C56" t="s">
        <v>230</v>
      </c>
      <c r="D56">
        <v>21729</v>
      </c>
      <c r="E56">
        <v>1.2E-2</v>
      </c>
      <c r="F56">
        <v>260.74799999999999</v>
      </c>
      <c r="G56">
        <v>0.99990000000000001</v>
      </c>
      <c r="H56">
        <v>0.99990000000000001</v>
      </c>
      <c r="I56">
        <v>2.9399999999999999E-2</v>
      </c>
      <c r="J56">
        <v>4.1000000000000003E-3</v>
      </c>
      <c r="K56">
        <v>0.18140000000000001</v>
      </c>
      <c r="L56">
        <v>7.7551020408163265E-2</v>
      </c>
      <c r="M56">
        <v>20470</v>
      </c>
      <c r="N56">
        <v>0.99990000000000001</v>
      </c>
      <c r="O56">
        <v>0.99990000000000001</v>
      </c>
      <c r="P56">
        <v>1.2780109291645556E-2</v>
      </c>
      <c r="Q56">
        <v>7.1786871319156546E-4</v>
      </c>
      <c r="R56">
        <v>4.0767642011616217E-4</v>
      </c>
      <c r="S56">
        <v>3.2205796455142674E-4</v>
      </c>
      <c r="T56">
        <v>5.1717609361841266E-4</v>
      </c>
      <c r="U56">
        <v>7.2047008642704062E-4</v>
      </c>
      <c r="V56">
        <v>8.9773041914274104E-4</v>
      </c>
      <c r="W56">
        <v>1.117932677212313E-3</v>
      </c>
      <c r="X56">
        <v>1.4391494293269772E-3</v>
      </c>
      <c r="Y56">
        <v>2.030563961456885E-3</v>
      </c>
      <c r="Z56">
        <v>2.98716710615395E-3</v>
      </c>
      <c r="AA56">
        <v>4.7667121398962051E-3</v>
      </c>
      <c r="AB56">
        <v>7.6571256051219394E-3</v>
      </c>
      <c r="AC56">
        <v>1.3051511733110725E-2</v>
      </c>
      <c r="AD56">
        <v>2.2286484744731251E-2</v>
      </c>
      <c r="AE56">
        <v>3.8955943544534181E-2</v>
      </c>
      <c r="AF56">
        <v>6.4581156102482717E-2</v>
      </c>
      <c r="AG56">
        <v>9.9613858280717379E-2</v>
      </c>
      <c r="AH56">
        <v>0.15428315676659168</v>
      </c>
      <c r="AI56">
        <v>0.22106963264277682</v>
      </c>
      <c r="AJ56">
        <v>0.30198726062109904</v>
      </c>
      <c r="AK56">
        <v>0.38020281187174959</v>
      </c>
      <c r="AL56">
        <v>76.717604249999994</v>
      </c>
      <c r="AM56">
        <v>76.717604249999994</v>
      </c>
      <c r="AN56">
        <v>126.83290724999999</v>
      </c>
      <c r="AO56">
        <v>126.83290724999999</v>
      </c>
      <c r="AP56">
        <v>126.83290724999999</v>
      </c>
      <c r="AQ56">
        <v>1.4073045</v>
      </c>
      <c r="AR56">
        <v>2.0556795000000001</v>
      </c>
      <c r="AS56">
        <v>2.0709317999999999</v>
      </c>
      <c r="AT56">
        <v>2.7193068</v>
      </c>
      <c r="AU56">
        <v>3.3180714</v>
      </c>
      <c r="AV56">
        <v>0.16784953724039575</v>
      </c>
      <c r="AW56">
        <v>0.5</v>
      </c>
      <c r="AX56">
        <v>1</v>
      </c>
      <c r="AY56">
        <v>0.25</v>
      </c>
    </row>
    <row r="57" spans="1:51" x14ac:dyDescent="0.3">
      <c r="A57" t="s">
        <v>158</v>
      </c>
      <c r="B57" t="s">
        <v>139</v>
      </c>
      <c r="C57" t="s">
        <v>141</v>
      </c>
      <c r="D57">
        <v>4098587</v>
      </c>
      <c r="E57">
        <v>1.9533000000000002E-2</v>
      </c>
      <c r="F57">
        <v>80057.699871000004</v>
      </c>
      <c r="G57">
        <v>0.91349999999999998</v>
      </c>
      <c r="H57">
        <v>0.85050000000000014</v>
      </c>
      <c r="I57">
        <v>2.1000000000000001E-2</v>
      </c>
      <c r="J57">
        <v>1.9E-2</v>
      </c>
      <c r="K57">
        <v>2.3199999999999998E-2</v>
      </c>
      <c r="L57">
        <v>1.1224489795918352E-3</v>
      </c>
      <c r="M57">
        <v>3643222</v>
      </c>
      <c r="N57">
        <v>0.99329999999999996</v>
      </c>
      <c r="O57">
        <v>0.95760000000000012</v>
      </c>
      <c r="P57">
        <v>1.5032706150000002E-2</v>
      </c>
      <c r="Q57">
        <v>1.17273555E-3</v>
      </c>
      <c r="R57">
        <v>3.2196157350000004E-4</v>
      </c>
      <c r="S57">
        <v>4.0113785250000004E-4</v>
      </c>
      <c r="T57">
        <v>1.0220924385E-3</v>
      </c>
      <c r="U57">
        <v>1.7506646849999999E-3</v>
      </c>
      <c r="V57">
        <v>1.9938719849999999E-3</v>
      </c>
      <c r="W57">
        <v>1.9378754850000002E-3</v>
      </c>
      <c r="X57">
        <v>1.987681605E-3</v>
      </c>
      <c r="Y57">
        <v>2.3631699000000003E-3</v>
      </c>
      <c r="Z57">
        <v>3.163640235E-3</v>
      </c>
      <c r="AA57">
        <v>4.5422859299999998E-3</v>
      </c>
      <c r="AB57">
        <v>6.7324954200000007E-3</v>
      </c>
      <c r="AC57">
        <v>1.0128608385E-2</v>
      </c>
      <c r="AD57">
        <v>1.5372662550000001E-2</v>
      </c>
      <c r="AE57">
        <v>2.3458088850000003E-2</v>
      </c>
      <c r="AF57">
        <v>3.5854880250000006E-2</v>
      </c>
      <c r="AG57">
        <v>5.4797727600000005E-2</v>
      </c>
      <c r="AH57">
        <v>8.3691632850000003E-2</v>
      </c>
      <c r="AI57">
        <v>0.12725472900000001</v>
      </c>
      <c r="AJ57">
        <v>0.19597980150000002</v>
      </c>
      <c r="AK57">
        <v>0.30589588090803316</v>
      </c>
      <c r="AL57">
        <v>91.202986349999989</v>
      </c>
      <c r="AM57">
        <v>91.202986349999989</v>
      </c>
      <c r="AN57">
        <v>141.31828934999999</v>
      </c>
      <c r="AO57">
        <v>141.31828934999999</v>
      </c>
      <c r="AP57">
        <v>141.31828934999999</v>
      </c>
      <c r="AQ57">
        <v>1.5903741</v>
      </c>
      <c r="AR57">
        <v>2.2387491000000002</v>
      </c>
      <c r="AS57">
        <v>1.6132578000000002</v>
      </c>
      <c r="AT57">
        <v>2.2616328000000001</v>
      </c>
      <c r="AU57">
        <v>2.8603974000000001</v>
      </c>
      <c r="AV57">
        <v>0.21428754022970595</v>
      </c>
      <c r="AW57">
        <v>0.5</v>
      </c>
      <c r="AX57">
        <v>1</v>
      </c>
      <c r="AY57">
        <v>0.25</v>
      </c>
    </row>
    <row r="58" spans="1:51" x14ac:dyDescent="0.3">
      <c r="A58" t="s">
        <v>258</v>
      </c>
      <c r="B58" t="s">
        <v>244</v>
      </c>
      <c r="C58" t="s">
        <v>230</v>
      </c>
      <c r="D58">
        <v>8251162</v>
      </c>
      <c r="E58">
        <v>2.7606000000000002E-2</v>
      </c>
      <c r="F58">
        <v>227781.57817200001</v>
      </c>
      <c r="G58">
        <v>0.34650000000000003</v>
      </c>
      <c r="H58">
        <v>0.58800000000000008</v>
      </c>
      <c r="I58">
        <v>6.6000000000000003E-2</v>
      </c>
      <c r="J58">
        <v>0.06</v>
      </c>
      <c r="K58">
        <v>7.6999999999999999E-2</v>
      </c>
      <c r="L58">
        <v>5.6122448979591816E-3</v>
      </c>
      <c r="M58">
        <v>8251162</v>
      </c>
      <c r="N58">
        <v>0.42000000000000004</v>
      </c>
      <c r="O58">
        <v>0.45150000000000001</v>
      </c>
      <c r="P58">
        <v>4.5650231550000003E-2</v>
      </c>
      <c r="Q58">
        <v>3.0533229300000004E-3</v>
      </c>
      <c r="R58">
        <v>1.2334036050000001E-3</v>
      </c>
      <c r="S58">
        <v>9.7322792699999999E-4</v>
      </c>
      <c r="T58">
        <v>1.7664045E-3</v>
      </c>
      <c r="U58">
        <v>2.3866686900000001E-3</v>
      </c>
      <c r="V58">
        <v>2.5951402050000002E-3</v>
      </c>
      <c r="W58">
        <v>3.0197660850000002E-3</v>
      </c>
      <c r="X58">
        <v>3.8583370350000002E-3</v>
      </c>
      <c r="Y58">
        <v>5.163049605E-3</v>
      </c>
      <c r="Z58">
        <v>7.3265506650000006E-3</v>
      </c>
      <c r="AA58">
        <v>1.0742964750000002E-2</v>
      </c>
      <c r="AB58">
        <v>1.5948159149999998E-2</v>
      </c>
      <c r="AC58">
        <v>2.7017896500000003E-2</v>
      </c>
      <c r="AD58">
        <v>4.6262503350000005E-2</v>
      </c>
      <c r="AE58">
        <v>7.6721383200000007E-2</v>
      </c>
      <c r="AF58">
        <v>0.12202388100000001</v>
      </c>
      <c r="AG58">
        <v>0.19035210600000002</v>
      </c>
      <c r="AH58">
        <v>0.29029795199999997</v>
      </c>
      <c r="AI58">
        <v>0.41378632050000003</v>
      </c>
      <c r="AJ58">
        <v>0.56028786450000001</v>
      </c>
      <c r="AK58">
        <v>0.72579449439945842</v>
      </c>
      <c r="AL58">
        <v>76.717604249999994</v>
      </c>
      <c r="AM58">
        <v>76.717604249999994</v>
      </c>
      <c r="AN58">
        <v>126.83290724999999</v>
      </c>
      <c r="AO58">
        <v>126.83290724999999</v>
      </c>
      <c r="AP58">
        <v>126.83290724999999</v>
      </c>
      <c r="AQ58">
        <v>1.4073045</v>
      </c>
      <c r="AR58">
        <v>2.0556795000000001</v>
      </c>
      <c r="AS58">
        <v>2.0709317999999999</v>
      </c>
      <c r="AT58">
        <v>2.7193068</v>
      </c>
      <c r="AU58">
        <v>3.3180714</v>
      </c>
      <c r="AV58">
        <v>0.16784953724039575</v>
      </c>
      <c r="AW58">
        <v>0.5</v>
      </c>
      <c r="AX58">
        <v>1</v>
      </c>
      <c r="AY58">
        <v>0.25</v>
      </c>
    </row>
    <row r="59" spans="1:51" x14ac:dyDescent="0.3">
      <c r="A59" t="s">
        <v>159</v>
      </c>
      <c r="B59" t="s">
        <v>139</v>
      </c>
      <c r="C59" t="s">
        <v>141</v>
      </c>
      <c r="D59">
        <v>6811297</v>
      </c>
      <c r="E59">
        <v>2.0947E-2</v>
      </c>
      <c r="F59">
        <v>142676.23825900001</v>
      </c>
      <c r="G59">
        <v>0.54600000000000004</v>
      </c>
      <c r="H59">
        <v>0.95550000000000013</v>
      </c>
      <c r="I59">
        <v>4.1444892127893984E-3</v>
      </c>
      <c r="J59">
        <v>2.6055266579680684E-3</v>
      </c>
      <c r="K59">
        <v>7.7002555713058798E-3</v>
      </c>
      <c r="L59">
        <v>1.8146552860433664E-3</v>
      </c>
      <c r="M59">
        <v>0</v>
      </c>
      <c r="N59">
        <v>0.99990000000000001</v>
      </c>
      <c r="O59">
        <v>0.97860000000000014</v>
      </c>
      <c r="P59">
        <v>2.0323384199999999E-2</v>
      </c>
      <c r="Q59">
        <v>6.60258501E-4</v>
      </c>
      <c r="R59">
        <v>5.7996705900000001E-4</v>
      </c>
      <c r="S59">
        <v>4.7196228450000003E-4</v>
      </c>
      <c r="T59">
        <v>1.1070058650000001E-3</v>
      </c>
      <c r="U59">
        <v>1.6861986750000002E-3</v>
      </c>
      <c r="V59">
        <v>2.0567376899999997E-3</v>
      </c>
      <c r="W59">
        <v>2.0950820100000002E-3</v>
      </c>
      <c r="X59">
        <v>2.4828844950000001E-3</v>
      </c>
      <c r="Y59">
        <v>3.0428629350000001E-3</v>
      </c>
      <c r="Z59">
        <v>4.4558768100000003E-3</v>
      </c>
      <c r="AA59">
        <v>6.4979301450000006E-3</v>
      </c>
      <c r="AB59">
        <v>9.1445251799999999E-3</v>
      </c>
      <c r="AC59">
        <v>1.4325660300000001E-2</v>
      </c>
      <c r="AD59">
        <v>2.12038134E-2</v>
      </c>
      <c r="AE59">
        <v>3.1165918350000002E-2</v>
      </c>
      <c r="AF59">
        <v>4.5065816250000001E-2</v>
      </c>
      <c r="AG59">
        <v>8.8459969499999999E-2</v>
      </c>
      <c r="AH59">
        <v>0.14165340000000001</v>
      </c>
      <c r="AI59">
        <v>0.21064863750000001</v>
      </c>
      <c r="AJ59">
        <v>0.29112159300000001</v>
      </c>
      <c r="AK59">
        <v>0.40432244568717335</v>
      </c>
      <c r="AL59">
        <v>91.202986349999989</v>
      </c>
      <c r="AM59">
        <v>91.202986349999989</v>
      </c>
      <c r="AN59">
        <v>141.31828934999999</v>
      </c>
      <c r="AO59">
        <v>141.31828934999999</v>
      </c>
      <c r="AP59">
        <v>141.31828934999999</v>
      </c>
      <c r="AQ59">
        <v>1.5903741</v>
      </c>
      <c r="AR59">
        <v>2.2387491000000002</v>
      </c>
      <c r="AS59">
        <v>1.6132578000000002</v>
      </c>
      <c r="AT59">
        <v>2.2616328000000001</v>
      </c>
      <c r="AU59">
        <v>2.8603974000000001</v>
      </c>
      <c r="AV59">
        <v>0.21428754022970595</v>
      </c>
      <c r="AW59">
        <v>0.5</v>
      </c>
      <c r="AX59">
        <v>1</v>
      </c>
      <c r="AY59">
        <v>0.25</v>
      </c>
    </row>
    <row r="60" spans="1:51" x14ac:dyDescent="0.3">
      <c r="A60" t="s">
        <v>173</v>
      </c>
      <c r="B60" t="s">
        <v>168</v>
      </c>
      <c r="C60" t="s">
        <v>141</v>
      </c>
      <c r="D60">
        <v>32165485</v>
      </c>
      <c r="E60">
        <v>1.9281E-2</v>
      </c>
      <c r="F60">
        <v>620182.71628499997</v>
      </c>
      <c r="G60">
        <v>0.78750000000000009</v>
      </c>
      <c r="H60">
        <v>0.87149999999999994</v>
      </c>
      <c r="I60">
        <v>3.0000000000000001E-3</v>
      </c>
      <c r="J60">
        <v>3.0000000000000001E-3</v>
      </c>
      <c r="K60">
        <v>4.0000000000000001E-3</v>
      </c>
      <c r="L60">
        <v>5.1020408163265311E-4</v>
      </c>
      <c r="M60">
        <v>32165485</v>
      </c>
      <c r="N60">
        <v>0.97020000000000006</v>
      </c>
      <c r="O60">
        <v>0.95550000000000013</v>
      </c>
      <c r="P60">
        <v>1.35859668E-2</v>
      </c>
      <c r="Q60">
        <v>9.2095176600000001E-4</v>
      </c>
      <c r="R60">
        <v>5.2034400600000003E-4</v>
      </c>
      <c r="S60">
        <v>3.5296926000000001E-4</v>
      </c>
      <c r="T60">
        <v>8.3571961200000001E-4</v>
      </c>
      <c r="U60">
        <v>1.242772125E-3</v>
      </c>
      <c r="V60">
        <v>1.61398377E-3</v>
      </c>
      <c r="W60">
        <v>1.7749161150000001E-3</v>
      </c>
      <c r="X60">
        <v>2.12407902E-3</v>
      </c>
      <c r="Y60">
        <v>2.7105551550000002E-3</v>
      </c>
      <c r="Z60">
        <v>3.623039385E-3</v>
      </c>
      <c r="AA60">
        <v>5.0544090450000004E-3</v>
      </c>
      <c r="AB60">
        <v>7.2478477050000002E-3</v>
      </c>
      <c r="AC60">
        <v>1.1019951600000001E-2</v>
      </c>
      <c r="AD60">
        <v>1.6630482750000002E-2</v>
      </c>
      <c r="AE60">
        <v>2.8797383999999999E-2</v>
      </c>
      <c r="AF60">
        <v>4.6274320050000005E-2</v>
      </c>
      <c r="AG60">
        <v>7.7537165999999991E-2</v>
      </c>
      <c r="AH60">
        <v>0.12836671050000001</v>
      </c>
      <c r="AI60">
        <v>0.19569177600000001</v>
      </c>
      <c r="AJ60">
        <v>0.27719085450000003</v>
      </c>
      <c r="AK60">
        <v>0.39697599565549491</v>
      </c>
      <c r="AL60">
        <v>91.202986349999989</v>
      </c>
      <c r="AM60">
        <v>91.202986349999989</v>
      </c>
      <c r="AN60">
        <v>141.31828934999999</v>
      </c>
      <c r="AO60">
        <v>141.31828934999999</v>
      </c>
      <c r="AP60">
        <v>141.31828934999999</v>
      </c>
      <c r="AQ60">
        <v>1.5903741</v>
      </c>
      <c r="AR60">
        <v>2.2387491000000002</v>
      </c>
      <c r="AS60">
        <v>1.6132578000000002</v>
      </c>
      <c r="AT60">
        <v>2.2616328000000001</v>
      </c>
      <c r="AU60">
        <v>2.8603974000000001</v>
      </c>
      <c r="AV60">
        <v>0.19174456415799823</v>
      </c>
      <c r="AW60">
        <v>0.5</v>
      </c>
      <c r="AX60">
        <v>1</v>
      </c>
      <c r="AY60">
        <v>0.25</v>
      </c>
    </row>
    <row r="61" spans="1:51" x14ac:dyDescent="0.3">
      <c r="A61" t="s">
        <v>259</v>
      </c>
      <c r="B61" t="s">
        <v>244</v>
      </c>
      <c r="C61" t="s">
        <v>230</v>
      </c>
      <c r="D61">
        <v>104918090</v>
      </c>
      <c r="E61">
        <v>2.3210000000000001E-2</v>
      </c>
      <c r="F61">
        <v>2435148.8689000001</v>
      </c>
      <c r="G61">
        <v>0.70350000000000013</v>
      </c>
      <c r="H61">
        <v>0.92400000000000004</v>
      </c>
      <c r="I61">
        <v>9.8000000000000004E-2</v>
      </c>
      <c r="J61">
        <v>8.7999999999999995E-2</v>
      </c>
      <c r="K61">
        <v>0.109</v>
      </c>
      <c r="L61">
        <v>5.6122448979591816E-3</v>
      </c>
      <c r="M61">
        <v>104918090</v>
      </c>
      <c r="N61">
        <v>0.76439999999999997</v>
      </c>
      <c r="O61">
        <v>0.64155000000000006</v>
      </c>
      <c r="P61">
        <v>2.1008464050000002E-2</v>
      </c>
      <c r="Q61">
        <v>2.1573937350000002E-3</v>
      </c>
      <c r="R61">
        <v>6.4462438949999996E-4</v>
      </c>
      <c r="S61">
        <v>5.5937844899999996E-4</v>
      </c>
      <c r="T61">
        <v>1.198153215E-3</v>
      </c>
      <c r="U61">
        <v>1.6780669500000001E-3</v>
      </c>
      <c r="V61">
        <v>1.8346996500000002E-3</v>
      </c>
      <c r="W61">
        <v>2.1911018849999999E-3</v>
      </c>
      <c r="X61">
        <v>2.9125022850000001E-3</v>
      </c>
      <c r="Y61">
        <v>4.09932369E-3</v>
      </c>
      <c r="Z61">
        <v>6.1001999099999996E-3</v>
      </c>
      <c r="AA61">
        <v>9.1891525950000014E-3</v>
      </c>
      <c r="AB61">
        <v>1.3855460849999999E-2</v>
      </c>
      <c r="AC61">
        <v>1.9112228100000003E-2</v>
      </c>
      <c r="AD61">
        <v>2.6191725000000003E-2</v>
      </c>
      <c r="AE61">
        <v>3.8564639400000003E-2</v>
      </c>
      <c r="AF61">
        <v>6.2124307350000005E-2</v>
      </c>
      <c r="AG61">
        <v>9.8600610150000004E-2</v>
      </c>
      <c r="AH61">
        <v>0.1515839115</v>
      </c>
      <c r="AI61">
        <v>0.21935784150000001</v>
      </c>
      <c r="AJ61">
        <v>0.30805599300000003</v>
      </c>
      <c r="AK61">
        <v>0.41823884640644404</v>
      </c>
      <c r="AL61">
        <v>76.717604249999994</v>
      </c>
      <c r="AM61">
        <v>76.717604249999994</v>
      </c>
      <c r="AN61">
        <v>126.83290724999999</v>
      </c>
      <c r="AO61">
        <v>126.83290724999999</v>
      </c>
      <c r="AP61">
        <v>126.83290724999999</v>
      </c>
      <c r="AQ61">
        <v>1.4073045</v>
      </c>
      <c r="AR61">
        <v>2.0556795000000001</v>
      </c>
      <c r="AS61">
        <v>2.0709317999999999</v>
      </c>
      <c r="AT61">
        <v>2.7193068</v>
      </c>
      <c r="AU61">
        <v>3.3180714</v>
      </c>
      <c r="AV61">
        <v>0.16784953724039575</v>
      </c>
      <c r="AW61">
        <v>0.5</v>
      </c>
      <c r="AX61">
        <v>1</v>
      </c>
      <c r="AY61">
        <v>0.25</v>
      </c>
    </row>
    <row r="62" spans="1:51" x14ac:dyDescent="0.3">
      <c r="A62" t="s">
        <v>209</v>
      </c>
      <c r="B62" t="s">
        <v>200</v>
      </c>
      <c r="C62" t="s">
        <v>202</v>
      </c>
      <c r="D62">
        <v>37975841</v>
      </c>
      <c r="E62">
        <v>1.01E-2</v>
      </c>
      <c r="F62">
        <v>383555.99410000001</v>
      </c>
      <c r="G62">
        <v>0.97650000000000015</v>
      </c>
      <c r="H62">
        <v>0.99749999999999994</v>
      </c>
      <c r="I62">
        <v>8.9999999999999993E-3</v>
      </c>
      <c r="J62">
        <v>7.0000000000000001E-3</v>
      </c>
      <c r="K62">
        <v>1.0999999999999999E-2</v>
      </c>
      <c r="L62">
        <v>1.0204081632653062E-3</v>
      </c>
      <c r="M62">
        <v>37975841</v>
      </c>
      <c r="N62">
        <v>0.99990000000000001</v>
      </c>
      <c r="O62">
        <v>0.99990000000000001</v>
      </c>
      <c r="P62">
        <v>3.4511923950000002E-3</v>
      </c>
      <c r="Q62">
        <v>1.5164030700000003E-4</v>
      </c>
      <c r="R62">
        <v>8.478064455E-5</v>
      </c>
      <c r="S62">
        <v>1.2122678400000001E-4</v>
      </c>
      <c r="T62">
        <v>3.5952084E-4</v>
      </c>
      <c r="U62">
        <v>5.7108414299999999E-4</v>
      </c>
      <c r="V62">
        <v>6.3673836450000004E-4</v>
      </c>
      <c r="W62">
        <v>8.3675558399999995E-4</v>
      </c>
      <c r="X62">
        <v>1.2528223050000001E-3</v>
      </c>
      <c r="Y62">
        <v>2.0480219550000002E-3</v>
      </c>
      <c r="Z62">
        <v>3.4824977250000003E-3</v>
      </c>
      <c r="AA62">
        <v>5.8118370450000005E-3</v>
      </c>
      <c r="AB62">
        <v>9.153942E-3</v>
      </c>
      <c r="AC62">
        <v>1.3584251100000002E-2</v>
      </c>
      <c r="AD62">
        <v>1.9059306000000002E-2</v>
      </c>
      <c r="AE62">
        <v>2.6750438400000003E-2</v>
      </c>
      <c r="AF62">
        <v>4.117393665E-2</v>
      </c>
      <c r="AG62">
        <v>6.9055256549999999E-2</v>
      </c>
      <c r="AH62">
        <v>0.11484770850000001</v>
      </c>
      <c r="AI62">
        <v>0.18554331599999999</v>
      </c>
      <c r="AJ62">
        <v>0.28340961599999998</v>
      </c>
      <c r="AK62">
        <v>0.42419128134208034</v>
      </c>
      <c r="AL62">
        <v>46.7513991</v>
      </c>
      <c r="AM62">
        <v>46.7513991</v>
      </c>
      <c r="AN62">
        <v>96.866702099999983</v>
      </c>
      <c r="AO62">
        <v>96.866702099999983</v>
      </c>
      <c r="AP62">
        <v>96.866702099999983</v>
      </c>
      <c r="AQ62">
        <v>6.7392065999999993</v>
      </c>
      <c r="AR62">
        <v>7.3875815999999999</v>
      </c>
      <c r="AS62">
        <v>11.007016649999999</v>
      </c>
      <c r="AT62">
        <v>11.65539165</v>
      </c>
      <c r="AU62">
        <v>12.254156249999999</v>
      </c>
      <c r="AV62">
        <v>0.5602570271020012</v>
      </c>
      <c r="AW62">
        <v>0.5</v>
      </c>
      <c r="AX62">
        <v>1</v>
      </c>
      <c r="AY62">
        <v>0.25</v>
      </c>
    </row>
    <row r="63" spans="1:51" x14ac:dyDescent="0.3">
      <c r="A63" t="s">
        <v>184</v>
      </c>
      <c r="B63" t="s">
        <v>175</v>
      </c>
      <c r="C63" t="s">
        <v>177</v>
      </c>
      <c r="D63">
        <v>2639211</v>
      </c>
      <c r="E63">
        <v>1.0146000000000001E-2</v>
      </c>
      <c r="F63">
        <v>26777.434806000001</v>
      </c>
      <c r="G63">
        <v>0.99990000000000001</v>
      </c>
      <c r="H63">
        <v>0.99990000000000001</v>
      </c>
      <c r="I63">
        <v>1.2E-2</v>
      </c>
      <c r="J63">
        <v>1.0999999999999999E-2</v>
      </c>
      <c r="K63">
        <v>1.4E-2</v>
      </c>
      <c r="L63">
        <v>1.0204081632653062E-3</v>
      </c>
      <c r="M63">
        <v>2639211</v>
      </c>
      <c r="N63">
        <v>0.99990000000000001</v>
      </c>
      <c r="O63">
        <v>0.99990000000000001</v>
      </c>
      <c r="P63">
        <v>6.6418384200000007E-3</v>
      </c>
      <c r="Q63">
        <v>3.3615189299999998E-4</v>
      </c>
      <c r="R63">
        <v>1.9346940900000001E-4</v>
      </c>
      <c r="S63">
        <v>1.92599463E-4</v>
      </c>
      <c r="T63">
        <v>3.9692273250000002E-4</v>
      </c>
      <c r="U63">
        <v>4.6354094850000003E-4</v>
      </c>
      <c r="V63">
        <v>4.1015728950000006E-4</v>
      </c>
      <c r="W63">
        <v>4.3525195349999998E-4</v>
      </c>
      <c r="X63">
        <v>5.0227105950000008E-4</v>
      </c>
      <c r="Y63">
        <v>6.7397567999999994E-4</v>
      </c>
      <c r="Z63">
        <v>1.0582983599999999E-3</v>
      </c>
      <c r="AA63">
        <v>1.6305042600000001E-3</v>
      </c>
      <c r="AB63">
        <v>2.9585728200000002E-3</v>
      </c>
      <c r="AC63">
        <v>5.4418515900000004E-3</v>
      </c>
      <c r="AD63">
        <v>2.4832984050000003E-2</v>
      </c>
      <c r="AE63">
        <v>4.4532779549999998E-2</v>
      </c>
      <c r="AF63">
        <v>5.2661428050000007E-2</v>
      </c>
      <c r="AG63">
        <v>7.5062096549999999E-2</v>
      </c>
      <c r="AH63">
        <v>9.0336474900000005E-2</v>
      </c>
      <c r="AI63">
        <v>0.12453596400000001</v>
      </c>
      <c r="AJ63">
        <v>0.1647573795</v>
      </c>
      <c r="AK63">
        <v>0.22819369132678335</v>
      </c>
      <c r="AL63">
        <v>60.801990899999993</v>
      </c>
      <c r="AM63">
        <v>60.801990899999993</v>
      </c>
      <c r="AN63">
        <v>110.91729389999999</v>
      </c>
      <c r="AO63">
        <v>110.91729389999999</v>
      </c>
      <c r="AP63">
        <v>110.91729389999999</v>
      </c>
      <c r="AQ63">
        <v>1.57893225</v>
      </c>
      <c r="AR63">
        <v>2.22730725</v>
      </c>
      <c r="AS63">
        <v>2.0823736500000001</v>
      </c>
      <c r="AT63">
        <v>2.7307486499999998</v>
      </c>
      <c r="AU63">
        <v>3.3295132499999998</v>
      </c>
      <c r="AV63">
        <v>0.40722609472787386</v>
      </c>
      <c r="AW63">
        <v>0.5</v>
      </c>
      <c r="AX63">
        <v>1</v>
      </c>
      <c r="AY63">
        <v>0.25</v>
      </c>
    </row>
    <row r="64" spans="1:51" x14ac:dyDescent="0.3">
      <c r="A64" t="s">
        <v>260</v>
      </c>
      <c r="B64" t="s">
        <v>244</v>
      </c>
      <c r="C64" t="s">
        <v>230</v>
      </c>
      <c r="D64">
        <v>51466201</v>
      </c>
      <c r="E64">
        <v>7.9000000000000008E-3</v>
      </c>
      <c r="F64">
        <v>406582.98790000007</v>
      </c>
      <c r="G64">
        <v>0.96600000000000008</v>
      </c>
      <c r="H64">
        <v>0.99990000000000001</v>
      </c>
      <c r="I64">
        <v>2.4E-2</v>
      </c>
      <c r="J64">
        <v>2.3E-2</v>
      </c>
      <c r="K64">
        <v>0.03</v>
      </c>
      <c r="L64">
        <v>3.0612244897959178E-3</v>
      </c>
      <c r="M64">
        <v>51466201</v>
      </c>
      <c r="N64">
        <v>0.99990000000000001</v>
      </c>
      <c r="O64">
        <v>0.99990000000000001</v>
      </c>
      <c r="P64">
        <v>2.2163912400000002E-3</v>
      </c>
      <c r="Q64">
        <v>1.335800025E-4</v>
      </c>
      <c r="R64">
        <v>7.3610197500000005E-5</v>
      </c>
      <c r="S64">
        <v>7.9996072800000008E-5</v>
      </c>
      <c r="T64">
        <v>2.04013635E-4</v>
      </c>
      <c r="U64">
        <v>3.131593185E-4</v>
      </c>
      <c r="V64">
        <v>4.392396015E-4</v>
      </c>
      <c r="W64">
        <v>5.8321078200000004E-4</v>
      </c>
      <c r="X64">
        <v>7.8289308299999999E-4</v>
      </c>
      <c r="Y64">
        <v>1.2056848650000001E-3</v>
      </c>
      <c r="Z64">
        <v>1.916109615E-3</v>
      </c>
      <c r="AA64">
        <v>2.8738293150000001E-3</v>
      </c>
      <c r="AB64">
        <v>4.0620926850000001E-3</v>
      </c>
      <c r="AC64">
        <v>5.9196994499999996E-3</v>
      </c>
      <c r="AD64">
        <v>9.324925365000002E-3</v>
      </c>
      <c r="AE64">
        <v>1.7196570299999998E-2</v>
      </c>
      <c r="AF64">
        <v>3.20517897E-2</v>
      </c>
      <c r="AG64">
        <v>5.9986426500000002E-2</v>
      </c>
      <c r="AH64">
        <v>0.10797697050000001</v>
      </c>
      <c r="AI64">
        <v>0.18404036700000001</v>
      </c>
      <c r="AJ64">
        <v>0.29124256350000005</v>
      </c>
      <c r="AK64">
        <v>0.4484804840513939</v>
      </c>
      <c r="AL64">
        <v>76.717604249999994</v>
      </c>
      <c r="AM64">
        <v>76.717604249999994</v>
      </c>
      <c r="AN64">
        <v>126.83290724999999</v>
      </c>
      <c r="AO64">
        <v>126.83290724999999</v>
      </c>
      <c r="AP64">
        <v>126.83290724999999</v>
      </c>
      <c r="AQ64">
        <v>1.4073045</v>
      </c>
      <c r="AR64">
        <v>2.0556795000000001</v>
      </c>
      <c r="AS64">
        <v>2.0709317999999999</v>
      </c>
      <c r="AT64">
        <v>2.7193068</v>
      </c>
      <c r="AU64">
        <v>3.3180714</v>
      </c>
      <c r="AV64">
        <v>0.16784953724039575</v>
      </c>
      <c r="AW64">
        <v>0.5</v>
      </c>
      <c r="AX64">
        <v>1</v>
      </c>
      <c r="AY64">
        <v>0.25</v>
      </c>
    </row>
    <row r="65" spans="1:51" x14ac:dyDescent="0.3">
      <c r="A65" t="s">
        <v>224</v>
      </c>
      <c r="B65" t="s">
        <v>218</v>
      </c>
      <c r="C65" t="s">
        <v>202</v>
      </c>
      <c r="D65">
        <v>3549750</v>
      </c>
      <c r="E65">
        <v>1.0323000000000001E-2</v>
      </c>
      <c r="F65">
        <v>36644.06925</v>
      </c>
      <c r="G65">
        <v>0.99990000000000001</v>
      </c>
      <c r="H65">
        <v>0.93450000000000011</v>
      </c>
      <c r="I65">
        <v>7.3800000000000004E-2</v>
      </c>
      <c r="J65">
        <v>6.6799999999999998E-2</v>
      </c>
      <c r="K65">
        <v>8.14E-2</v>
      </c>
      <c r="L65">
        <v>3.8775510204081612E-3</v>
      </c>
      <c r="M65">
        <v>3562045</v>
      </c>
      <c r="N65">
        <v>0.99990000000000001</v>
      </c>
      <c r="O65">
        <v>0.99990000000000001</v>
      </c>
      <c r="P65">
        <v>1.312267005E-2</v>
      </c>
      <c r="Q65">
        <v>5.4304419749999998E-4</v>
      </c>
      <c r="R65">
        <v>2.3715323100000001E-4</v>
      </c>
      <c r="S65">
        <v>1.8540048450000002E-4</v>
      </c>
      <c r="T65">
        <v>4.3323792750000003E-4</v>
      </c>
      <c r="U65">
        <v>5.8707574799999999E-4</v>
      </c>
      <c r="V65">
        <v>8.8349811899999999E-4</v>
      </c>
      <c r="W65">
        <v>1.35972081E-3</v>
      </c>
      <c r="X65">
        <v>2.4374467950000005E-3</v>
      </c>
      <c r="Y65">
        <v>3.4353882150000002E-3</v>
      </c>
      <c r="Z65">
        <v>6.1282671450000005E-3</v>
      </c>
      <c r="AA65">
        <v>9.1635743849999996E-3</v>
      </c>
      <c r="AB65">
        <v>1.3878162900000001E-2</v>
      </c>
      <c r="AC65">
        <v>2.3317038150000004E-2</v>
      </c>
      <c r="AD65">
        <v>3.076520265E-2</v>
      </c>
      <c r="AE65">
        <v>4.9607564999999999E-2</v>
      </c>
      <c r="AF65">
        <v>7.9401139650000008E-2</v>
      </c>
      <c r="AG65">
        <v>0.12663383250000002</v>
      </c>
      <c r="AH65">
        <v>0.195917484</v>
      </c>
      <c r="AI65">
        <v>0.27883562699999997</v>
      </c>
      <c r="AJ65">
        <v>0.39817385999999999</v>
      </c>
      <c r="AK65">
        <v>0.56294089329712715</v>
      </c>
      <c r="AL65">
        <v>46.7513991</v>
      </c>
      <c r="AM65">
        <v>46.7513991</v>
      </c>
      <c r="AN65">
        <v>96.866702099999983</v>
      </c>
      <c r="AO65">
        <v>96.866702099999983</v>
      </c>
      <c r="AP65">
        <v>96.866702099999983</v>
      </c>
      <c r="AQ65">
        <v>6.7392065999999993</v>
      </c>
      <c r="AR65">
        <v>7.3875815999999999</v>
      </c>
      <c r="AS65">
        <v>11.007016649999999</v>
      </c>
      <c r="AT65">
        <v>11.65539165</v>
      </c>
      <c r="AU65">
        <v>12.254156249999999</v>
      </c>
      <c r="AV65">
        <v>0.28622679114654354</v>
      </c>
      <c r="AW65">
        <v>0.5</v>
      </c>
      <c r="AX65">
        <v>1</v>
      </c>
      <c r="AY65">
        <v>0.25</v>
      </c>
    </row>
    <row r="66" spans="1:51" x14ac:dyDescent="0.3">
      <c r="A66" t="s">
        <v>210</v>
      </c>
      <c r="B66" t="s">
        <v>200</v>
      </c>
      <c r="C66" t="s">
        <v>202</v>
      </c>
      <c r="D66">
        <v>19586539</v>
      </c>
      <c r="E66">
        <v>9.5999999999999992E-3</v>
      </c>
      <c r="F66">
        <v>188030.77439999999</v>
      </c>
      <c r="G66">
        <v>0.97650000000000015</v>
      </c>
      <c r="H66">
        <v>0.96600000000000008</v>
      </c>
      <c r="I66">
        <v>3.4000000000000002E-2</v>
      </c>
      <c r="J66">
        <v>3.2000000000000001E-2</v>
      </c>
      <c r="K66">
        <v>3.6999999999999998E-2</v>
      </c>
      <c r="L66">
        <v>1.5306122448979569E-3</v>
      </c>
      <c r="M66">
        <v>19586539</v>
      </c>
      <c r="N66">
        <v>0.99960000000000016</v>
      </c>
      <c r="O66">
        <v>0.99645000000000006</v>
      </c>
      <c r="P66">
        <v>7.0625029650000001E-3</v>
      </c>
      <c r="Q66">
        <v>3.185776125E-4</v>
      </c>
      <c r="R66">
        <v>1.4968207800000001E-4</v>
      </c>
      <c r="S66">
        <v>2.0467433699999999E-4</v>
      </c>
      <c r="T66">
        <v>3.79526931E-4</v>
      </c>
      <c r="U66">
        <v>4.9326629100000005E-4</v>
      </c>
      <c r="V66">
        <v>6.8486369700000011E-4</v>
      </c>
      <c r="W66">
        <v>7.8393346499999999E-4</v>
      </c>
      <c r="X66">
        <v>1.2660688950000001E-3</v>
      </c>
      <c r="Y66">
        <v>2.36875569E-3</v>
      </c>
      <c r="Z66">
        <v>3.744284565E-3</v>
      </c>
      <c r="AA66">
        <v>6.75504291E-3</v>
      </c>
      <c r="AB66">
        <v>1.14525579E-2</v>
      </c>
      <c r="AC66">
        <v>1.6744865550000002E-2</v>
      </c>
      <c r="AD66">
        <v>2.2023931650000002E-2</v>
      </c>
      <c r="AE66">
        <v>3.2608801050000004E-2</v>
      </c>
      <c r="AF66">
        <v>5.4586050750000004E-2</v>
      </c>
      <c r="AG66">
        <v>9.427705245000001E-2</v>
      </c>
      <c r="AH66">
        <v>0.15923296200000001</v>
      </c>
      <c r="AI66">
        <v>0.251364225</v>
      </c>
      <c r="AJ66">
        <v>0.36674173200000004</v>
      </c>
      <c r="AK66">
        <v>0.51483875617898434</v>
      </c>
      <c r="AL66">
        <v>46.7513991</v>
      </c>
      <c r="AM66">
        <v>46.7513991</v>
      </c>
      <c r="AN66">
        <v>96.866702099999983</v>
      </c>
      <c r="AO66">
        <v>96.866702099999983</v>
      </c>
      <c r="AP66">
        <v>96.866702099999983</v>
      </c>
      <c r="AQ66">
        <v>6.7392065999999993</v>
      </c>
      <c r="AR66">
        <v>7.3875815999999999</v>
      </c>
      <c r="AS66">
        <v>11.007016649999999</v>
      </c>
      <c r="AT66">
        <v>11.65539165</v>
      </c>
      <c r="AU66">
        <v>12.254156249999999</v>
      </c>
      <c r="AV66">
        <v>0.5602570271020012</v>
      </c>
      <c r="AW66">
        <v>0.5</v>
      </c>
      <c r="AX66">
        <v>1</v>
      </c>
      <c r="AY66">
        <v>0.25</v>
      </c>
    </row>
    <row r="67" spans="1:51" x14ac:dyDescent="0.3">
      <c r="A67" t="s">
        <v>160</v>
      </c>
      <c r="B67" t="s">
        <v>139</v>
      </c>
      <c r="C67" t="s">
        <v>141</v>
      </c>
      <c r="D67">
        <v>55345</v>
      </c>
      <c r="E67">
        <v>1.32E-2</v>
      </c>
      <c r="F67">
        <v>730.55399999999997</v>
      </c>
      <c r="G67">
        <v>0.87149999999999994</v>
      </c>
      <c r="H67">
        <v>0.99990000000000001</v>
      </c>
      <c r="I67">
        <v>4.1444892127893984E-3</v>
      </c>
      <c r="J67">
        <v>2.6055266579680684E-3</v>
      </c>
      <c r="K67">
        <v>7.7002555713058798E-3</v>
      </c>
      <c r="L67">
        <v>1.8146552860433664E-3</v>
      </c>
      <c r="M67">
        <v>0</v>
      </c>
      <c r="N67">
        <v>0.99990000000000001</v>
      </c>
      <c r="O67">
        <v>0.99990000000000001</v>
      </c>
      <c r="P67">
        <v>1.4961379891572655E-2</v>
      </c>
      <c r="Q67">
        <v>6.5162655751651894E-4</v>
      </c>
      <c r="R67">
        <v>2.8521823651640445E-4</v>
      </c>
      <c r="S67">
        <v>3.5663463619037473E-4</v>
      </c>
      <c r="T67">
        <v>9.9997351989013087E-4</v>
      </c>
      <c r="U67">
        <v>1.5813776400130496E-3</v>
      </c>
      <c r="V67">
        <v>1.6995682135631936E-3</v>
      </c>
      <c r="W67">
        <v>1.8986191739185471E-3</v>
      </c>
      <c r="X67">
        <v>2.2639386191328644E-3</v>
      </c>
      <c r="Y67">
        <v>2.9182338019700781E-3</v>
      </c>
      <c r="Z67">
        <v>4.1641315968744281E-3</v>
      </c>
      <c r="AA67">
        <v>6.1440276019705566E-3</v>
      </c>
      <c r="AB67">
        <v>9.0903256450234303E-3</v>
      </c>
      <c r="AC67">
        <v>1.3771622778034663E-2</v>
      </c>
      <c r="AD67">
        <v>2.1069290297295019E-2</v>
      </c>
      <c r="AE67">
        <v>3.152540566625036E-2</v>
      </c>
      <c r="AF67">
        <v>4.8465934181628562E-2</v>
      </c>
      <c r="AG67">
        <v>7.4475329506083834E-2</v>
      </c>
      <c r="AH67">
        <v>0.11516055335608529</v>
      </c>
      <c r="AI67">
        <v>0.16931149110753319</v>
      </c>
      <c r="AJ67">
        <v>0.26304153818720588</v>
      </c>
      <c r="AK67">
        <v>0.40554165079159976</v>
      </c>
      <c r="AL67">
        <v>91.202986349999989</v>
      </c>
      <c r="AM67">
        <v>91.202986349999989</v>
      </c>
      <c r="AN67">
        <v>141.31828934999999</v>
      </c>
      <c r="AO67">
        <v>141.31828934999999</v>
      </c>
      <c r="AP67">
        <v>141.31828934999999</v>
      </c>
      <c r="AQ67">
        <v>1.5903741</v>
      </c>
      <c r="AR67">
        <v>2.2387491000000002</v>
      </c>
      <c r="AS67">
        <v>1.6132578000000002</v>
      </c>
      <c r="AT67">
        <v>2.2616328000000001</v>
      </c>
      <c r="AU67">
        <v>2.8603974000000001</v>
      </c>
      <c r="AV67">
        <v>0.21428754022970595</v>
      </c>
      <c r="AW67">
        <v>0.5</v>
      </c>
      <c r="AX67">
        <v>1</v>
      </c>
      <c r="AY67">
        <v>0.25</v>
      </c>
    </row>
    <row r="68" spans="1:51" x14ac:dyDescent="0.3">
      <c r="A68" t="s">
        <v>162</v>
      </c>
      <c r="B68" t="s">
        <v>139</v>
      </c>
      <c r="C68" t="s">
        <v>141</v>
      </c>
      <c r="D68">
        <v>109897</v>
      </c>
      <c r="E68">
        <v>1.5507E-2</v>
      </c>
      <c r="F68">
        <v>1704.172779</v>
      </c>
      <c r="G68">
        <v>0.315</v>
      </c>
      <c r="H68">
        <v>0.99990000000000001</v>
      </c>
      <c r="I68">
        <v>4.1444892127893984E-3</v>
      </c>
      <c r="J68">
        <v>2.6055266579680684E-3</v>
      </c>
      <c r="K68">
        <v>7.7002555713058798E-3</v>
      </c>
      <c r="L68">
        <v>1.8146552860433664E-3</v>
      </c>
      <c r="M68">
        <v>0</v>
      </c>
      <c r="N68">
        <v>0.99990000000000001</v>
      </c>
      <c r="O68">
        <v>0.99990000000000001</v>
      </c>
      <c r="P68">
        <v>1.5605133600000001E-2</v>
      </c>
      <c r="Q68">
        <v>3.5752038000000001E-4</v>
      </c>
      <c r="R68">
        <v>4.4817547950000002E-4</v>
      </c>
      <c r="S68">
        <v>4.3247947050000001E-4</v>
      </c>
      <c r="T68">
        <v>1.050711375E-3</v>
      </c>
      <c r="U68">
        <v>1.4800956450000001E-3</v>
      </c>
      <c r="V68">
        <v>1.6135150500000001E-3</v>
      </c>
      <c r="W68">
        <v>1.9242367200000001E-3</v>
      </c>
      <c r="X68">
        <v>2.5666403700000001E-3</v>
      </c>
      <c r="Y68">
        <v>3.6751066800000004E-3</v>
      </c>
      <c r="Z68">
        <v>5.5373838450000004E-3</v>
      </c>
      <c r="AA68">
        <v>8.3971562850000004E-3</v>
      </c>
      <c r="AB68">
        <v>1.2752414850000001E-2</v>
      </c>
      <c r="AC68">
        <v>1.8144308700000004E-2</v>
      </c>
      <c r="AD68">
        <v>2.5791463950000003E-2</v>
      </c>
      <c r="AE68">
        <v>3.9324607350000006E-2</v>
      </c>
      <c r="AF68">
        <v>6.4141621950000005E-2</v>
      </c>
      <c r="AG68">
        <v>0.1043628201</v>
      </c>
      <c r="AH68">
        <v>0.16725405899999998</v>
      </c>
      <c r="AI68">
        <v>0.25493686050000003</v>
      </c>
      <c r="AJ68">
        <v>0.37035124349999998</v>
      </c>
      <c r="AK68">
        <v>0.50903367519550136</v>
      </c>
      <c r="AL68">
        <v>91.202986349999989</v>
      </c>
      <c r="AM68">
        <v>91.202986349999989</v>
      </c>
      <c r="AN68">
        <v>141.31828934999999</v>
      </c>
      <c r="AO68">
        <v>141.31828934999999</v>
      </c>
      <c r="AP68">
        <v>141.31828934999999</v>
      </c>
      <c r="AQ68">
        <v>1.5903741</v>
      </c>
      <c r="AR68">
        <v>2.2387491000000002</v>
      </c>
      <c r="AS68">
        <v>1.6132578000000002</v>
      </c>
      <c r="AT68">
        <v>2.2616328000000001</v>
      </c>
      <c r="AU68">
        <v>2.8603974000000001</v>
      </c>
      <c r="AV68">
        <v>0.21428754022970595</v>
      </c>
      <c r="AW68">
        <v>0.5</v>
      </c>
      <c r="AX68">
        <v>1</v>
      </c>
      <c r="AY68">
        <v>0.25</v>
      </c>
    </row>
    <row r="69" spans="1:51" x14ac:dyDescent="0.3">
      <c r="A69" t="s">
        <v>261</v>
      </c>
      <c r="B69" t="s">
        <v>244</v>
      </c>
      <c r="C69" t="s">
        <v>230</v>
      </c>
      <c r="D69">
        <v>196440</v>
      </c>
      <c r="E69">
        <v>2.4688999999999999E-2</v>
      </c>
      <c r="F69">
        <v>4849.9071599999997</v>
      </c>
      <c r="G69">
        <v>0.85050000000000014</v>
      </c>
      <c r="H69">
        <v>0.76649999999999996</v>
      </c>
      <c r="I69">
        <v>5.5300000000000002E-2</v>
      </c>
      <c r="J69">
        <v>3.6700000000000003E-2</v>
      </c>
      <c r="K69">
        <v>8.2500000000000004E-2</v>
      </c>
      <c r="L69">
        <v>1.3877551020408165E-2</v>
      </c>
      <c r="M69">
        <v>186205</v>
      </c>
      <c r="N69">
        <v>0.86624999999999996</v>
      </c>
      <c r="O69">
        <v>0.8599500000000001</v>
      </c>
      <c r="P69">
        <v>1.4300431950000001E-2</v>
      </c>
      <c r="Q69">
        <v>7.28383782E-4</v>
      </c>
      <c r="R69">
        <v>2.86552917E-4</v>
      </c>
      <c r="S69">
        <v>2.6125956150000005E-4</v>
      </c>
      <c r="T69">
        <v>6.0593163750000004E-4</v>
      </c>
      <c r="U69">
        <v>7.8771732900000005E-4</v>
      </c>
      <c r="V69">
        <v>8.0625574050000005E-4</v>
      </c>
      <c r="W69">
        <v>9.661520715E-4</v>
      </c>
      <c r="X69">
        <v>1.3540578450000002E-3</v>
      </c>
      <c r="Y69">
        <v>2.0901789300000004E-3</v>
      </c>
      <c r="Z69">
        <v>3.45415119E-3</v>
      </c>
      <c r="AA69">
        <v>5.6542798200000001E-3</v>
      </c>
      <c r="AB69">
        <v>9.2156415750000008E-3</v>
      </c>
      <c r="AC69">
        <v>1.6552505549999999E-2</v>
      </c>
      <c r="AD69">
        <v>2.9611410150000003E-2</v>
      </c>
      <c r="AE69">
        <v>5.0669949750000005E-2</v>
      </c>
      <c r="AF69">
        <v>8.4979570200000007E-2</v>
      </c>
      <c r="AG69">
        <v>0.14075779199999999</v>
      </c>
      <c r="AH69">
        <v>0.22839155850000001</v>
      </c>
      <c r="AI69">
        <v>0.3507866355</v>
      </c>
      <c r="AJ69">
        <v>0.50846405400000005</v>
      </c>
      <c r="AK69">
        <v>0.69332398336418588</v>
      </c>
      <c r="AL69">
        <v>76.717604249999994</v>
      </c>
      <c r="AM69">
        <v>76.717604249999994</v>
      </c>
      <c r="AN69">
        <v>126.83290724999999</v>
      </c>
      <c r="AO69">
        <v>126.83290724999999</v>
      </c>
      <c r="AP69">
        <v>126.83290724999999</v>
      </c>
      <c r="AQ69">
        <v>1.4073045</v>
      </c>
      <c r="AR69">
        <v>2.0556795000000001</v>
      </c>
      <c r="AS69">
        <v>2.0709317999999999</v>
      </c>
      <c r="AT69">
        <v>2.7193068</v>
      </c>
      <c r="AU69">
        <v>3.3180714</v>
      </c>
      <c r="AV69">
        <v>0.16784953724039575</v>
      </c>
      <c r="AW69">
        <v>0.5</v>
      </c>
      <c r="AX69">
        <v>1</v>
      </c>
      <c r="AY69">
        <v>0.25</v>
      </c>
    </row>
    <row r="70" spans="1:51" x14ac:dyDescent="0.3">
      <c r="A70" t="s">
        <v>185</v>
      </c>
      <c r="B70" t="s">
        <v>175</v>
      </c>
      <c r="C70" t="s">
        <v>177</v>
      </c>
      <c r="D70">
        <v>32938213</v>
      </c>
      <c r="E70">
        <v>1.9562E-2</v>
      </c>
      <c r="F70">
        <v>644337.32270599995</v>
      </c>
      <c r="G70">
        <v>0.99990000000000001</v>
      </c>
      <c r="H70">
        <v>0.99990000000000001</v>
      </c>
      <c r="I70">
        <v>1.6E-2</v>
      </c>
      <c r="J70">
        <v>1.0999999999999999E-2</v>
      </c>
      <c r="K70">
        <v>1.9E-2</v>
      </c>
      <c r="L70">
        <v>1.5306122448979589E-3</v>
      </c>
      <c r="M70">
        <v>32938213</v>
      </c>
      <c r="N70">
        <v>0.99990000000000001</v>
      </c>
      <c r="O70">
        <v>0.95550000000000013</v>
      </c>
      <c r="P70">
        <v>6.6590967449999998E-3</v>
      </c>
      <c r="Q70">
        <v>2.7774584250000003E-4</v>
      </c>
      <c r="R70">
        <v>5.6991042150000002E-4</v>
      </c>
      <c r="S70">
        <v>5.9023030500000005E-4</v>
      </c>
      <c r="T70">
        <v>9.4072132350000006E-4</v>
      </c>
      <c r="U70">
        <v>1.0349589074999999E-3</v>
      </c>
      <c r="V70">
        <v>6.3865642049999998E-4</v>
      </c>
      <c r="W70">
        <v>5.5537283550000007E-4</v>
      </c>
      <c r="X70">
        <v>9.9444919349999999E-4</v>
      </c>
      <c r="Y70">
        <v>1.7933048700000001E-3</v>
      </c>
      <c r="Z70">
        <v>2.2604792699999999E-3</v>
      </c>
      <c r="AA70">
        <v>4.17050949E-3</v>
      </c>
      <c r="AB70">
        <v>6.5819188049999998E-3</v>
      </c>
      <c r="AC70">
        <v>1.76266419E-2</v>
      </c>
      <c r="AD70">
        <v>2.5204946550000003E-2</v>
      </c>
      <c r="AE70">
        <v>5.2103115749999998E-2</v>
      </c>
      <c r="AF70">
        <v>7.0316270850000001E-2</v>
      </c>
      <c r="AG70">
        <v>0.1199750055</v>
      </c>
      <c r="AH70">
        <v>0.17564444100000001</v>
      </c>
      <c r="AI70">
        <v>0.24749035500000002</v>
      </c>
      <c r="AJ70">
        <v>0.34726795950000006</v>
      </c>
      <c r="AK70">
        <v>0.48378981590184839</v>
      </c>
      <c r="AL70">
        <v>60.801990899999993</v>
      </c>
      <c r="AM70">
        <v>60.801990899999993</v>
      </c>
      <c r="AN70">
        <v>110.91729389999999</v>
      </c>
      <c r="AO70">
        <v>110.91729389999999</v>
      </c>
      <c r="AP70">
        <v>110.91729389999999</v>
      </c>
      <c r="AQ70">
        <v>1.57893225</v>
      </c>
      <c r="AR70">
        <v>2.22730725</v>
      </c>
      <c r="AS70">
        <v>2.0823736500000001</v>
      </c>
      <c r="AT70">
        <v>2.7307486499999998</v>
      </c>
      <c r="AU70">
        <v>3.3295132499999998</v>
      </c>
      <c r="AV70">
        <v>0.40722609472787386</v>
      </c>
      <c r="AW70">
        <v>0.5</v>
      </c>
      <c r="AX70">
        <v>1</v>
      </c>
      <c r="AY70">
        <v>0.25</v>
      </c>
    </row>
    <row r="71" spans="1:51" x14ac:dyDescent="0.3">
      <c r="A71" t="s">
        <v>113</v>
      </c>
      <c r="B71" t="s">
        <v>89</v>
      </c>
      <c r="C71" t="s">
        <v>91</v>
      </c>
      <c r="D71">
        <v>15850567</v>
      </c>
      <c r="E71">
        <v>3.5598999999999999E-2</v>
      </c>
      <c r="F71">
        <v>564264.33463299996</v>
      </c>
      <c r="G71">
        <v>0.75600000000000001</v>
      </c>
      <c r="H71">
        <v>0.95550000000000013</v>
      </c>
      <c r="I71">
        <v>8.1000000000000003E-2</v>
      </c>
      <c r="J71">
        <v>7.4999999999999997E-2</v>
      </c>
      <c r="K71">
        <v>0.09</v>
      </c>
      <c r="L71">
        <v>4.5918367346938745E-3</v>
      </c>
      <c r="M71">
        <v>15850567</v>
      </c>
      <c r="N71">
        <v>0.61529999999999996</v>
      </c>
      <c r="O71">
        <v>0.78225</v>
      </c>
      <c r="P71">
        <v>3.538662435E-2</v>
      </c>
      <c r="Q71">
        <v>3.2477532149999999E-3</v>
      </c>
      <c r="R71">
        <v>1.3028166900000001E-3</v>
      </c>
      <c r="S71">
        <v>9.1047560099999998E-4</v>
      </c>
      <c r="T71">
        <v>1.4187573749999999E-3</v>
      </c>
      <c r="U71">
        <v>2.0662350449999999E-3</v>
      </c>
      <c r="V71">
        <v>2.244611355E-3</v>
      </c>
      <c r="W71">
        <v>2.6213621700000001E-3</v>
      </c>
      <c r="X71">
        <v>3.1440417750000001E-3</v>
      </c>
      <c r="Y71">
        <v>4.1654434500000004E-3</v>
      </c>
      <c r="Z71">
        <v>5.5754799449999996E-3</v>
      </c>
      <c r="AA71">
        <v>8.2549720050000015E-3</v>
      </c>
      <c r="AB71">
        <v>1.217738025E-2</v>
      </c>
      <c r="AC71">
        <v>1.9404465150000001E-2</v>
      </c>
      <c r="AD71">
        <v>3.1454453100000002E-2</v>
      </c>
      <c r="AE71">
        <v>5.4939547950000008E-2</v>
      </c>
      <c r="AF71">
        <v>9.6182867550000009E-2</v>
      </c>
      <c r="AG71">
        <v>0.16530890249999999</v>
      </c>
      <c r="AH71">
        <v>0.26637073049999999</v>
      </c>
      <c r="AI71">
        <v>0.40132784999999999</v>
      </c>
      <c r="AJ71">
        <v>0.54209760149999997</v>
      </c>
      <c r="AK71">
        <v>0.88613420240874907</v>
      </c>
      <c r="AL71">
        <v>31.40787825</v>
      </c>
      <c r="AM71">
        <v>31.40787825</v>
      </c>
      <c r="AN71">
        <v>81.523181249999993</v>
      </c>
      <c r="AO71">
        <v>81.523181249999993</v>
      </c>
      <c r="AP71">
        <v>81.523181249999993</v>
      </c>
      <c r="AQ71">
        <v>1.0182816000000001</v>
      </c>
      <c r="AR71">
        <v>1.6666566000000003</v>
      </c>
      <c r="AS71">
        <v>6.08702115</v>
      </c>
      <c r="AT71">
        <v>6.7353961499999997</v>
      </c>
      <c r="AU71">
        <v>7.3341607499999997</v>
      </c>
      <c r="AV71">
        <v>5.2659870413727973E-2</v>
      </c>
      <c r="AW71">
        <v>0.5</v>
      </c>
      <c r="AX71">
        <v>1</v>
      </c>
      <c r="AY71">
        <v>0.25</v>
      </c>
    </row>
    <row r="72" spans="1:51" x14ac:dyDescent="0.3">
      <c r="A72" t="s">
        <v>262</v>
      </c>
      <c r="B72" t="s">
        <v>244</v>
      </c>
      <c r="C72" t="s">
        <v>230</v>
      </c>
      <c r="D72">
        <v>611343</v>
      </c>
      <c r="E72">
        <v>2.8713000000000002E-2</v>
      </c>
      <c r="F72">
        <v>17553.491559000002</v>
      </c>
      <c r="G72">
        <v>0.70350000000000013</v>
      </c>
      <c r="H72">
        <v>0.99990000000000001</v>
      </c>
      <c r="I72">
        <v>0.1883</v>
      </c>
      <c r="J72">
        <v>0.1757</v>
      </c>
      <c r="K72">
        <v>0.20150000000000001</v>
      </c>
      <c r="L72">
        <v>6.7346938775510292E-3</v>
      </c>
      <c r="M72">
        <v>527790</v>
      </c>
      <c r="N72">
        <v>0.90510000000000002</v>
      </c>
      <c r="O72">
        <v>0.88724999999999998</v>
      </c>
      <c r="P72">
        <v>1.6460391150000003E-2</v>
      </c>
      <c r="Q72">
        <v>1.2479323500000001E-3</v>
      </c>
      <c r="R72">
        <v>4.5679421550000001E-4</v>
      </c>
      <c r="S72">
        <v>4.206245085E-4</v>
      </c>
      <c r="T72">
        <v>9.2414043750000004E-4</v>
      </c>
      <c r="U72">
        <v>1.2122454750000001E-3</v>
      </c>
      <c r="V72">
        <v>1.2791547300000001E-3</v>
      </c>
      <c r="W72">
        <v>1.5209807550000001E-3</v>
      </c>
      <c r="X72">
        <v>2.0505885750000002E-3</v>
      </c>
      <c r="Y72">
        <v>2.9593033050000004E-3</v>
      </c>
      <c r="Z72">
        <v>4.5759203700000001E-3</v>
      </c>
      <c r="AA72">
        <v>7.1536724700000005E-3</v>
      </c>
      <c r="AB72">
        <v>1.12681632E-2</v>
      </c>
      <c r="AC72">
        <v>1.7004359399999999E-2</v>
      </c>
      <c r="AD72">
        <v>2.5541721449999999E-2</v>
      </c>
      <c r="AE72">
        <v>4.0380880050000005E-2</v>
      </c>
      <c r="AF72">
        <v>6.7630069500000001E-2</v>
      </c>
      <c r="AG72">
        <v>0.11068488899999999</v>
      </c>
      <c r="AH72">
        <v>0.17738543549999999</v>
      </c>
      <c r="AI72">
        <v>0.26681269650000006</v>
      </c>
      <c r="AJ72">
        <v>0.38064600000000004</v>
      </c>
      <c r="AK72">
        <v>0.51650214515638515</v>
      </c>
      <c r="AL72">
        <v>76.717604249999994</v>
      </c>
      <c r="AM72">
        <v>76.717604249999994</v>
      </c>
      <c r="AN72">
        <v>126.83290724999999</v>
      </c>
      <c r="AO72">
        <v>126.83290724999999</v>
      </c>
      <c r="AP72">
        <v>126.83290724999999</v>
      </c>
      <c r="AQ72">
        <v>1.4073045</v>
      </c>
      <c r="AR72">
        <v>2.0556795000000001</v>
      </c>
      <c r="AS72">
        <v>2.0709317999999999</v>
      </c>
      <c r="AT72">
        <v>2.7193068</v>
      </c>
      <c r="AU72">
        <v>3.3180714</v>
      </c>
      <c r="AV72">
        <v>0.16784953724039575</v>
      </c>
      <c r="AW72">
        <v>0.5</v>
      </c>
      <c r="AX72">
        <v>1</v>
      </c>
      <c r="AY72">
        <v>0.25</v>
      </c>
    </row>
    <row r="73" spans="1:51" x14ac:dyDescent="0.3">
      <c r="A73" t="s">
        <v>163</v>
      </c>
      <c r="B73" t="s">
        <v>139</v>
      </c>
      <c r="C73" t="s">
        <v>141</v>
      </c>
      <c r="D73">
        <v>563402</v>
      </c>
      <c r="E73">
        <v>1.8216E-2</v>
      </c>
      <c r="F73">
        <v>10262.930832</v>
      </c>
      <c r="G73">
        <v>0.84000000000000008</v>
      </c>
      <c r="H73">
        <v>0.85050000000000014</v>
      </c>
      <c r="I73">
        <v>3.9100000000000003E-2</v>
      </c>
      <c r="J73">
        <v>2.9700000000000001E-2</v>
      </c>
      <c r="K73">
        <v>5.1400000000000001E-2</v>
      </c>
      <c r="L73">
        <v>6.2755102040816316E-3</v>
      </c>
      <c r="M73">
        <v>526103</v>
      </c>
      <c r="N73">
        <v>0.84000000000000008</v>
      </c>
      <c r="O73">
        <v>0.96914999999999996</v>
      </c>
      <c r="P73">
        <v>1.8666169200000002E-2</v>
      </c>
      <c r="Q73">
        <v>5.5420305150000009E-4</v>
      </c>
      <c r="R73">
        <v>5.792670975E-4</v>
      </c>
      <c r="S73">
        <v>3.31447872E-4</v>
      </c>
      <c r="T73">
        <v>6.0472621649999999E-4</v>
      </c>
      <c r="U73">
        <v>1.23670806E-3</v>
      </c>
      <c r="V73">
        <v>1.9998815550000002E-3</v>
      </c>
      <c r="W73">
        <v>2.713762485E-3</v>
      </c>
      <c r="X73">
        <v>3.4030597650000004E-3</v>
      </c>
      <c r="Y73">
        <v>4.1705242950000002E-3</v>
      </c>
      <c r="Z73">
        <v>5.374092885E-3</v>
      </c>
      <c r="AA73">
        <v>7.8286210800000006E-3</v>
      </c>
      <c r="AB73">
        <v>1.2250446600000001E-2</v>
      </c>
      <c r="AC73">
        <v>1.9205091149999999E-2</v>
      </c>
      <c r="AD73">
        <v>2.9664317549999999E-2</v>
      </c>
      <c r="AE73">
        <v>4.5461113950000007E-2</v>
      </c>
      <c r="AF73">
        <v>6.9344549399999997E-2</v>
      </c>
      <c r="AG73">
        <v>0.1051112475</v>
      </c>
      <c r="AH73">
        <v>0.1559744445</v>
      </c>
      <c r="AI73">
        <v>0.2246668305</v>
      </c>
      <c r="AJ73">
        <v>0.31048608150000001</v>
      </c>
      <c r="AK73">
        <v>0.42896162607341509</v>
      </c>
      <c r="AL73">
        <v>91.202986349999989</v>
      </c>
      <c r="AM73">
        <v>91.202986349999989</v>
      </c>
      <c r="AN73">
        <v>141.31828934999999</v>
      </c>
      <c r="AO73">
        <v>141.31828934999999</v>
      </c>
      <c r="AP73">
        <v>141.31828934999999</v>
      </c>
      <c r="AQ73">
        <v>1.5903741</v>
      </c>
      <c r="AR73">
        <v>2.2387491000000002</v>
      </c>
      <c r="AS73">
        <v>1.6132578000000002</v>
      </c>
      <c r="AT73">
        <v>2.2616328000000001</v>
      </c>
      <c r="AU73">
        <v>2.8603974000000001</v>
      </c>
      <c r="AV73">
        <v>0.60560476758663617</v>
      </c>
      <c r="AW73">
        <v>0.5</v>
      </c>
      <c r="AX73">
        <v>1</v>
      </c>
      <c r="AY73">
        <v>0.25</v>
      </c>
    </row>
    <row r="74" spans="1:51" x14ac:dyDescent="0.3">
      <c r="A74" t="s">
        <v>186</v>
      </c>
      <c r="B74" t="s">
        <v>175</v>
      </c>
      <c r="C74" t="s">
        <v>177</v>
      </c>
      <c r="D74">
        <v>18269868</v>
      </c>
      <c r="E74">
        <v>2.1472000000000002E-2</v>
      </c>
      <c r="F74">
        <v>392290.60569600004</v>
      </c>
      <c r="G74">
        <v>0.72449999999999992</v>
      </c>
      <c r="H74">
        <v>0.54600000000000004</v>
      </c>
      <c r="I74">
        <v>5.7000000000000002E-2</v>
      </c>
      <c r="J74">
        <v>3.2000000000000001E-2</v>
      </c>
      <c r="K74">
        <v>6.5000000000000002E-2</v>
      </c>
      <c r="L74">
        <v>4.0816326530612249E-3</v>
      </c>
      <c r="M74">
        <v>18269868</v>
      </c>
      <c r="N74">
        <v>0.99990000000000001</v>
      </c>
      <c r="O74">
        <v>0.82110000000000005</v>
      </c>
      <c r="P74">
        <v>1.6554766200000001E-2</v>
      </c>
      <c r="Q74">
        <v>5.9539888800000005E-4</v>
      </c>
      <c r="R74">
        <v>3.7264052700000005E-4</v>
      </c>
      <c r="S74">
        <v>3.3211911599999999E-4</v>
      </c>
      <c r="T74">
        <v>2.2648929450000002E-3</v>
      </c>
      <c r="U74">
        <v>3.3152728349999999E-3</v>
      </c>
      <c r="V74">
        <v>4.9376202750000004E-3</v>
      </c>
      <c r="W74">
        <v>4.2375884250000001E-3</v>
      </c>
      <c r="X74">
        <v>2.8770590099999999E-3</v>
      </c>
      <c r="Y74">
        <v>2.8772912699999999E-3</v>
      </c>
      <c r="Z74">
        <v>4.3100401050000002E-3</v>
      </c>
      <c r="AA74">
        <v>7.0649433749999995E-3</v>
      </c>
      <c r="AB74">
        <v>8.6833233900000008E-3</v>
      </c>
      <c r="AC74">
        <v>1.4087789099999999E-2</v>
      </c>
      <c r="AD74">
        <v>2.3850149399999999E-2</v>
      </c>
      <c r="AE74">
        <v>4.0711253100000004E-2</v>
      </c>
      <c r="AF74">
        <v>6.2663479200000011E-2</v>
      </c>
      <c r="AG74">
        <v>0.10951087350000001</v>
      </c>
      <c r="AH74">
        <v>0.17936807700000001</v>
      </c>
      <c r="AI74">
        <v>0.28029302699999997</v>
      </c>
      <c r="AJ74">
        <v>0.39294533249999997</v>
      </c>
      <c r="AK74">
        <v>0.52977111869496685</v>
      </c>
      <c r="AL74">
        <v>60.801990899999993</v>
      </c>
      <c r="AM74">
        <v>60.801990899999993</v>
      </c>
      <c r="AN74">
        <v>110.91729389999999</v>
      </c>
      <c r="AO74">
        <v>110.91729389999999</v>
      </c>
      <c r="AP74">
        <v>110.91729389999999</v>
      </c>
      <c r="AQ74">
        <v>1.57893225</v>
      </c>
      <c r="AR74">
        <v>2.22730725</v>
      </c>
      <c r="AS74">
        <v>2.0823736500000001</v>
      </c>
      <c r="AT74">
        <v>2.7307486499999998</v>
      </c>
      <c r="AU74">
        <v>3.3295132499999998</v>
      </c>
      <c r="AV74">
        <v>0.40722609472787386</v>
      </c>
      <c r="AW74">
        <v>0.5</v>
      </c>
      <c r="AX74">
        <v>1</v>
      </c>
      <c r="AY74">
        <v>0.25</v>
      </c>
    </row>
    <row r="75" spans="1:51" x14ac:dyDescent="0.3">
      <c r="A75" t="s">
        <v>212</v>
      </c>
      <c r="B75" t="s">
        <v>200</v>
      </c>
      <c r="C75" t="s">
        <v>202</v>
      </c>
      <c r="D75">
        <v>8921343</v>
      </c>
      <c r="E75">
        <v>2.8842E-2</v>
      </c>
      <c r="F75">
        <v>257309.37480600001</v>
      </c>
      <c r="G75">
        <v>0.99990000000000001</v>
      </c>
      <c r="H75">
        <v>0.99990000000000001</v>
      </c>
      <c r="I75">
        <v>6.7000000000000004E-2</v>
      </c>
      <c r="J75">
        <v>5.6000000000000001E-2</v>
      </c>
      <c r="K75">
        <v>8.5999999999999993E-2</v>
      </c>
      <c r="L75">
        <v>9.693877551020403E-3</v>
      </c>
      <c r="M75">
        <v>8921343</v>
      </c>
      <c r="N75">
        <v>0.94815000000000005</v>
      </c>
      <c r="O75">
        <v>0.80325000000000002</v>
      </c>
      <c r="P75">
        <v>3.1540607700000001E-2</v>
      </c>
      <c r="Q75">
        <v>8.1617682300000002E-4</v>
      </c>
      <c r="R75">
        <v>2.012083395E-4</v>
      </c>
      <c r="S75">
        <v>2.1044945249999998E-4</v>
      </c>
      <c r="T75">
        <v>3.4884456600000002E-4</v>
      </c>
      <c r="U75">
        <v>5.3699638650000006E-4</v>
      </c>
      <c r="V75">
        <v>9.0018120150000007E-4</v>
      </c>
      <c r="W75">
        <v>1.3851813149999999E-3</v>
      </c>
      <c r="X75">
        <v>2.1228236399999999E-3</v>
      </c>
      <c r="Y75">
        <v>2.6961800250000002E-3</v>
      </c>
      <c r="Z75">
        <v>3.8542159950000002E-3</v>
      </c>
      <c r="AA75">
        <v>6.3720429149999999E-3</v>
      </c>
      <c r="AB75">
        <v>1.1467909949999999E-2</v>
      </c>
      <c r="AC75">
        <v>2.018576385E-2</v>
      </c>
      <c r="AD75">
        <v>3.2477553149999998E-2</v>
      </c>
      <c r="AE75">
        <v>5.6407275750000006E-2</v>
      </c>
      <c r="AF75">
        <v>9.5014016999999992E-2</v>
      </c>
      <c r="AG75">
        <v>0.15335238449999999</v>
      </c>
      <c r="AH75">
        <v>0.23280379500000001</v>
      </c>
      <c r="AI75">
        <v>0.34199886000000002</v>
      </c>
      <c r="AJ75">
        <v>0.47322636899999998</v>
      </c>
      <c r="AK75">
        <v>0.61911468840164063</v>
      </c>
      <c r="AL75">
        <v>46.7513991</v>
      </c>
      <c r="AM75">
        <v>46.7513991</v>
      </c>
      <c r="AN75">
        <v>96.866702099999983</v>
      </c>
      <c r="AO75">
        <v>96.866702099999983</v>
      </c>
      <c r="AP75">
        <v>96.866702099999983</v>
      </c>
      <c r="AQ75">
        <v>6.7392065999999993</v>
      </c>
      <c r="AR75">
        <v>7.3875815999999999</v>
      </c>
      <c r="AS75">
        <v>11.007016649999999</v>
      </c>
      <c r="AT75">
        <v>11.65539165</v>
      </c>
      <c r="AU75">
        <v>12.254156249999999</v>
      </c>
      <c r="AV75">
        <v>0.51600644643539628</v>
      </c>
      <c r="AW75">
        <v>0.5</v>
      </c>
      <c r="AX75">
        <v>1</v>
      </c>
      <c r="AY75">
        <v>0.25</v>
      </c>
    </row>
    <row r="76" spans="1:51" x14ac:dyDescent="0.3">
      <c r="A76" t="s">
        <v>232</v>
      </c>
      <c r="B76" t="s">
        <v>228</v>
      </c>
      <c r="C76" t="s">
        <v>230</v>
      </c>
      <c r="D76">
        <v>69037513</v>
      </c>
      <c r="E76">
        <v>1.0333E-2</v>
      </c>
      <c r="F76">
        <v>713364.62182900007</v>
      </c>
      <c r="G76">
        <v>0.99990000000000001</v>
      </c>
      <c r="H76">
        <v>0.99990000000000001</v>
      </c>
      <c r="I76">
        <v>3.5000000000000003E-2</v>
      </c>
      <c r="J76">
        <v>1.6E-2</v>
      </c>
      <c r="K76">
        <v>0.04</v>
      </c>
      <c r="L76">
        <v>2.5510204081632642E-3</v>
      </c>
      <c r="M76">
        <v>69037513</v>
      </c>
      <c r="N76">
        <v>0.99990000000000001</v>
      </c>
      <c r="O76">
        <v>0.99990000000000001</v>
      </c>
      <c r="P76">
        <v>8.2011369300000001E-3</v>
      </c>
      <c r="Q76">
        <v>3.2970014700000005E-4</v>
      </c>
      <c r="R76">
        <v>2.7855741900000003E-4</v>
      </c>
      <c r="S76">
        <v>4.3371644400000002E-4</v>
      </c>
      <c r="T76">
        <v>1.1321786700000001E-3</v>
      </c>
      <c r="U76">
        <v>1.0849797E-3</v>
      </c>
      <c r="V76">
        <v>1.1907295050000001E-3</v>
      </c>
      <c r="W76">
        <v>1.6961038499999999E-3</v>
      </c>
      <c r="X76">
        <v>2.5816506450000005E-3</v>
      </c>
      <c r="Y76">
        <v>3.5409206700000003E-3</v>
      </c>
      <c r="Z76">
        <v>4.6284892500000003E-3</v>
      </c>
      <c r="AA76">
        <v>6.1288034850000006E-3</v>
      </c>
      <c r="AB76">
        <v>8.2337915099999995E-3</v>
      </c>
      <c r="AC76">
        <v>1.202975025E-2</v>
      </c>
      <c r="AD76">
        <v>1.6911102600000002E-2</v>
      </c>
      <c r="AE76">
        <v>2.687625465E-2</v>
      </c>
      <c r="AF76">
        <v>4.4180978100000004E-2</v>
      </c>
      <c r="AG76">
        <v>7.1149432200000001E-2</v>
      </c>
      <c r="AH76">
        <v>0.11289474000000001</v>
      </c>
      <c r="AI76">
        <v>0.17108727300000001</v>
      </c>
      <c r="AJ76">
        <v>0.24542146650000002</v>
      </c>
      <c r="AK76">
        <v>0.35226345710149021</v>
      </c>
      <c r="AL76">
        <v>76.717604249999994</v>
      </c>
      <c r="AM76">
        <v>76.717604249999994</v>
      </c>
      <c r="AN76">
        <v>126.83290724999999</v>
      </c>
      <c r="AO76">
        <v>126.83290724999999</v>
      </c>
      <c r="AP76">
        <v>126.83290724999999</v>
      </c>
      <c r="AQ76">
        <v>1.4073045</v>
      </c>
      <c r="AR76">
        <v>2.0556795000000001</v>
      </c>
      <c r="AS76">
        <v>2.0709317999999999</v>
      </c>
      <c r="AT76">
        <v>2.7193068</v>
      </c>
      <c r="AU76">
        <v>3.3180714</v>
      </c>
      <c r="AV76">
        <v>0.58581155516782146</v>
      </c>
      <c r="AW76">
        <v>0.5</v>
      </c>
      <c r="AX76">
        <v>1</v>
      </c>
      <c r="AY76">
        <v>0.25</v>
      </c>
    </row>
    <row r="77" spans="1:51" x14ac:dyDescent="0.3">
      <c r="A77" t="s">
        <v>213</v>
      </c>
      <c r="B77" t="s">
        <v>200</v>
      </c>
      <c r="C77" t="s">
        <v>202</v>
      </c>
      <c r="D77">
        <v>2083160</v>
      </c>
      <c r="E77">
        <v>1.1276999999999999E-2</v>
      </c>
      <c r="F77">
        <v>23491.795319999997</v>
      </c>
      <c r="G77">
        <v>0.99990000000000001</v>
      </c>
      <c r="H77">
        <v>0.95550000000000013</v>
      </c>
      <c r="I77">
        <v>3.6829417644548806E-2</v>
      </c>
      <c r="J77">
        <v>2.5966371918435385E-2</v>
      </c>
      <c r="K77">
        <v>4.9168828639050588E-2</v>
      </c>
      <c r="L77">
        <v>6.2956178543376482E-3</v>
      </c>
      <c r="M77">
        <v>0</v>
      </c>
      <c r="N77">
        <v>0.99990000000000001</v>
      </c>
      <c r="O77">
        <v>0.99990000000000001</v>
      </c>
      <c r="P77">
        <v>1.1335537499999999E-2</v>
      </c>
      <c r="Q77">
        <v>2.9915119500000003E-4</v>
      </c>
      <c r="R77">
        <v>1.4650056750000002E-4</v>
      </c>
      <c r="S77">
        <v>1.9454184750000001E-4</v>
      </c>
      <c r="T77">
        <v>3.0633430800000003E-4</v>
      </c>
      <c r="U77">
        <v>3.2964314250000004E-4</v>
      </c>
      <c r="V77">
        <v>4.9162440599999997E-4</v>
      </c>
      <c r="W77">
        <v>5.8743925800000009E-4</v>
      </c>
      <c r="X77">
        <v>9.3753040500000001E-4</v>
      </c>
      <c r="Y77">
        <v>1.71519768E-3</v>
      </c>
      <c r="Z77">
        <v>2.6545533000000001E-3</v>
      </c>
      <c r="AA77">
        <v>4.9762884150000002E-3</v>
      </c>
      <c r="AB77">
        <v>8.5252542900000009E-3</v>
      </c>
      <c r="AC77">
        <v>1.426609065E-2</v>
      </c>
      <c r="AD77">
        <v>2.2479215850000001E-2</v>
      </c>
      <c r="AE77">
        <v>3.6340068450000006E-2</v>
      </c>
      <c r="AF77">
        <v>6.8985984900000005E-2</v>
      </c>
      <c r="AG77">
        <v>0.1248568335</v>
      </c>
      <c r="AH77">
        <v>0.20994042300000001</v>
      </c>
      <c r="AI77">
        <v>0.35063851200000001</v>
      </c>
      <c r="AJ77">
        <v>0.51480986549999996</v>
      </c>
      <c r="AK77">
        <v>0.68709570143767884</v>
      </c>
      <c r="AL77">
        <v>46.7513991</v>
      </c>
      <c r="AM77">
        <v>46.7513991</v>
      </c>
      <c r="AN77">
        <v>96.866702099999983</v>
      </c>
      <c r="AO77">
        <v>96.866702099999983</v>
      </c>
      <c r="AP77">
        <v>96.866702099999983</v>
      </c>
      <c r="AQ77">
        <v>6.7392065999999993</v>
      </c>
      <c r="AR77">
        <v>7.3875815999999999</v>
      </c>
      <c r="AS77">
        <v>11.007016649999999</v>
      </c>
      <c r="AT77">
        <v>11.65539165</v>
      </c>
      <c r="AU77">
        <v>12.254156249999999</v>
      </c>
      <c r="AV77">
        <v>0.5602570271020012</v>
      </c>
      <c r="AW77">
        <v>0.5</v>
      </c>
      <c r="AX77">
        <v>1</v>
      </c>
      <c r="AY77">
        <v>0.25</v>
      </c>
    </row>
    <row r="78" spans="1:51" x14ac:dyDescent="0.3">
      <c r="A78" t="s">
        <v>242</v>
      </c>
      <c r="B78" t="s">
        <v>234</v>
      </c>
      <c r="C78" t="s">
        <v>235</v>
      </c>
      <c r="D78">
        <v>1296311</v>
      </c>
      <c r="E78">
        <v>3.5048000000000003E-2</v>
      </c>
      <c r="F78">
        <v>45433.107928000005</v>
      </c>
      <c r="G78">
        <v>0.49349999999999999</v>
      </c>
      <c r="H78">
        <v>0.79800000000000004</v>
      </c>
      <c r="I78">
        <v>2.9042976123168401E-2</v>
      </c>
      <c r="J78">
        <v>2.3703460291678725E-2</v>
      </c>
      <c r="K78">
        <v>3.2561757047722864E-2</v>
      </c>
      <c r="L78">
        <v>1.7952963900788081E-3</v>
      </c>
      <c r="M78">
        <v>0</v>
      </c>
      <c r="N78">
        <v>0.59535000000000005</v>
      </c>
      <c r="O78">
        <v>0.22470000000000001</v>
      </c>
      <c r="P78">
        <v>4.0501718249999999E-2</v>
      </c>
      <c r="Q78">
        <v>2.5796163750000001E-3</v>
      </c>
      <c r="R78">
        <v>7.8946576800000001E-4</v>
      </c>
      <c r="S78">
        <v>6.0974775750000001E-4</v>
      </c>
      <c r="T78">
        <v>1.05207879E-3</v>
      </c>
      <c r="U78">
        <v>1.3282778250000001E-3</v>
      </c>
      <c r="V78">
        <v>1.2682805100000002E-3</v>
      </c>
      <c r="W78">
        <v>1.4109328799999999E-3</v>
      </c>
      <c r="X78">
        <v>1.8446727600000001E-3</v>
      </c>
      <c r="Y78">
        <v>2.6581653000000002E-3</v>
      </c>
      <c r="Z78">
        <v>4.2481291649999996E-3</v>
      </c>
      <c r="AA78">
        <v>7.0114419900000006E-3</v>
      </c>
      <c r="AB78">
        <v>1.2156844350000001E-2</v>
      </c>
      <c r="AC78">
        <v>1.9841369099999999E-2</v>
      </c>
      <c r="AD78">
        <v>3.2401050149999999E-2</v>
      </c>
      <c r="AE78">
        <v>5.3776390500000007E-2</v>
      </c>
      <c r="AF78">
        <v>8.8991929950000007E-2</v>
      </c>
      <c r="AG78">
        <v>0.14195958</v>
      </c>
      <c r="AH78">
        <v>0.22020197850000001</v>
      </c>
      <c r="AI78">
        <v>0.3187710855</v>
      </c>
      <c r="AJ78">
        <v>0.4423572825</v>
      </c>
      <c r="AK78">
        <v>0.59503320681982907</v>
      </c>
      <c r="AL78">
        <v>60.229898399999996</v>
      </c>
      <c r="AM78">
        <v>60.229898399999996</v>
      </c>
      <c r="AN78">
        <v>110.34520139999999</v>
      </c>
      <c r="AO78">
        <v>110.34520139999999</v>
      </c>
      <c r="AP78">
        <v>110.34520139999999</v>
      </c>
      <c r="AQ78">
        <v>1.0068397500000001</v>
      </c>
      <c r="AR78">
        <v>1.6552147500000003</v>
      </c>
      <c r="AS78">
        <v>34.6802043</v>
      </c>
      <c r="AT78">
        <v>35.328579300000001</v>
      </c>
      <c r="AU78">
        <v>35.927343900000004</v>
      </c>
      <c r="AV78">
        <v>0.11280360611479168</v>
      </c>
      <c r="AW78">
        <v>0.5</v>
      </c>
      <c r="AX78">
        <v>1</v>
      </c>
      <c r="AY78">
        <v>0.25</v>
      </c>
    </row>
    <row r="79" spans="1:51" x14ac:dyDescent="0.3">
      <c r="A79" t="s">
        <v>263</v>
      </c>
      <c r="B79" t="s">
        <v>244</v>
      </c>
      <c r="C79" t="s">
        <v>230</v>
      </c>
      <c r="D79">
        <v>108020</v>
      </c>
      <c r="E79">
        <v>2.3982E-2</v>
      </c>
      <c r="F79">
        <v>2590.5356400000001</v>
      </c>
      <c r="G79">
        <v>0.92400000000000004</v>
      </c>
      <c r="H79">
        <v>0.85050000000000014</v>
      </c>
      <c r="I79">
        <v>6.2014367393849211E-2</v>
      </c>
      <c r="J79">
        <v>5.5830551219148553E-2</v>
      </c>
      <c r="K79">
        <v>7.0881613218274672E-2</v>
      </c>
      <c r="L79">
        <v>4.5241050124619608E-3</v>
      </c>
      <c r="M79">
        <v>0</v>
      </c>
      <c r="N79">
        <v>0.99990000000000001</v>
      </c>
      <c r="O79">
        <v>0.99990000000000001</v>
      </c>
      <c r="P79">
        <v>1.3295052750000001E-2</v>
      </c>
      <c r="Q79">
        <v>8.2673815350000008E-4</v>
      </c>
      <c r="R79">
        <v>4.1843344200000003E-4</v>
      </c>
      <c r="S79">
        <v>3.9739221900000004E-4</v>
      </c>
      <c r="T79">
        <v>9.9418457250000005E-4</v>
      </c>
      <c r="U79">
        <v>1.4466667950000002E-3</v>
      </c>
      <c r="V79">
        <v>1.5838925550000001E-3</v>
      </c>
      <c r="W79">
        <v>1.8948801900000002E-3</v>
      </c>
      <c r="X79">
        <v>2.5575908399999999E-3</v>
      </c>
      <c r="Y79">
        <v>3.6849252299999999E-3</v>
      </c>
      <c r="Z79">
        <v>5.5614044850000001E-3</v>
      </c>
      <c r="AA79">
        <v>8.4602219100000011E-3</v>
      </c>
      <c r="AB79">
        <v>1.26062706E-2</v>
      </c>
      <c r="AC79">
        <v>2.0335355249999999E-2</v>
      </c>
      <c r="AD79">
        <v>3.3301478700000005E-2</v>
      </c>
      <c r="AE79">
        <v>5.3979482550000006E-2</v>
      </c>
      <c r="AF79">
        <v>8.7052992600000004E-2</v>
      </c>
      <c r="AG79">
        <v>0.14075321400000002</v>
      </c>
      <c r="AH79">
        <v>0.22433245800000001</v>
      </c>
      <c r="AI79">
        <v>0.33982976999999998</v>
      </c>
      <c r="AJ79">
        <v>0.48267109800000008</v>
      </c>
      <c r="AK79">
        <v>0.64075811082295953</v>
      </c>
      <c r="AL79">
        <v>76.717604249999994</v>
      </c>
      <c r="AM79">
        <v>76.717604249999994</v>
      </c>
      <c r="AN79">
        <v>126.83290724999999</v>
      </c>
      <c r="AO79">
        <v>126.83290724999999</v>
      </c>
      <c r="AP79">
        <v>126.83290724999999</v>
      </c>
      <c r="AQ79">
        <v>1.4073045</v>
      </c>
      <c r="AR79">
        <v>2.0556795000000001</v>
      </c>
      <c r="AS79">
        <v>2.0709317999999999</v>
      </c>
      <c r="AT79">
        <v>2.7193068</v>
      </c>
      <c r="AU79">
        <v>3.3180714</v>
      </c>
      <c r="AV79">
        <v>0.16784953724039575</v>
      </c>
      <c r="AW79">
        <v>0.5</v>
      </c>
      <c r="AX79">
        <v>1</v>
      </c>
      <c r="AY79">
        <v>0.25</v>
      </c>
    </row>
    <row r="80" spans="1:51" x14ac:dyDescent="0.3">
      <c r="A80" t="s">
        <v>187</v>
      </c>
      <c r="B80" t="s">
        <v>175</v>
      </c>
      <c r="C80" t="s">
        <v>177</v>
      </c>
      <c r="D80">
        <v>11532127</v>
      </c>
      <c r="E80">
        <v>1.8295000000000002E-2</v>
      </c>
      <c r="F80">
        <v>210980.26346500003</v>
      </c>
      <c r="G80">
        <v>0.87149999999999994</v>
      </c>
      <c r="H80">
        <v>0.99990000000000001</v>
      </c>
      <c r="I80">
        <v>3.9E-2</v>
      </c>
      <c r="J80">
        <v>3.5999999999999997E-2</v>
      </c>
      <c r="K80">
        <v>4.2000000000000003E-2</v>
      </c>
      <c r="L80">
        <v>1.5306122448979606E-3</v>
      </c>
      <c r="M80">
        <v>11532127</v>
      </c>
      <c r="N80">
        <v>0.77280000000000004</v>
      </c>
      <c r="O80">
        <v>0.99990000000000001</v>
      </c>
      <c r="P80">
        <v>1.34680623E-2</v>
      </c>
      <c r="Q80">
        <v>2.0618924550000001E-4</v>
      </c>
      <c r="R80">
        <v>1.5260574000000002E-4</v>
      </c>
      <c r="S80">
        <v>2.5810729350000001E-4</v>
      </c>
      <c r="T80">
        <v>3.8827180350000002E-4</v>
      </c>
      <c r="U80">
        <v>5.2792937400000003E-4</v>
      </c>
      <c r="V80">
        <v>5.9961802949999999E-4</v>
      </c>
      <c r="W80">
        <v>7.0329063000000005E-4</v>
      </c>
      <c r="X80">
        <v>9.882223470000001E-4</v>
      </c>
      <c r="Y80">
        <v>1.575917175E-3</v>
      </c>
      <c r="Z80">
        <v>2.5955022450000003E-3</v>
      </c>
      <c r="AA80">
        <v>4.4681347200000001E-3</v>
      </c>
      <c r="AB80">
        <v>7.5315088800000001E-3</v>
      </c>
      <c r="AC80">
        <v>1.2292106399999999E-2</v>
      </c>
      <c r="AD80">
        <v>1.976502045E-2</v>
      </c>
      <c r="AE80">
        <v>3.499760985E-2</v>
      </c>
      <c r="AF80">
        <v>6.1826959950000003E-2</v>
      </c>
      <c r="AG80">
        <v>0.1055290005</v>
      </c>
      <c r="AH80">
        <v>0.17114175750000002</v>
      </c>
      <c r="AI80">
        <v>0.25832784600000003</v>
      </c>
      <c r="AJ80">
        <v>0.36084984599999997</v>
      </c>
      <c r="AK80">
        <v>0.51133605243989833</v>
      </c>
      <c r="AL80">
        <v>60.801990899999993</v>
      </c>
      <c r="AM80">
        <v>60.801990899999993</v>
      </c>
      <c r="AN80">
        <v>110.91729389999999</v>
      </c>
      <c r="AO80">
        <v>110.91729389999999</v>
      </c>
      <c r="AP80">
        <v>110.91729389999999</v>
      </c>
      <c r="AQ80">
        <v>1.57893225</v>
      </c>
      <c r="AR80">
        <v>2.22730725</v>
      </c>
      <c r="AS80">
        <v>2.0823736500000001</v>
      </c>
      <c r="AT80">
        <v>2.7307486499999998</v>
      </c>
      <c r="AU80">
        <v>3.3295132499999998</v>
      </c>
      <c r="AV80">
        <v>8.9259789557805017E-2</v>
      </c>
      <c r="AW80">
        <v>0.5</v>
      </c>
      <c r="AX80">
        <v>1</v>
      </c>
      <c r="AY80">
        <v>0.25</v>
      </c>
    </row>
    <row r="81" spans="1:51" x14ac:dyDescent="0.3">
      <c r="A81" t="s">
        <v>214</v>
      </c>
      <c r="B81" t="s">
        <v>200</v>
      </c>
      <c r="C81" t="s">
        <v>202</v>
      </c>
      <c r="D81">
        <v>80745020</v>
      </c>
      <c r="E81">
        <v>1.6240999999999998E-2</v>
      </c>
      <c r="F81">
        <v>1311379.8698199999</v>
      </c>
      <c r="G81">
        <v>0.99990000000000001</v>
      </c>
      <c r="H81">
        <v>0.99990000000000001</v>
      </c>
      <c r="I81">
        <v>2.5999999999999999E-2</v>
      </c>
      <c r="J81">
        <v>1.9E-2</v>
      </c>
      <c r="K81">
        <v>3.5000000000000003E-2</v>
      </c>
      <c r="L81">
        <v>4.5918367346938797E-3</v>
      </c>
      <c r="M81">
        <v>80745020</v>
      </c>
      <c r="N81">
        <v>0.99990000000000001</v>
      </c>
      <c r="O81">
        <v>0.99990000000000001</v>
      </c>
      <c r="P81">
        <v>9.4246762050000012E-3</v>
      </c>
      <c r="Q81">
        <v>1.1548505849999998E-3</v>
      </c>
      <c r="R81">
        <v>7.1767788750000004E-4</v>
      </c>
      <c r="S81">
        <v>6.1297765200000001E-4</v>
      </c>
      <c r="T81">
        <v>7.2739912350000004E-4</v>
      </c>
      <c r="U81">
        <v>1.0113939780000002E-3</v>
      </c>
      <c r="V81">
        <v>1.236597285E-3</v>
      </c>
      <c r="W81">
        <v>1.4511001050000001E-3</v>
      </c>
      <c r="X81">
        <v>1.7207937600000002E-3</v>
      </c>
      <c r="Y81">
        <v>2.1140348250000001E-3</v>
      </c>
      <c r="Z81">
        <v>2.7369451200000001E-3</v>
      </c>
      <c r="AA81">
        <v>3.7415581350000002E-3</v>
      </c>
      <c r="AB81">
        <v>5.5639175550000006E-3</v>
      </c>
      <c r="AC81">
        <v>8.7128351100000008E-3</v>
      </c>
      <c r="AD81">
        <v>1.43536176E-2</v>
      </c>
      <c r="AE81">
        <v>2.6301667350000002E-2</v>
      </c>
      <c r="AF81">
        <v>4.8811515900000005E-2</v>
      </c>
      <c r="AG81">
        <v>8.7585808800000012E-2</v>
      </c>
      <c r="AH81">
        <v>0.14889899849999999</v>
      </c>
      <c r="AI81">
        <v>0.24008259450000002</v>
      </c>
      <c r="AJ81">
        <v>0.36488595149999997</v>
      </c>
      <c r="AK81">
        <v>0.49857770027189569</v>
      </c>
      <c r="AL81">
        <v>46.7513991</v>
      </c>
      <c r="AM81">
        <v>46.7513991</v>
      </c>
      <c r="AN81">
        <v>96.866702099999983</v>
      </c>
      <c r="AO81">
        <v>96.866702099999983</v>
      </c>
      <c r="AP81">
        <v>96.866702099999983</v>
      </c>
      <c r="AQ81">
        <v>6.7392065999999993</v>
      </c>
      <c r="AR81">
        <v>7.3875815999999999</v>
      </c>
      <c r="AS81">
        <v>11.007016649999999</v>
      </c>
      <c r="AT81">
        <v>11.65539165</v>
      </c>
      <c r="AU81">
        <v>12.254156249999999</v>
      </c>
      <c r="AV81">
        <v>0.5602570271020012</v>
      </c>
      <c r="AW81">
        <v>0.5</v>
      </c>
      <c r="AX81">
        <v>1</v>
      </c>
      <c r="AY81">
        <v>0.25</v>
      </c>
    </row>
    <row r="82" spans="1:51" x14ac:dyDescent="0.3">
      <c r="A82" t="s">
        <v>215</v>
      </c>
      <c r="B82" t="s">
        <v>200</v>
      </c>
      <c r="C82" t="s">
        <v>202</v>
      </c>
      <c r="D82">
        <v>5758075</v>
      </c>
      <c r="E82">
        <v>2.5373E-2</v>
      </c>
      <c r="F82">
        <v>146099.636975</v>
      </c>
      <c r="G82">
        <v>0.99990000000000001</v>
      </c>
      <c r="H82">
        <v>0.99990000000000001</v>
      </c>
      <c r="I82">
        <v>9.5000000000000001E-2</v>
      </c>
      <c r="J82">
        <v>8.6999999999999994E-2</v>
      </c>
      <c r="K82">
        <v>0.114</v>
      </c>
      <c r="L82">
        <v>9.6938775510204099E-3</v>
      </c>
      <c r="M82">
        <v>5758075</v>
      </c>
      <c r="N82">
        <v>0.99990000000000001</v>
      </c>
      <c r="O82">
        <v>0.99990000000000001</v>
      </c>
      <c r="P82">
        <v>4.7167562400000002E-2</v>
      </c>
      <c r="Q82">
        <v>2.2482643049999999E-3</v>
      </c>
      <c r="R82">
        <v>4.0584634649999999E-4</v>
      </c>
      <c r="S82">
        <v>3.9782926050000003E-4</v>
      </c>
      <c r="T82">
        <v>9.1802995199999999E-4</v>
      </c>
      <c r="U82">
        <v>1.2311087250000002E-3</v>
      </c>
      <c r="V82">
        <v>1.5892836750000001E-3</v>
      </c>
      <c r="W82">
        <v>2.1724019100000003E-3</v>
      </c>
      <c r="X82">
        <v>3.075889005E-3</v>
      </c>
      <c r="Y82">
        <v>4.3527624000000006E-3</v>
      </c>
      <c r="Z82">
        <v>6.0631885650000005E-3</v>
      </c>
      <c r="AA82">
        <v>9.5939905950000008E-3</v>
      </c>
      <c r="AB82">
        <v>1.4238145950000001E-2</v>
      </c>
      <c r="AC82">
        <v>2.3949663150000002E-2</v>
      </c>
      <c r="AD82">
        <v>3.1343245499999998E-2</v>
      </c>
      <c r="AE82">
        <v>6.0179617050000002E-2</v>
      </c>
      <c r="AF82">
        <v>6.6544438800000008E-2</v>
      </c>
      <c r="AG82">
        <v>0.122052378</v>
      </c>
      <c r="AH82">
        <v>0.1840982115</v>
      </c>
      <c r="AI82">
        <v>0.26853840300000004</v>
      </c>
      <c r="AJ82">
        <v>0.37189325249999999</v>
      </c>
      <c r="AK82">
        <v>0.49274995867939597</v>
      </c>
      <c r="AL82">
        <v>46.7513991</v>
      </c>
      <c r="AM82">
        <v>46.7513991</v>
      </c>
      <c r="AN82">
        <v>96.866702099999983</v>
      </c>
      <c r="AO82">
        <v>96.866702099999983</v>
      </c>
      <c r="AP82">
        <v>96.866702099999983</v>
      </c>
      <c r="AQ82">
        <v>6.7392065999999993</v>
      </c>
      <c r="AR82">
        <v>7.3875815999999999</v>
      </c>
      <c r="AS82">
        <v>11.007016649999999</v>
      </c>
      <c r="AT82">
        <v>11.65539165</v>
      </c>
      <c r="AU82">
        <v>12.254156249999999</v>
      </c>
      <c r="AV82">
        <v>0.5602570271020012</v>
      </c>
      <c r="AW82">
        <v>0.5</v>
      </c>
      <c r="AX82">
        <v>1</v>
      </c>
      <c r="AY82">
        <v>0.25</v>
      </c>
    </row>
    <row r="83" spans="1:51" x14ac:dyDescent="0.3">
      <c r="A83" t="s">
        <v>264</v>
      </c>
      <c r="B83" t="s">
        <v>244</v>
      </c>
      <c r="C83" t="s">
        <v>230</v>
      </c>
      <c r="D83">
        <v>11192</v>
      </c>
      <c r="E83">
        <v>2.3699999999999999E-2</v>
      </c>
      <c r="F83">
        <v>265.25040000000001</v>
      </c>
      <c r="G83">
        <v>0.99990000000000001</v>
      </c>
      <c r="H83">
        <v>0.99990000000000001</v>
      </c>
      <c r="I83">
        <v>7.1400000000000005E-2</v>
      </c>
      <c r="J83">
        <v>1.7899999999999999E-2</v>
      </c>
      <c r="K83">
        <v>0.24479999999999999</v>
      </c>
      <c r="L83">
        <v>8.8469387755102047E-2</v>
      </c>
      <c r="M83">
        <v>10531</v>
      </c>
      <c r="N83">
        <v>0.97755000000000003</v>
      </c>
      <c r="O83">
        <v>0.97650000000000015</v>
      </c>
      <c r="P83">
        <v>1.2780109291645556E-2</v>
      </c>
      <c r="Q83">
        <v>7.1786871319156546E-4</v>
      </c>
      <c r="R83">
        <v>4.0767642011616217E-4</v>
      </c>
      <c r="S83">
        <v>3.2205796455142674E-4</v>
      </c>
      <c r="T83">
        <v>5.1717609361841266E-4</v>
      </c>
      <c r="U83">
        <v>7.2047008642704062E-4</v>
      </c>
      <c r="V83">
        <v>8.9773041914274104E-4</v>
      </c>
      <c r="W83">
        <v>1.117932677212313E-3</v>
      </c>
      <c r="X83">
        <v>1.4391494293269772E-3</v>
      </c>
      <c r="Y83">
        <v>2.030563961456885E-3</v>
      </c>
      <c r="Z83">
        <v>2.98716710615395E-3</v>
      </c>
      <c r="AA83">
        <v>4.7667121398962051E-3</v>
      </c>
      <c r="AB83">
        <v>7.6571256051219394E-3</v>
      </c>
      <c r="AC83">
        <v>1.3051511733110725E-2</v>
      </c>
      <c r="AD83">
        <v>2.2286484744731251E-2</v>
      </c>
      <c r="AE83">
        <v>3.8955943544534181E-2</v>
      </c>
      <c r="AF83">
        <v>6.4581156102482717E-2</v>
      </c>
      <c r="AG83">
        <v>9.9613858280717379E-2</v>
      </c>
      <c r="AH83">
        <v>0.15428315676659168</v>
      </c>
      <c r="AI83">
        <v>0.22106963264277682</v>
      </c>
      <c r="AJ83">
        <v>0.30198726062109904</v>
      </c>
      <c r="AK83">
        <v>0.38020281187174959</v>
      </c>
      <c r="AL83">
        <v>76.717604249999994</v>
      </c>
      <c r="AM83">
        <v>76.717604249999994</v>
      </c>
      <c r="AN83">
        <v>126.83290724999999</v>
      </c>
      <c r="AO83">
        <v>126.83290724999999</v>
      </c>
      <c r="AP83">
        <v>126.83290724999999</v>
      </c>
      <c r="AQ83">
        <v>1.4073045</v>
      </c>
      <c r="AR83">
        <v>2.0556795000000001</v>
      </c>
      <c r="AS83">
        <v>2.0709317999999999</v>
      </c>
      <c r="AT83">
        <v>2.7193068</v>
      </c>
      <c r="AU83">
        <v>3.3180714</v>
      </c>
      <c r="AV83">
        <v>0.16784953724039575</v>
      </c>
      <c r="AW83">
        <v>0.5</v>
      </c>
      <c r="AX83">
        <v>1</v>
      </c>
      <c r="AY83">
        <v>0.25</v>
      </c>
    </row>
    <row r="84" spans="1:51" x14ac:dyDescent="0.3">
      <c r="A84" t="s">
        <v>226</v>
      </c>
      <c r="B84" t="s">
        <v>218</v>
      </c>
      <c r="C84" t="s">
        <v>202</v>
      </c>
      <c r="D84">
        <v>44831159</v>
      </c>
      <c r="E84">
        <v>1.03E-2</v>
      </c>
      <c r="F84">
        <v>461760.93770000001</v>
      </c>
      <c r="G84">
        <v>0.51449999999999996</v>
      </c>
      <c r="H84">
        <v>0.54600000000000004</v>
      </c>
      <c r="I84">
        <v>1.4500000000000001E-2</v>
      </c>
      <c r="J84">
        <v>1.0999999999999999E-2</v>
      </c>
      <c r="K84">
        <v>1.89E-2</v>
      </c>
      <c r="L84">
        <v>2.2448979591836731E-3</v>
      </c>
      <c r="M84">
        <v>45870700</v>
      </c>
      <c r="N84">
        <v>0.99990000000000001</v>
      </c>
      <c r="O84">
        <v>0.99990000000000001</v>
      </c>
      <c r="P84">
        <v>7.6098612450000002E-3</v>
      </c>
      <c r="Q84">
        <v>3.6366578849999999E-4</v>
      </c>
      <c r="R84">
        <v>2.1417659550000001E-4</v>
      </c>
      <c r="S84">
        <v>2.6259854250000006E-4</v>
      </c>
      <c r="T84">
        <v>5.1951638550000001E-4</v>
      </c>
      <c r="U84">
        <v>9.6149870249999999E-4</v>
      </c>
      <c r="V84">
        <v>1.5631843499999999E-3</v>
      </c>
      <c r="W84">
        <v>2.6802340950000001E-3</v>
      </c>
      <c r="X84">
        <v>3.7303443450000004E-3</v>
      </c>
      <c r="Y84">
        <v>4.8177119550000006E-3</v>
      </c>
      <c r="Z84">
        <v>6.58709268E-3</v>
      </c>
      <c r="AA84">
        <v>9.3661777649999989E-3</v>
      </c>
      <c r="AB84">
        <v>1.3663378049999999E-2</v>
      </c>
      <c r="AC84">
        <v>2.0180141100000003E-2</v>
      </c>
      <c r="AD84">
        <v>2.8010145449999999E-2</v>
      </c>
      <c r="AE84">
        <v>4.4643186000000001E-2</v>
      </c>
      <c r="AF84">
        <v>7.1590102500000016E-2</v>
      </c>
      <c r="AG84">
        <v>0.11387641650000001</v>
      </c>
      <c r="AH84">
        <v>0.17853903900000001</v>
      </c>
      <c r="AI84">
        <v>0.27501705000000004</v>
      </c>
      <c r="AJ84">
        <v>0.39785666550000004</v>
      </c>
      <c r="AK84">
        <v>0.54754999796363579</v>
      </c>
      <c r="AL84">
        <v>46.7513991</v>
      </c>
      <c r="AM84">
        <v>46.7513991</v>
      </c>
      <c r="AN84">
        <v>96.866702099999983</v>
      </c>
      <c r="AO84">
        <v>96.866702099999983</v>
      </c>
      <c r="AP84">
        <v>96.866702099999983</v>
      </c>
      <c r="AQ84">
        <v>6.7392065999999993</v>
      </c>
      <c r="AR84">
        <v>7.3875815999999999</v>
      </c>
      <c r="AS84">
        <v>11.007016649999999</v>
      </c>
      <c r="AT84">
        <v>11.65539165</v>
      </c>
      <c r="AU84">
        <v>12.254156249999999</v>
      </c>
      <c r="AV84">
        <v>0.15392116681664689</v>
      </c>
      <c r="AW84">
        <v>0.5</v>
      </c>
      <c r="AX84">
        <v>1</v>
      </c>
      <c r="AY84">
        <v>0.25</v>
      </c>
    </row>
    <row r="85" spans="1:51" x14ac:dyDescent="0.3">
      <c r="A85" t="s">
        <v>188</v>
      </c>
      <c r="B85" t="s">
        <v>175</v>
      </c>
      <c r="C85" t="s">
        <v>177</v>
      </c>
      <c r="D85">
        <v>9400145</v>
      </c>
      <c r="E85">
        <v>9.5919999999999998E-3</v>
      </c>
      <c r="F85">
        <v>90166.190839999996</v>
      </c>
      <c r="G85">
        <v>0.99990000000000001</v>
      </c>
      <c r="H85">
        <v>0.99990000000000001</v>
      </c>
      <c r="I85">
        <v>0.01</v>
      </c>
      <c r="J85">
        <v>5.0000000000000001E-3</v>
      </c>
      <c r="K85">
        <v>1.2E-2</v>
      </c>
      <c r="L85">
        <v>1.0204081632653062E-3</v>
      </c>
      <c r="M85">
        <v>9400145</v>
      </c>
      <c r="N85">
        <v>0.99990000000000001</v>
      </c>
      <c r="O85">
        <v>0.99990000000000001</v>
      </c>
      <c r="P85">
        <v>5.8199963850000007E-3</v>
      </c>
      <c r="Q85">
        <v>2.4190129950000001E-4</v>
      </c>
      <c r="R85">
        <v>1.39145643E-4</v>
      </c>
      <c r="S85">
        <v>1.32692553E-4</v>
      </c>
      <c r="T85">
        <v>7.5955791450000004E-4</v>
      </c>
      <c r="U85">
        <v>5.7413252400000006E-4</v>
      </c>
      <c r="V85">
        <v>4.8414258900000005E-4</v>
      </c>
      <c r="W85">
        <v>4.4223871650000003E-4</v>
      </c>
      <c r="X85">
        <v>5.6767651499999992E-4</v>
      </c>
      <c r="Y85">
        <v>8.6414933849999999E-4</v>
      </c>
      <c r="Z85">
        <v>1.7031958650000002E-3</v>
      </c>
      <c r="AA85">
        <v>2.7132194250000003E-3</v>
      </c>
      <c r="AB85">
        <v>5.573000055E-3</v>
      </c>
      <c r="AC85">
        <v>1.5833953800000002E-2</v>
      </c>
      <c r="AD85">
        <v>2.1063273E-2</v>
      </c>
      <c r="AE85">
        <v>3.4237593600000005E-2</v>
      </c>
      <c r="AF85">
        <v>6.1158892200000002E-2</v>
      </c>
      <c r="AG85">
        <v>9.6273080400000002E-2</v>
      </c>
      <c r="AH85">
        <v>0.14671844249999999</v>
      </c>
      <c r="AI85">
        <v>0.21063318149999999</v>
      </c>
      <c r="AJ85">
        <v>0.28603317750000001</v>
      </c>
      <c r="AK85">
        <v>0.38851676177865396</v>
      </c>
      <c r="AL85">
        <v>60.801990899999993</v>
      </c>
      <c r="AM85">
        <v>60.801990899999993</v>
      </c>
      <c r="AN85">
        <v>110.91729389999999</v>
      </c>
      <c r="AO85">
        <v>110.91729389999999</v>
      </c>
      <c r="AP85">
        <v>110.91729389999999</v>
      </c>
      <c r="AQ85">
        <v>1.57893225</v>
      </c>
      <c r="AR85">
        <v>2.22730725</v>
      </c>
      <c r="AS85">
        <v>2.0823736500000001</v>
      </c>
      <c r="AT85">
        <v>2.7307486499999998</v>
      </c>
      <c r="AU85">
        <v>3.3295132499999998</v>
      </c>
      <c r="AV85">
        <v>0.40722609472787386</v>
      </c>
      <c r="AW85">
        <v>0.5</v>
      </c>
      <c r="AX85">
        <v>1</v>
      </c>
      <c r="AY85">
        <v>0.25</v>
      </c>
    </row>
    <row r="86" spans="1:51" x14ac:dyDescent="0.3">
      <c r="A86" t="s">
        <v>216</v>
      </c>
      <c r="B86" t="s">
        <v>200</v>
      </c>
      <c r="C86" t="s">
        <v>202</v>
      </c>
      <c r="D86">
        <v>32387200</v>
      </c>
      <c r="E86">
        <v>2.2800000000000001E-2</v>
      </c>
      <c r="F86">
        <v>738428.16</v>
      </c>
      <c r="G86">
        <v>0.99990000000000001</v>
      </c>
      <c r="H86">
        <v>0.99990000000000001</v>
      </c>
      <c r="I86">
        <v>0.08</v>
      </c>
      <c r="J86">
        <v>4.1000000000000002E-2</v>
      </c>
      <c r="K86">
        <v>0.11700000000000001</v>
      </c>
      <c r="L86">
        <v>1.8877551020408168E-2</v>
      </c>
      <c r="M86">
        <v>32387200</v>
      </c>
      <c r="N86">
        <v>0.99990000000000001</v>
      </c>
      <c r="O86">
        <v>0.99990000000000001</v>
      </c>
      <c r="P86">
        <v>2.2291873800000001E-2</v>
      </c>
      <c r="Q86">
        <v>1.2871708500000001E-3</v>
      </c>
      <c r="R86">
        <v>3.0219576450000004E-4</v>
      </c>
      <c r="S86">
        <v>3.2201966999999997E-4</v>
      </c>
      <c r="T86">
        <v>5.3031864900000001E-4</v>
      </c>
      <c r="U86">
        <v>7.6199714849999999E-4</v>
      </c>
      <c r="V86">
        <v>1.0245340245E-3</v>
      </c>
      <c r="W86">
        <v>1.3902080849999999E-3</v>
      </c>
      <c r="X86">
        <v>1.940861895E-3</v>
      </c>
      <c r="Y86">
        <v>2.7144371100000001E-3</v>
      </c>
      <c r="Z86">
        <v>4.1287927800000004E-3</v>
      </c>
      <c r="AA86">
        <v>6.6702392400000005E-3</v>
      </c>
      <c r="AB86">
        <v>1.1400364499999999E-2</v>
      </c>
      <c r="AC86">
        <v>1.9909360800000001E-2</v>
      </c>
      <c r="AD86">
        <v>3.2225778900000002E-2</v>
      </c>
      <c r="AE86">
        <v>5.20446003E-2</v>
      </c>
      <c r="AF86">
        <v>8.4220261650000003E-2</v>
      </c>
      <c r="AG86">
        <v>0.13280842050000002</v>
      </c>
      <c r="AH86">
        <v>0.20091537900000001</v>
      </c>
      <c r="AI86">
        <v>0.29344150499999999</v>
      </c>
      <c r="AJ86">
        <v>0.4090277625</v>
      </c>
      <c r="AK86">
        <v>0.52509162848917112</v>
      </c>
      <c r="AL86">
        <v>46.7513991</v>
      </c>
      <c r="AM86">
        <v>46.7513991</v>
      </c>
      <c r="AN86">
        <v>96.866702099999983</v>
      </c>
      <c r="AO86">
        <v>96.866702099999983</v>
      </c>
      <c r="AP86">
        <v>96.866702099999983</v>
      </c>
      <c r="AQ86">
        <v>6.7392065999999993</v>
      </c>
      <c r="AR86">
        <v>7.3875815999999999</v>
      </c>
      <c r="AS86">
        <v>11.007016649999999</v>
      </c>
      <c r="AT86">
        <v>11.65539165</v>
      </c>
      <c r="AU86">
        <v>12.254156249999999</v>
      </c>
      <c r="AV86">
        <v>0.5602570271020012</v>
      </c>
      <c r="AW86">
        <v>0.5</v>
      </c>
      <c r="AX86">
        <v>1</v>
      </c>
      <c r="AY86">
        <v>0.25</v>
      </c>
    </row>
    <row r="87" spans="1:51" x14ac:dyDescent="0.3">
      <c r="A87" t="s">
        <v>166</v>
      </c>
      <c r="B87" t="s">
        <v>139</v>
      </c>
      <c r="C87" t="s">
        <v>141</v>
      </c>
      <c r="D87">
        <v>31977065</v>
      </c>
      <c r="E87">
        <v>1.9030000000000002E-2</v>
      </c>
      <c r="F87">
        <v>608523.54695000011</v>
      </c>
      <c r="G87">
        <v>0.58800000000000008</v>
      </c>
      <c r="H87">
        <v>0.88200000000000001</v>
      </c>
      <c r="I87">
        <v>1.2E-2</v>
      </c>
      <c r="J87">
        <v>1.0999999999999999E-2</v>
      </c>
      <c r="K87">
        <v>1.7999999999999999E-2</v>
      </c>
      <c r="L87">
        <v>3.0612244897959178E-3</v>
      </c>
      <c r="M87">
        <v>31977065</v>
      </c>
      <c r="N87">
        <v>0.99990000000000001</v>
      </c>
      <c r="O87">
        <v>0.99990000000000001</v>
      </c>
      <c r="P87">
        <v>2.7609403500000001E-2</v>
      </c>
      <c r="Q87">
        <v>1.392867735E-3</v>
      </c>
      <c r="R87">
        <v>2.5292563800000003E-4</v>
      </c>
      <c r="S87">
        <v>3.64765737E-4</v>
      </c>
      <c r="T87">
        <v>1.4938743750000001E-3</v>
      </c>
      <c r="U87">
        <v>2.32587516E-3</v>
      </c>
      <c r="V87">
        <v>2.28611901E-3</v>
      </c>
      <c r="W87">
        <v>2.2470046200000005E-3</v>
      </c>
      <c r="X87">
        <v>2.2129312800000002E-3</v>
      </c>
      <c r="Y87">
        <v>2.7990909450000003E-3</v>
      </c>
      <c r="Z87">
        <v>4.1773964399999999E-3</v>
      </c>
      <c r="AA87">
        <v>6.738514755000001E-3</v>
      </c>
      <c r="AB87">
        <v>1.0283070420000002E-2</v>
      </c>
      <c r="AC87">
        <v>1.6215598349999999E-2</v>
      </c>
      <c r="AD87">
        <v>2.743222545E-2</v>
      </c>
      <c r="AE87">
        <v>4.19076777E-2</v>
      </c>
      <c r="AF87">
        <v>6.2995652999999999E-2</v>
      </c>
      <c r="AG87">
        <v>8.3043281999999996E-2</v>
      </c>
      <c r="AH87">
        <v>0.127663578</v>
      </c>
      <c r="AI87">
        <v>0.1710637425</v>
      </c>
      <c r="AJ87">
        <v>0.26098143750000002</v>
      </c>
      <c r="AK87">
        <v>0.38902601335441095</v>
      </c>
      <c r="AL87">
        <v>91.202986349999989</v>
      </c>
      <c r="AM87">
        <v>91.202986349999989</v>
      </c>
      <c r="AN87">
        <v>141.31828934999999</v>
      </c>
      <c r="AO87">
        <v>141.31828934999999</v>
      </c>
      <c r="AP87">
        <v>141.31828934999999</v>
      </c>
      <c r="AQ87">
        <v>1.5903741</v>
      </c>
      <c r="AR87">
        <v>2.2387491000000002</v>
      </c>
      <c r="AS87">
        <v>1.6132578000000002</v>
      </c>
      <c r="AT87">
        <v>2.2616328000000001</v>
      </c>
      <c r="AU87">
        <v>2.8603974000000001</v>
      </c>
      <c r="AV87">
        <v>0.21428754022970595</v>
      </c>
      <c r="AW87">
        <v>0.5</v>
      </c>
      <c r="AX87">
        <v>1</v>
      </c>
      <c r="AY87">
        <v>0.25</v>
      </c>
    </row>
    <row r="88" spans="1:51" x14ac:dyDescent="0.3">
      <c r="A88" t="s">
        <v>266</v>
      </c>
      <c r="B88" t="s">
        <v>244</v>
      </c>
      <c r="C88" t="s">
        <v>230</v>
      </c>
      <c r="D88">
        <v>95540800</v>
      </c>
      <c r="E88">
        <v>1.6690999999999998E-2</v>
      </c>
      <c r="F88">
        <v>1594671.4927999997</v>
      </c>
      <c r="G88">
        <v>0.80850000000000011</v>
      </c>
      <c r="H88">
        <v>0.98699999999999999</v>
      </c>
      <c r="I88">
        <v>8.2000000000000003E-2</v>
      </c>
      <c r="J88">
        <v>7.2999999999999995E-2</v>
      </c>
      <c r="K88">
        <v>0.10299999999999999</v>
      </c>
      <c r="L88">
        <v>1.0714285714285709E-2</v>
      </c>
      <c r="M88">
        <v>95540800</v>
      </c>
      <c r="N88">
        <v>0.9849</v>
      </c>
      <c r="O88">
        <v>0.98280000000000001</v>
      </c>
      <c r="P88">
        <v>1.7825637900000003E-2</v>
      </c>
      <c r="Q88">
        <v>1.13067864E-3</v>
      </c>
      <c r="R88">
        <v>5.4656347199999998E-4</v>
      </c>
      <c r="S88">
        <v>4.8801906300000004E-4</v>
      </c>
      <c r="T88">
        <v>7.8581104350000002E-4</v>
      </c>
      <c r="U88">
        <v>1.1527290600000001E-3</v>
      </c>
      <c r="V88">
        <v>1.41993054E-3</v>
      </c>
      <c r="W88">
        <v>1.6591080450000001E-3</v>
      </c>
      <c r="X88">
        <v>2.0537946449999999E-3</v>
      </c>
      <c r="Y88">
        <v>2.9027252100000001E-3</v>
      </c>
      <c r="Z88">
        <v>4.0757099250000005E-3</v>
      </c>
      <c r="AA88">
        <v>6.4937475750000001E-3</v>
      </c>
      <c r="AB88">
        <v>9.7580898449999998E-3</v>
      </c>
      <c r="AC88">
        <v>1.33792449E-2</v>
      </c>
      <c r="AD88">
        <v>2.16549459E-2</v>
      </c>
      <c r="AE88">
        <v>3.2207545650000002E-2</v>
      </c>
      <c r="AF88">
        <v>4.8272239050000006E-2</v>
      </c>
      <c r="AG88">
        <v>7.2272558400000006E-2</v>
      </c>
      <c r="AH88">
        <v>0.10753492050000001</v>
      </c>
      <c r="AI88">
        <v>0.15802663800000002</v>
      </c>
      <c r="AJ88">
        <v>0.22728747299999999</v>
      </c>
      <c r="AK88">
        <v>0.33256822581724566</v>
      </c>
      <c r="AL88">
        <v>76.717604249999994</v>
      </c>
      <c r="AM88">
        <v>76.717604249999994</v>
      </c>
      <c r="AN88">
        <v>126.83290724999999</v>
      </c>
      <c r="AO88">
        <v>126.83290724999999</v>
      </c>
      <c r="AP88">
        <v>126.83290724999999</v>
      </c>
      <c r="AQ88">
        <v>1.4073045</v>
      </c>
      <c r="AR88">
        <v>2.0556795000000001</v>
      </c>
      <c r="AS88">
        <v>2.0709317999999999</v>
      </c>
      <c r="AT88">
        <v>2.7193068</v>
      </c>
      <c r="AU88">
        <v>3.3180714</v>
      </c>
      <c r="AV88">
        <v>0.11758441854463569</v>
      </c>
      <c r="AW88">
        <v>0.5</v>
      </c>
      <c r="AX88">
        <v>1</v>
      </c>
      <c r="AY88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workbookViewId="0">
      <selection sqref="A1:AY8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202</v>
      </c>
      <c r="D2">
        <v>465351556</v>
      </c>
      <c r="F2">
        <v>6695467.8521889988</v>
      </c>
      <c r="G2">
        <v>0.63509226586552192</v>
      </c>
      <c r="H2">
        <v>0.9197667135256935</v>
      </c>
      <c r="I2">
        <v>2.6627910862122694E-2</v>
      </c>
      <c r="J2">
        <v>1.7978947126464931E-2</v>
      </c>
      <c r="K2">
        <v>3.4613649020426379E-2</v>
      </c>
      <c r="L2">
        <v>4.0743562032161717E-3</v>
      </c>
      <c r="N2">
        <v>0.98760979229178036</v>
      </c>
      <c r="O2">
        <v>0.94814552693583742</v>
      </c>
      <c r="P2">
        <v>1.0636257753381225E-2</v>
      </c>
      <c r="Q2">
        <v>6.6899523830674156E-4</v>
      </c>
      <c r="R2">
        <v>3.0485531225714737E-4</v>
      </c>
      <c r="S2">
        <v>3.1563035274386408E-4</v>
      </c>
      <c r="T2">
        <v>5.6191867467982558E-4</v>
      </c>
      <c r="U2">
        <v>8.7256383860361767E-4</v>
      </c>
      <c r="V2">
        <v>1.2366100734948933E-3</v>
      </c>
      <c r="W2">
        <v>1.8582005051545317E-3</v>
      </c>
      <c r="X2">
        <v>2.6555420661846822E-3</v>
      </c>
      <c r="Y2">
        <v>3.4458001043374794E-3</v>
      </c>
      <c r="Z2">
        <v>4.6640584873455333E-3</v>
      </c>
      <c r="AA2">
        <v>6.8243638629510821E-3</v>
      </c>
      <c r="AB2">
        <v>1.02863624253906E-2</v>
      </c>
      <c r="AC2">
        <v>1.5894655805331479E-2</v>
      </c>
      <c r="AD2">
        <v>2.3321433144442728E-2</v>
      </c>
      <c r="AE2">
        <v>3.670808841272092E-2</v>
      </c>
      <c r="AF2">
        <v>6.0050563925061688E-2</v>
      </c>
      <c r="AG2">
        <v>9.8937702866329497E-2</v>
      </c>
      <c r="AH2">
        <v>0.15464510887615221</v>
      </c>
      <c r="AI2">
        <v>0.23575111155887157</v>
      </c>
      <c r="AJ2">
        <v>0.34184269115124905</v>
      </c>
      <c r="AK2">
        <v>0.47246165353228931</v>
      </c>
      <c r="AL2">
        <v>44.525142000000002</v>
      </c>
      <c r="AM2">
        <v>44.525142000000002</v>
      </c>
      <c r="AN2">
        <v>92.254002</v>
      </c>
      <c r="AO2">
        <v>92.254002</v>
      </c>
      <c r="AP2">
        <v>92.254002</v>
      </c>
      <c r="AQ2">
        <v>6.418292000000001</v>
      </c>
      <c r="AR2">
        <v>7.0357920000000016</v>
      </c>
      <c r="AS2">
        <v>10.482872999999998</v>
      </c>
      <c r="AT2">
        <v>11.100372999999999</v>
      </c>
      <c r="AU2">
        <v>11.670625000000001</v>
      </c>
      <c r="AV2">
        <v>0.43472420329699168</v>
      </c>
      <c r="AW2">
        <v>0.3</v>
      </c>
      <c r="AX2">
        <v>0.875</v>
      </c>
      <c r="AY2">
        <v>0.15</v>
      </c>
    </row>
    <row r="3" spans="1:51" x14ac:dyDescent="0.3">
      <c r="A3" t="s">
        <v>230</v>
      </c>
      <c r="D3">
        <v>2061045828</v>
      </c>
      <c r="F3">
        <v>28561621.330693997</v>
      </c>
      <c r="G3">
        <v>0.78957902203085895</v>
      </c>
      <c r="H3">
        <v>0.9372553720356297</v>
      </c>
      <c r="I3">
        <v>6.1492053108410077E-2</v>
      </c>
      <c r="J3">
        <v>5.5031425358848182E-2</v>
      </c>
      <c r="K3">
        <v>7.0878206742383237E-2</v>
      </c>
      <c r="L3">
        <v>4.7888538948842648E-3</v>
      </c>
      <c r="N3">
        <v>0.94944624548525025</v>
      </c>
      <c r="O3">
        <v>0.91471342495058361</v>
      </c>
      <c r="P3">
        <v>1.3252629038559361E-2</v>
      </c>
      <c r="Q3">
        <v>8.1770692536873636E-4</v>
      </c>
      <c r="R3">
        <v>4.0499891126446498E-4</v>
      </c>
      <c r="S3">
        <v>3.3398892953700462E-4</v>
      </c>
      <c r="T3">
        <v>5.8648546723206649E-4</v>
      </c>
      <c r="U3">
        <v>7.9262526127514836E-4</v>
      </c>
      <c r="V3">
        <v>9.4204255769518824E-4</v>
      </c>
      <c r="W3">
        <v>1.1645181924874934E-3</v>
      </c>
      <c r="X3">
        <v>1.5266674744538727E-3</v>
      </c>
      <c r="Y3">
        <v>2.1623639340414493E-3</v>
      </c>
      <c r="Z3">
        <v>3.2044488743419599E-3</v>
      </c>
      <c r="AA3">
        <v>5.0486530358055106E-3</v>
      </c>
      <c r="AB3">
        <v>8.0124133777771944E-3</v>
      </c>
      <c r="AC3">
        <v>1.3308397284347028E-2</v>
      </c>
      <c r="AD3">
        <v>2.2159141202722429E-2</v>
      </c>
      <c r="AE3">
        <v>3.7918169181190897E-2</v>
      </c>
      <c r="AF3">
        <v>6.2656539382450943E-2</v>
      </c>
      <c r="AG3">
        <v>9.7739118595328037E-2</v>
      </c>
      <c r="AH3">
        <v>0.15243430557497087</v>
      </c>
      <c r="AI3">
        <v>0.22081869016681208</v>
      </c>
      <c r="AJ3">
        <v>0.30503390432915628</v>
      </c>
      <c r="AK3">
        <v>0.39191854449069646</v>
      </c>
      <c r="AL3">
        <v>73.064385000000001</v>
      </c>
      <c r="AM3">
        <v>73.064385000000001</v>
      </c>
      <c r="AN3">
        <v>120.79324500000001</v>
      </c>
      <c r="AO3">
        <v>120.79324500000001</v>
      </c>
      <c r="AP3">
        <v>120.79324500000001</v>
      </c>
      <c r="AQ3">
        <v>1.3402899999999998</v>
      </c>
      <c r="AR3">
        <v>1.9577900000000006</v>
      </c>
      <c r="AS3">
        <v>1.9723160000000002</v>
      </c>
      <c r="AT3">
        <v>2.5898159999999995</v>
      </c>
      <c r="AU3">
        <v>3.1600680000000003</v>
      </c>
      <c r="AV3">
        <v>0.43630788979424934</v>
      </c>
      <c r="AW3">
        <v>0.3</v>
      </c>
      <c r="AX3">
        <v>0.875</v>
      </c>
      <c r="AY3">
        <v>0.15</v>
      </c>
    </row>
    <row r="4" spans="1:51" x14ac:dyDescent="0.3">
      <c r="A4" t="s">
        <v>141</v>
      </c>
      <c r="D4">
        <v>628740872</v>
      </c>
      <c r="F4">
        <v>10690279.573499</v>
      </c>
      <c r="G4">
        <v>0.72502304536726025</v>
      </c>
      <c r="H4">
        <v>0.89209078994944757</v>
      </c>
      <c r="I4">
        <v>5.0774217375026661E-3</v>
      </c>
      <c r="J4">
        <v>3.3602627132557658E-3</v>
      </c>
      <c r="K4">
        <v>8.9215754971632005E-3</v>
      </c>
      <c r="L4">
        <v>1.9617236112760531E-3</v>
      </c>
      <c r="N4">
        <v>0.94406496869940482</v>
      </c>
      <c r="O4">
        <v>0.93510600846669412</v>
      </c>
      <c r="P4">
        <v>1.5910474421197016E-2</v>
      </c>
      <c r="Q4">
        <v>9.3826660546401182E-4</v>
      </c>
      <c r="R4">
        <v>3.7681466991667449E-4</v>
      </c>
      <c r="S4">
        <v>4.0680925545166698E-4</v>
      </c>
      <c r="T4">
        <v>1.0093314960468126E-3</v>
      </c>
      <c r="U4">
        <v>1.5674345814735136E-3</v>
      </c>
      <c r="V4">
        <v>1.7369236996325952E-3</v>
      </c>
      <c r="W4">
        <v>1.9425623355111968E-3</v>
      </c>
      <c r="X4">
        <v>2.297596315652425E-3</v>
      </c>
      <c r="Y4">
        <v>2.9113026215549964E-3</v>
      </c>
      <c r="Z4">
        <v>4.0556200536212249E-3</v>
      </c>
      <c r="AA4">
        <v>5.8888163617456741E-3</v>
      </c>
      <c r="AB4">
        <v>8.628004440386812E-3</v>
      </c>
      <c r="AC4">
        <v>1.3021904313673217E-2</v>
      </c>
      <c r="AD4">
        <v>1.9716085692660319E-2</v>
      </c>
      <c r="AE4">
        <v>2.973588697702376E-2</v>
      </c>
      <c r="AF4">
        <v>4.6131416243490084E-2</v>
      </c>
      <c r="AG4">
        <v>7.1687154197687356E-2</v>
      </c>
      <c r="AH4">
        <v>0.11156496195725799</v>
      </c>
      <c r="AI4">
        <v>0.16432585432893188</v>
      </c>
      <c r="AJ4">
        <v>0.25078136837558157</v>
      </c>
      <c r="AK4">
        <v>0.37998170672148729</v>
      </c>
      <c r="AL4">
        <v>86.859986999999975</v>
      </c>
      <c r="AM4">
        <v>86.859986999999975</v>
      </c>
      <c r="AN4">
        <v>134.58884699999999</v>
      </c>
      <c r="AO4">
        <v>134.58884699999999</v>
      </c>
      <c r="AP4">
        <v>134.58884699999999</v>
      </c>
      <c r="AQ4">
        <v>1.514642</v>
      </c>
      <c r="AR4">
        <v>2.1321420000000004</v>
      </c>
      <c r="AS4">
        <v>1.5364360000000004</v>
      </c>
      <c r="AT4">
        <v>2.153935999999999</v>
      </c>
      <c r="AU4">
        <v>2.7241880000000007</v>
      </c>
      <c r="AV4">
        <v>0.17468331180599486</v>
      </c>
      <c r="AW4">
        <v>0.3</v>
      </c>
      <c r="AX4">
        <v>0.875</v>
      </c>
      <c r="AY4">
        <v>0.15</v>
      </c>
    </row>
    <row r="5" spans="1:51" x14ac:dyDescent="0.3">
      <c r="A5" t="s">
        <v>177</v>
      </c>
      <c r="D5">
        <v>676963695</v>
      </c>
      <c r="F5">
        <v>17561556.567988999</v>
      </c>
      <c r="G5">
        <v>0.33822780896665389</v>
      </c>
      <c r="H5">
        <v>0.80535036621150957</v>
      </c>
      <c r="I5">
        <v>2.4824149407185619E-2</v>
      </c>
      <c r="J5">
        <v>2.087906907906284E-2</v>
      </c>
      <c r="K5">
        <v>3.219088912667746E-2</v>
      </c>
      <c r="L5">
        <v>3.7585406732101216E-3</v>
      </c>
      <c r="N5">
        <v>0.69034886899491121</v>
      </c>
      <c r="O5">
        <v>0.61611918758538509</v>
      </c>
      <c r="P5">
        <v>3.9503846706165947E-2</v>
      </c>
      <c r="Q5">
        <v>2.8626807599134263E-3</v>
      </c>
      <c r="R5">
        <v>9.7824685425282071E-4</v>
      </c>
      <c r="S5">
        <v>7.1950610260296071E-4</v>
      </c>
      <c r="T5">
        <v>1.0402937549374247E-3</v>
      </c>
      <c r="U5">
        <v>1.426351702276678E-3</v>
      </c>
      <c r="V5">
        <v>1.6070800848958624E-3</v>
      </c>
      <c r="W5">
        <v>1.884486965854196E-3</v>
      </c>
      <c r="X5">
        <v>2.3565125242727093E-3</v>
      </c>
      <c r="Y5">
        <v>3.1683965635497606E-3</v>
      </c>
      <c r="Z5">
        <v>4.672870442080662E-3</v>
      </c>
      <c r="AA5">
        <v>7.2329835425795587E-3</v>
      </c>
      <c r="AB5">
        <v>1.0756950854423415E-2</v>
      </c>
      <c r="AC5">
        <v>1.7530589429132517E-2</v>
      </c>
      <c r="AD5">
        <v>2.8098017222488111E-2</v>
      </c>
      <c r="AE5">
        <v>4.6540513185329549E-2</v>
      </c>
      <c r="AF5">
        <v>7.6633124246046014E-2</v>
      </c>
      <c r="AG5">
        <v>0.1250516419592248</v>
      </c>
      <c r="AH5">
        <v>0.19872871215679863</v>
      </c>
      <c r="AI5">
        <v>0.29819892907831197</v>
      </c>
      <c r="AJ5">
        <v>0.41682645114241895</v>
      </c>
      <c r="AK5">
        <v>0.53684789364576035</v>
      </c>
      <c r="AL5">
        <v>57.906658000000007</v>
      </c>
      <c r="AM5">
        <v>57.906658000000007</v>
      </c>
      <c r="AN5">
        <v>105.63551799999999</v>
      </c>
      <c r="AO5">
        <v>105.63551799999999</v>
      </c>
      <c r="AP5">
        <v>105.63551799999999</v>
      </c>
      <c r="AQ5">
        <v>1.5037450000000001</v>
      </c>
      <c r="AR5">
        <v>2.121245</v>
      </c>
      <c r="AS5">
        <v>1.9832130000000001</v>
      </c>
      <c r="AT5">
        <v>2.6007130000000003</v>
      </c>
      <c r="AU5">
        <v>3.1709650000000003</v>
      </c>
      <c r="AV5">
        <v>0.20648094333727748</v>
      </c>
      <c r="AW5">
        <v>0.3</v>
      </c>
      <c r="AX5">
        <v>0.875</v>
      </c>
      <c r="AY5">
        <v>0.15</v>
      </c>
    </row>
    <row r="6" spans="1:51" x14ac:dyDescent="0.3">
      <c r="A6" t="s">
        <v>235</v>
      </c>
      <c r="D6">
        <v>1614556701</v>
      </c>
      <c r="F6">
        <v>30530318.765715003</v>
      </c>
      <c r="G6">
        <v>0.45499465819243079</v>
      </c>
      <c r="H6">
        <v>0.89082605075765764</v>
      </c>
      <c r="I6">
        <v>2.9042976123168401E-2</v>
      </c>
      <c r="J6">
        <v>2.3703460291678725E-2</v>
      </c>
      <c r="K6">
        <v>3.2561757047722864E-2</v>
      </c>
      <c r="L6">
        <v>1.7952963900788081E-3</v>
      </c>
      <c r="N6">
        <v>0.80839489195190495</v>
      </c>
      <c r="O6">
        <v>0.7305002309123968</v>
      </c>
      <c r="P6">
        <v>3.2263648858773843E-2</v>
      </c>
      <c r="Q6">
        <v>1.8732641057169902E-3</v>
      </c>
      <c r="R6">
        <v>7.2807977882410446E-4</v>
      </c>
      <c r="S6">
        <v>6.1218320988483572E-4</v>
      </c>
      <c r="T6">
        <v>9.6715196331682407E-4</v>
      </c>
      <c r="U6">
        <v>1.35748083985343E-3</v>
      </c>
      <c r="V6">
        <v>1.5146850606673505E-3</v>
      </c>
      <c r="W6">
        <v>1.9187390441539073E-3</v>
      </c>
      <c r="X6">
        <v>2.641547895319547E-3</v>
      </c>
      <c r="Y6">
        <v>3.5825822620715966E-3</v>
      </c>
      <c r="Z6">
        <v>5.1995343091959176E-3</v>
      </c>
      <c r="AA6">
        <v>8.3616017654321376E-3</v>
      </c>
      <c r="AB6">
        <v>1.2650723618014736E-2</v>
      </c>
      <c r="AC6">
        <v>1.926157557646031E-2</v>
      </c>
      <c r="AD6">
        <v>2.9527407517613839E-2</v>
      </c>
      <c r="AE6">
        <v>4.7470356338236729E-2</v>
      </c>
      <c r="AF6">
        <v>7.0982596463654263E-2</v>
      </c>
      <c r="AG6">
        <v>0.11079419519270663</v>
      </c>
      <c r="AH6">
        <v>0.16761671726893379</v>
      </c>
      <c r="AI6">
        <v>0.2453056599020409</v>
      </c>
      <c r="AJ6">
        <v>0.24391305889978637</v>
      </c>
      <c r="AK6">
        <v>0.3405006369868776</v>
      </c>
      <c r="AL6">
        <v>57.361808000000003</v>
      </c>
      <c r="AM6">
        <v>57.361808000000003</v>
      </c>
      <c r="AN6">
        <v>105.09066799999999</v>
      </c>
      <c r="AO6">
        <v>105.09066799999999</v>
      </c>
      <c r="AP6">
        <v>105.09066799999999</v>
      </c>
      <c r="AQ6">
        <v>0.95889500000000016</v>
      </c>
      <c r="AR6">
        <v>1.576395</v>
      </c>
      <c r="AS6">
        <v>33.028765999999997</v>
      </c>
      <c r="AT6">
        <v>33.646265999999997</v>
      </c>
      <c r="AU6">
        <v>34.216518000000001</v>
      </c>
      <c r="AV6">
        <v>0.12867521426317013</v>
      </c>
      <c r="AW6">
        <v>0.3</v>
      </c>
      <c r="AX6">
        <v>0.875</v>
      </c>
      <c r="AY6">
        <v>0.15</v>
      </c>
    </row>
    <row r="7" spans="1:51" x14ac:dyDescent="0.3">
      <c r="A7" t="s">
        <v>91</v>
      </c>
      <c r="D7">
        <v>1047317753</v>
      </c>
      <c r="F7">
        <v>37535857.140928008</v>
      </c>
      <c r="G7">
        <v>9.9658232139944583E-2</v>
      </c>
      <c r="H7">
        <v>0.72056677711516337</v>
      </c>
      <c r="I7">
        <v>7.7526856610941636E-2</v>
      </c>
      <c r="J7">
        <v>6.7595842196222014E-2</v>
      </c>
      <c r="K7">
        <v>8.7275545121572137E-2</v>
      </c>
      <c r="L7">
        <v>4.9738206686890376E-3</v>
      </c>
      <c r="N7">
        <v>0.58625008254855371</v>
      </c>
      <c r="O7">
        <v>0.58212776833956914</v>
      </c>
      <c r="P7">
        <v>5.2603586885346366E-2</v>
      </c>
      <c r="Q7">
        <v>6.808578354781619E-3</v>
      </c>
      <c r="R7">
        <v>2.8871799032249307E-3</v>
      </c>
      <c r="S7">
        <v>1.7906824773141676E-3</v>
      </c>
      <c r="T7">
        <v>2.6919353243660313E-3</v>
      </c>
      <c r="U7">
        <v>3.6003075220354332E-3</v>
      </c>
      <c r="V7">
        <v>4.2644995109654762E-3</v>
      </c>
      <c r="W7">
        <v>4.968720494928228E-3</v>
      </c>
      <c r="X7">
        <v>6.0563301372762429E-3</v>
      </c>
      <c r="Y7">
        <v>7.2665348956688436E-3</v>
      </c>
      <c r="Z7">
        <v>8.7628317319640905E-3</v>
      </c>
      <c r="AA7">
        <v>1.168489338039445E-2</v>
      </c>
      <c r="AB7">
        <v>1.5694503314704223E-2</v>
      </c>
      <c r="AC7">
        <v>2.3607182391376109E-2</v>
      </c>
      <c r="AD7">
        <v>3.6468373300537975E-2</v>
      </c>
      <c r="AE7">
        <v>5.8931278009348942E-2</v>
      </c>
      <c r="AF7">
        <v>9.5744661047915861E-2</v>
      </c>
      <c r="AG7">
        <v>0.15653947862946416</v>
      </c>
      <c r="AH7">
        <v>0.24771326217403597</v>
      </c>
      <c r="AI7">
        <v>0.37623246087383816</v>
      </c>
      <c r="AJ7">
        <v>0.50918550016988573</v>
      </c>
      <c r="AK7">
        <v>0.68292440406175114</v>
      </c>
      <c r="AL7">
        <v>29.91226499999998</v>
      </c>
      <c r="AM7">
        <v>29.91226499999998</v>
      </c>
      <c r="AN7">
        <v>77.641124999999988</v>
      </c>
      <c r="AO7">
        <v>77.641124999999988</v>
      </c>
      <c r="AP7">
        <v>77.641124999999988</v>
      </c>
      <c r="AQ7">
        <v>0.96979199999999965</v>
      </c>
      <c r="AR7">
        <v>1.5872919999999995</v>
      </c>
      <c r="AS7">
        <v>5.7971629999999985</v>
      </c>
      <c r="AT7">
        <v>6.4146629999999982</v>
      </c>
      <c r="AU7">
        <v>6.9849149999999973</v>
      </c>
      <c r="AV7">
        <v>5.9798032726157246E-2</v>
      </c>
      <c r="AW7">
        <v>0.3</v>
      </c>
      <c r="AX7">
        <v>0.875</v>
      </c>
      <c r="AY7">
        <v>0.15</v>
      </c>
    </row>
    <row r="8" spans="1:51" x14ac:dyDescent="0.3">
      <c r="A8" t="s">
        <v>268</v>
      </c>
      <c r="D8">
        <v>6493976405</v>
      </c>
      <c r="F8">
        <v>131575101.23101401</v>
      </c>
      <c r="G8">
        <v>0.4417727314015229</v>
      </c>
      <c r="H8">
        <v>0.84249984468597239</v>
      </c>
      <c r="I8">
        <v>4.4456665816163476E-2</v>
      </c>
      <c r="J8">
        <v>3.8260166662956445E-2</v>
      </c>
      <c r="K8">
        <v>5.1622846411637627E-2</v>
      </c>
      <c r="L8">
        <v>3.6562535926171502E-3</v>
      </c>
      <c r="N8">
        <v>0.78002680632341015</v>
      </c>
      <c r="O8">
        <v>0.74059302814721883</v>
      </c>
      <c r="P8">
        <v>3.2476569799582557E-2</v>
      </c>
      <c r="Q8">
        <v>3.0468903697467411E-3</v>
      </c>
      <c r="R8">
        <v>1.2572108605444746E-3</v>
      </c>
      <c r="S8">
        <v>8.7054510414332886E-4</v>
      </c>
      <c r="T8">
        <v>1.3691348406361468E-3</v>
      </c>
      <c r="U8">
        <v>1.8762752599422148E-3</v>
      </c>
      <c r="V8">
        <v>2.1910865583678217E-3</v>
      </c>
      <c r="W8">
        <v>2.619401409478808E-3</v>
      </c>
      <c r="X8">
        <v>3.3084299980349809E-3</v>
      </c>
      <c r="Y8">
        <v>4.2084670059391281E-3</v>
      </c>
      <c r="Z8">
        <v>5.5925074946203412E-3</v>
      </c>
      <c r="AA8">
        <v>8.1607417655411088E-3</v>
      </c>
      <c r="AB8">
        <v>1.1812275656920024E-2</v>
      </c>
      <c r="AC8">
        <v>1.8299675560476052E-2</v>
      </c>
      <c r="AD8">
        <v>2.8604326137532134E-2</v>
      </c>
      <c r="AE8">
        <v>4.655373320528116E-2</v>
      </c>
      <c r="AF8">
        <v>7.4418129110578199E-2</v>
      </c>
      <c r="AG8">
        <v>0.11913275813232244</v>
      </c>
      <c r="AH8">
        <v>0.18610937497468086</v>
      </c>
      <c r="AI8">
        <v>0.27733513437479851</v>
      </c>
      <c r="AJ8">
        <v>0.36147843357191156</v>
      </c>
      <c r="AK8">
        <v>0.48547879850818071</v>
      </c>
      <c r="AL8">
        <v>54.755795515489176</v>
      </c>
      <c r="AM8">
        <v>54.755795515489176</v>
      </c>
      <c r="AN8">
        <v>102.48465551548917</v>
      </c>
      <c r="AO8">
        <v>102.48465551548917</v>
      </c>
      <c r="AP8">
        <v>102.48465551548917</v>
      </c>
      <c r="AQ8">
        <v>1.4404831516630587</v>
      </c>
      <c r="AR8">
        <v>2.0579831516630591</v>
      </c>
      <c r="AS8">
        <v>10.668840404108378</v>
      </c>
      <c r="AT8">
        <v>11.286340404108376</v>
      </c>
      <c r="AU8">
        <v>11.856592404108373</v>
      </c>
      <c r="AV8">
        <v>0.14883120719787268</v>
      </c>
      <c r="AW8">
        <v>0.3</v>
      </c>
      <c r="AX8">
        <v>0.875</v>
      </c>
      <c r="AY8">
        <v>0.15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workbookViewId="0">
      <selection sqref="A1:AY8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202</v>
      </c>
      <c r="D2">
        <v>465351556</v>
      </c>
      <c r="F2">
        <v>6695467.8521889988</v>
      </c>
      <c r="G2">
        <v>0.60333765257224581</v>
      </c>
      <c r="H2">
        <v>0.87377837784940882</v>
      </c>
      <c r="I2">
        <v>2.6627910862122694E-2</v>
      </c>
      <c r="J2">
        <v>1.7978947126464931E-2</v>
      </c>
      <c r="K2">
        <v>3.4613649020426379E-2</v>
      </c>
      <c r="L2">
        <v>4.0743562032161717E-3</v>
      </c>
      <c r="N2">
        <v>0.93822930267719129</v>
      </c>
      <c r="O2">
        <v>0.90073825058904555</v>
      </c>
      <c r="P2">
        <v>1.0104444865712164E-2</v>
      </c>
      <c r="Q2">
        <v>6.3554547639140446E-4</v>
      </c>
      <c r="R2">
        <v>2.8961254664428996E-4</v>
      </c>
      <c r="S2">
        <v>2.9984883510667085E-4</v>
      </c>
      <c r="T2">
        <v>5.338227409458343E-4</v>
      </c>
      <c r="U2">
        <v>8.2893564667343674E-4</v>
      </c>
      <c r="V2">
        <v>1.1747795698201487E-3</v>
      </c>
      <c r="W2">
        <v>1.7652904798968049E-3</v>
      </c>
      <c r="X2">
        <v>2.522764962875448E-3</v>
      </c>
      <c r="Y2">
        <v>3.2735100991206053E-3</v>
      </c>
      <c r="Z2">
        <v>4.4308555629782561E-3</v>
      </c>
      <c r="AA2">
        <v>6.4831456698035278E-3</v>
      </c>
      <c r="AB2">
        <v>9.7720443041210692E-3</v>
      </c>
      <c r="AC2">
        <v>1.5099923015064904E-2</v>
      </c>
      <c r="AD2">
        <v>2.2155361487220589E-2</v>
      </c>
      <c r="AE2">
        <v>3.4872683992084874E-2</v>
      </c>
      <c r="AF2">
        <v>5.7048035728808601E-2</v>
      </c>
      <c r="AG2">
        <v>9.3990817723013015E-2</v>
      </c>
      <c r="AH2">
        <v>0.14691285343234459</v>
      </c>
      <c r="AI2">
        <v>0.22396355598092799</v>
      </c>
      <c r="AJ2">
        <v>0.32475055659368657</v>
      </c>
      <c r="AK2">
        <v>0.4488385708556748</v>
      </c>
      <c r="AL2">
        <v>42.298884899999997</v>
      </c>
      <c r="AM2">
        <v>42.298884899999997</v>
      </c>
      <c r="AN2">
        <v>87.641301900000002</v>
      </c>
      <c r="AO2">
        <v>87.641301900000002</v>
      </c>
      <c r="AP2">
        <v>87.641301900000002</v>
      </c>
      <c r="AQ2">
        <v>6.0973774000000009</v>
      </c>
      <c r="AR2">
        <v>6.6840024000000016</v>
      </c>
      <c r="AS2">
        <v>9.9587293499999969</v>
      </c>
      <c r="AT2">
        <v>10.545354349999998</v>
      </c>
      <c r="AU2">
        <v>11.087093750000001</v>
      </c>
      <c r="AV2">
        <v>0.41298799313214207</v>
      </c>
      <c r="AW2">
        <v>0.2</v>
      </c>
      <c r="AX2">
        <v>0.75</v>
      </c>
      <c r="AY2">
        <v>0.05</v>
      </c>
    </row>
    <row r="3" spans="1:51" x14ac:dyDescent="0.3">
      <c r="A3" t="s">
        <v>230</v>
      </c>
      <c r="D3">
        <v>2061045828</v>
      </c>
      <c r="F3">
        <v>28561621.330693997</v>
      </c>
      <c r="G3">
        <v>0.75010007092931597</v>
      </c>
      <c r="H3">
        <v>0.89039260343384818</v>
      </c>
      <c r="I3">
        <v>6.1492053108410077E-2</v>
      </c>
      <c r="J3">
        <v>5.5031425358848182E-2</v>
      </c>
      <c r="K3">
        <v>7.0878206742383237E-2</v>
      </c>
      <c r="L3">
        <v>4.7888538948842648E-3</v>
      </c>
      <c r="N3">
        <v>0.90197393321098773</v>
      </c>
      <c r="O3">
        <v>0.86897775370305441</v>
      </c>
      <c r="P3">
        <v>1.2589997586631391E-2</v>
      </c>
      <c r="Q3">
        <v>7.7682157910029953E-4</v>
      </c>
      <c r="R3">
        <v>3.8474896570124171E-4</v>
      </c>
      <c r="S3">
        <v>3.1728948306015438E-4</v>
      </c>
      <c r="T3">
        <v>5.5716119387046311E-4</v>
      </c>
      <c r="U3">
        <v>7.5299399821139091E-4</v>
      </c>
      <c r="V3">
        <v>8.9494042981042878E-4</v>
      </c>
      <c r="W3">
        <v>1.1062922828631186E-3</v>
      </c>
      <c r="X3">
        <v>1.450334100731179E-3</v>
      </c>
      <c r="Y3">
        <v>2.0542457373393767E-3</v>
      </c>
      <c r="Z3">
        <v>3.0442264306248619E-3</v>
      </c>
      <c r="AA3">
        <v>4.7962203840152349E-3</v>
      </c>
      <c r="AB3">
        <v>7.6117927088883344E-3</v>
      </c>
      <c r="AC3">
        <v>1.2642977420129676E-2</v>
      </c>
      <c r="AD3">
        <v>2.1051184142586308E-2</v>
      </c>
      <c r="AE3">
        <v>3.6022260722131348E-2</v>
      </c>
      <c r="AF3">
        <v>5.9523712413328392E-2</v>
      </c>
      <c r="AG3">
        <v>9.2852162665561636E-2</v>
      </c>
      <c r="AH3">
        <v>0.14481259029622232</v>
      </c>
      <c r="AI3">
        <v>0.20977775565847145</v>
      </c>
      <c r="AJ3">
        <v>0.28978220911269847</v>
      </c>
      <c r="AK3">
        <v>0.37232261726616162</v>
      </c>
      <c r="AL3">
        <v>69.411165749999995</v>
      </c>
      <c r="AM3">
        <v>69.411165749999995</v>
      </c>
      <c r="AN3">
        <v>114.75358275000001</v>
      </c>
      <c r="AO3">
        <v>114.75358275000001</v>
      </c>
      <c r="AP3">
        <v>114.75358275000001</v>
      </c>
      <c r="AQ3">
        <v>1.2732754999999998</v>
      </c>
      <c r="AR3">
        <v>1.8599005000000004</v>
      </c>
      <c r="AS3">
        <v>1.8737002</v>
      </c>
      <c r="AT3">
        <v>2.4603251999999993</v>
      </c>
      <c r="AU3">
        <v>3.0020646000000002</v>
      </c>
      <c r="AV3">
        <v>0.41449249530453686</v>
      </c>
      <c r="AW3">
        <v>0.2</v>
      </c>
      <c r="AX3">
        <v>0.75</v>
      </c>
      <c r="AY3">
        <v>0.05</v>
      </c>
    </row>
    <row r="4" spans="1:51" x14ac:dyDescent="0.3">
      <c r="A4" t="s">
        <v>141</v>
      </c>
      <c r="D4">
        <v>628740872</v>
      </c>
      <c r="F4">
        <v>10690279.573499</v>
      </c>
      <c r="G4">
        <v>0.68877189309889719</v>
      </c>
      <c r="H4">
        <v>0.84748625045197512</v>
      </c>
      <c r="I4">
        <v>5.0774217375026661E-3</v>
      </c>
      <c r="J4">
        <v>3.3602627132557658E-3</v>
      </c>
      <c r="K4">
        <v>8.9215754971632005E-3</v>
      </c>
      <c r="L4">
        <v>1.9617236112760531E-3</v>
      </c>
      <c r="N4">
        <v>0.89686172026443456</v>
      </c>
      <c r="O4">
        <v>0.88835070804335936</v>
      </c>
      <c r="P4">
        <v>1.5114950700137164E-2</v>
      </c>
      <c r="Q4">
        <v>8.9135327519081122E-4</v>
      </c>
      <c r="R4">
        <v>3.5797393642084075E-4</v>
      </c>
      <c r="S4">
        <v>3.8646879267908361E-4</v>
      </c>
      <c r="T4">
        <v>9.588649212444719E-4</v>
      </c>
      <c r="U4">
        <v>1.4890628523998378E-3</v>
      </c>
      <c r="V4">
        <v>1.6500775146509653E-3</v>
      </c>
      <c r="W4">
        <v>1.845434218735637E-3</v>
      </c>
      <c r="X4">
        <v>2.1827164998698039E-3</v>
      </c>
      <c r="Y4">
        <v>2.7657374904772464E-3</v>
      </c>
      <c r="Z4">
        <v>3.8528390509401634E-3</v>
      </c>
      <c r="AA4">
        <v>5.5943755436583904E-3</v>
      </c>
      <c r="AB4">
        <v>8.1966042183674714E-3</v>
      </c>
      <c r="AC4">
        <v>1.2370809097989556E-2</v>
      </c>
      <c r="AD4">
        <v>1.8730281408027301E-2</v>
      </c>
      <c r="AE4">
        <v>2.8249092628172569E-2</v>
      </c>
      <c r="AF4">
        <v>4.3824845431315575E-2</v>
      </c>
      <c r="AG4">
        <v>6.8102796487802986E-2</v>
      </c>
      <c r="AH4">
        <v>0.10598671385939508</v>
      </c>
      <c r="AI4">
        <v>0.15610956161248526</v>
      </c>
      <c r="AJ4">
        <v>0.23824229995680249</v>
      </c>
      <c r="AK4">
        <v>0.36098262138541293</v>
      </c>
      <c r="AL4">
        <v>82.516987649999976</v>
      </c>
      <c r="AM4">
        <v>82.516987649999976</v>
      </c>
      <c r="AN4">
        <v>127.85940464999999</v>
      </c>
      <c r="AO4">
        <v>127.85940464999999</v>
      </c>
      <c r="AP4">
        <v>127.85940464999999</v>
      </c>
      <c r="AQ4">
        <v>1.4389099000000001</v>
      </c>
      <c r="AR4">
        <v>2.0255349000000002</v>
      </c>
      <c r="AS4">
        <v>1.4596142000000003</v>
      </c>
      <c r="AT4">
        <v>2.0462391999999987</v>
      </c>
      <c r="AU4">
        <v>2.5879786000000005</v>
      </c>
      <c r="AV4">
        <v>0.16594914621569512</v>
      </c>
      <c r="AW4">
        <v>0.2</v>
      </c>
      <c r="AX4">
        <v>0.75</v>
      </c>
      <c r="AY4">
        <v>0.05</v>
      </c>
    </row>
    <row r="5" spans="1:51" x14ac:dyDescent="0.3">
      <c r="A5" t="s">
        <v>177</v>
      </c>
      <c r="D5">
        <v>676963695</v>
      </c>
      <c r="F5">
        <v>17561556.567988999</v>
      </c>
      <c r="G5">
        <v>0.32131641851832116</v>
      </c>
      <c r="H5">
        <v>0.76508284790093406</v>
      </c>
      <c r="I5">
        <v>2.4824149407185619E-2</v>
      </c>
      <c r="J5">
        <v>2.087906907906284E-2</v>
      </c>
      <c r="K5">
        <v>3.219088912667746E-2</v>
      </c>
      <c r="L5">
        <v>3.7585406732101216E-3</v>
      </c>
      <c r="N5">
        <v>0.6558314255451656</v>
      </c>
      <c r="O5">
        <v>0.58531322820611575</v>
      </c>
      <c r="P5">
        <v>3.7528654370857645E-2</v>
      </c>
      <c r="Q5">
        <v>2.7195467219177549E-3</v>
      </c>
      <c r="R5">
        <v>9.2933451154017966E-4</v>
      </c>
      <c r="S5">
        <v>6.8353079747281262E-4</v>
      </c>
      <c r="T5">
        <v>9.8827906719055336E-4</v>
      </c>
      <c r="U5">
        <v>1.3550341171628441E-3</v>
      </c>
      <c r="V5">
        <v>1.5267260806510691E-3</v>
      </c>
      <c r="W5">
        <v>1.790262617561486E-3</v>
      </c>
      <c r="X5">
        <v>2.2386868980590739E-3</v>
      </c>
      <c r="Y5">
        <v>3.0099767353722723E-3</v>
      </c>
      <c r="Z5">
        <v>4.4392269199766288E-3</v>
      </c>
      <c r="AA5">
        <v>6.8713343654505802E-3</v>
      </c>
      <c r="AB5">
        <v>1.0219103311702244E-2</v>
      </c>
      <c r="AC5">
        <v>1.6654059957675889E-2</v>
      </c>
      <c r="AD5">
        <v>2.6693116361363702E-2</v>
      </c>
      <c r="AE5">
        <v>4.4213487526063071E-2</v>
      </c>
      <c r="AF5">
        <v>7.280146803374371E-2</v>
      </c>
      <c r="AG5">
        <v>0.11879905986126356</v>
      </c>
      <c r="AH5">
        <v>0.18879227654895869</v>
      </c>
      <c r="AI5">
        <v>0.28328898262439633</v>
      </c>
      <c r="AJ5">
        <v>0.395985128585298</v>
      </c>
      <c r="AK5">
        <v>0.51000549896347236</v>
      </c>
      <c r="AL5">
        <v>55.011325100000008</v>
      </c>
      <c r="AM5">
        <v>55.011325100000008</v>
      </c>
      <c r="AN5">
        <v>100.35374209999999</v>
      </c>
      <c r="AO5">
        <v>100.35374209999999</v>
      </c>
      <c r="AP5">
        <v>100.35374209999999</v>
      </c>
      <c r="AQ5">
        <v>1.42855775</v>
      </c>
      <c r="AR5">
        <v>2.0151827500000001</v>
      </c>
      <c r="AS5">
        <v>1.8840523499999999</v>
      </c>
      <c r="AT5">
        <v>2.4706773500000003</v>
      </c>
      <c r="AU5">
        <v>3.0124167500000003</v>
      </c>
      <c r="AV5">
        <v>0.1961568961704136</v>
      </c>
      <c r="AW5">
        <v>0.2</v>
      </c>
      <c r="AX5">
        <v>0.75</v>
      </c>
      <c r="AY5">
        <v>0.05</v>
      </c>
    </row>
    <row r="6" spans="1:51" x14ac:dyDescent="0.3">
      <c r="A6" t="s">
        <v>235</v>
      </c>
      <c r="D6">
        <v>1614556701</v>
      </c>
      <c r="F6">
        <v>30530318.765715003</v>
      </c>
      <c r="G6">
        <v>0.43224492528280922</v>
      </c>
      <c r="H6">
        <v>0.84628474821977473</v>
      </c>
      <c r="I6">
        <v>2.9042976123168401E-2</v>
      </c>
      <c r="J6">
        <v>2.3703460291678725E-2</v>
      </c>
      <c r="K6">
        <v>3.2561757047722864E-2</v>
      </c>
      <c r="L6">
        <v>1.7952963900788081E-3</v>
      </c>
      <c r="N6">
        <v>0.76797514735430972</v>
      </c>
      <c r="O6">
        <v>0.69397521936677697</v>
      </c>
      <c r="P6">
        <v>3.0650466415835149E-2</v>
      </c>
      <c r="Q6">
        <v>1.7796009004311406E-3</v>
      </c>
      <c r="R6">
        <v>6.9167578988289921E-4</v>
      </c>
      <c r="S6">
        <v>5.8157404939059389E-4</v>
      </c>
      <c r="T6">
        <v>9.1879436515098281E-4</v>
      </c>
      <c r="U6">
        <v>1.2896067978607584E-3</v>
      </c>
      <c r="V6">
        <v>1.4389508076339829E-3</v>
      </c>
      <c r="W6">
        <v>1.8228020919462118E-3</v>
      </c>
      <c r="X6">
        <v>2.5094705005535697E-3</v>
      </c>
      <c r="Y6">
        <v>3.4034531489680166E-3</v>
      </c>
      <c r="Z6">
        <v>4.9395575937361217E-3</v>
      </c>
      <c r="AA6">
        <v>7.943521677160531E-3</v>
      </c>
      <c r="AB6">
        <v>1.2018187437113999E-2</v>
      </c>
      <c r="AC6">
        <v>1.8298496797637294E-2</v>
      </c>
      <c r="AD6">
        <v>2.8051037141733147E-2</v>
      </c>
      <c r="AE6">
        <v>4.5096838521324893E-2</v>
      </c>
      <c r="AF6">
        <v>6.7433466640471548E-2</v>
      </c>
      <c r="AG6">
        <v>0.1052544854330713</v>
      </c>
      <c r="AH6">
        <v>0.15923588140548708</v>
      </c>
      <c r="AI6">
        <v>0.23304037690693885</v>
      </c>
      <c r="AJ6">
        <v>0.23171740595479703</v>
      </c>
      <c r="AK6">
        <v>0.32347560513753371</v>
      </c>
      <c r="AL6">
        <v>54.493717600000004</v>
      </c>
      <c r="AM6">
        <v>54.493717600000004</v>
      </c>
      <c r="AN6">
        <v>99.836134599999994</v>
      </c>
      <c r="AO6">
        <v>99.836134599999994</v>
      </c>
      <c r="AP6">
        <v>99.836134599999994</v>
      </c>
      <c r="AQ6">
        <v>0.91095025000000007</v>
      </c>
      <c r="AR6">
        <v>1.4975752499999999</v>
      </c>
      <c r="AS6">
        <v>31.377327699999995</v>
      </c>
      <c r="AT6">
        <v>31.963952699999997</v>
      </c>
      <c r="AU6">
        <v>32.505692099999997</v>
      </c>
      <c r="AV6">
        <v>0.12224145355001162</v>
      </c>
      <c r="AW6">
        <v>0.2</v>
      </c>
      <c r="AX6">
        <v>0.75</v>
      </c>
      <c r="AY6">
        <v>0.05</v>
      </c>
    </row>
    <row r="7" spans="1:51" x14ac:dyDescent="0.3">
      <c r="A7" t="s">
        <v>91</v>
      </c>
      <c r="D7">
        <v>1047317753</v>
      </c>
      <c r="F7">
        <v>37535857.140928008</v>
      </c>
      <c r="G7">
        <v>9.4675320532947346E-2</v>
      </c>
      <c r="H7">
        <v>0.68453843825940519</v>
      </c>
      <c r="I7">
        <v>7.7526856610941636E-2</v>
      </c>
      <c r="J7">
        <v>6.7595842196222014E-2</v>
      </c>
      <c r="K7">
        <v>8.7275545121572137E-2</v>
      </c>
      <c r="L7">
        <v>4.9738206686890376E-3</v>
      </c>
      <c r="N7">
        <v>0.55693757842112601</v>
      </c>
      <c r="O7">
        <v>0.55302137992259071</v>
      </c>
      <c r="P7">
        <v>4.9973407541079047E-2</v>
      </c>
      <c r="Q7">
        <v>6.4681494370425379E-3</v>
      </c>
      <c r="R7">
        <v>2.7428209080636841E-3</v>
      </c>
      <c r="S7">
        <v>1.7011483534484591E-3</v>
      </c>
      <c r="T7">
        <v>2.5573385581477296E-3</v>
      </c>
      <c r="U7">
        <v>3.4202921459336615E-3</v>
      </c>
      <c r="V7">
        <v>4.0512745354172024E-3</v>
      </c>
      <c r="W7">
        <v>4.7202844701818162E-3</v>
      </c>
      <c r="X7">
        <v>5.7535136304124306E-3</v>
      </c>
      <c r="Y7">
        <v>6.9032081508854015E-3</v>
      </c>
      <c r="Z7">
        <v>8.3246901453658852E-3</v>
      </c>
      <c r="AA7">
        <v>1.1100648711374728E-2</v>
      </c>
      <c r="AB7">
        <v>1.4909778148969011E-2</v>
      </c>
      <c r="AC7">
        <v>2.2426823271807304E-2</v>
      </c>
      <c r="AD7">
        <v>3.4644954635511073E-2</v>
      </c>
      <c r="AE7">
        <v>5.5984714108881492E-2</v>
      </c>
      <c r="AF7">
        <v>9.0957427995520063E-2</v>
      </c>
      <c r="AG7">
        <v>0.14871250469799094</v>
      </c>
      <c r="AH7">
        <v>0.23532759906533415</v>
      </c>
      <c r="AI7">
        <v>0.35742083783014622</v>
      </c>
      <c r="AJ7">
        <v>0.48372622516139141</v>
      </c>
      <c r="AK7">
        <v>0.64877818385866359</v>
      </c>
      <c r="AL7">
        <v>28.416651749999978</v>
      </c>
      <c r="AM7">
        <v>28.416651749999978</v>
      </c>
      <c r="AN7">
        <v>73.759068749999983</v>
      </c>
      <c r="AO7">
        <v>73.759068749999983</v>
      </c>
      <c r="AP7">
        <v>73.759068749999983</v>
      </c>
      <c r="AQ7">
        <v>0.92130239999999963</v>
      </c>
      <c r="AR7">
        <v>1.5079273999999994</v>
      </c>
      <c r="AS7">
        <v>5.5073048499999979</v>
      </c>
      <c r="AT7">
        <v>6.0939298499999976</v>
      </c>
      <c r="AU7">
        <v>6.6356692499999967</v>
      </c>
      <c r="AV7">
        <v>5.6808131089849383E-2</v>
      </c>
      <c r="AW7">
        <v>0.2</v>
      </c>
      <c r="AX7">
        <v>0.75</v>
      </c>
      <c r="AY7">
        <v>0.05</v>
      </c>
    </row>
    <row r="8" spans="1:51" x14ac:dyDescent="0.3">
      <c r="A8" t="s">
        <v>268</v>
      </c>
      <c r="D8">
        <v>6493976405</v>
      </c>
      <c r="F8">
        <v>131575101.23101401</v>
      </c>
      <c r="G8">
        <v>0.41968409483144675</v>
      </c>
      <c r="H8">
        <v>0.80037485245167372</v>
      </c>
      <c r="I8">
        <v>4.4456665816163476E-2</v>
      </c>
      <c r="J8">
        <v>3.8260166662956445E-2</v>
      </c>
      <c r="K8">
        <v>5.1622846411637627E-2</v>
      </c>
      <c r="L8">
        <v>3.6562535926171502E-3</v>
      </c>
      <c r="N8">
        <v>0.74102546600723962</v>
      </c>
      <c r="O8">
        <v>0.70356337673985792</v>
      </c>
      <c r="P8">
        <v>3.0852741309603426E-2</v>
      </c>
      <c r="Q8">
        <v>2.8945458512594038E-3</v>
      </c>
      <c r="R8">
        <v>1.1943503175172508E-3</v>
      </c>
      <c r="S8">
        <v>8.2701784893616235E-4</v>
      </c>
      <c r="T8">
        <v>1.3006780986043393E-3</v>
      </c>
      <c r="U8">
        <v>1.7824614969451039E-3</v>
      </c>
      <c r="V8">
        <v>2.0815322304494305E-3</v>
      </c>
      <c r="W8">
        <v>2.4884313390048673E-3</v>
      </c>
      <c r="X8">
        <v>3.1430084981332318E-3</v>
      </c>
      <c r="Y8">
        <v>3.9980436556421714E-3</v>
      </c>
      <c r="Z8">
        <v>5.3128821198893238E-3</v>
      </c>
      <c r="AA8">
        <v>7.752704677264053E-3</v>
      </c>
      <c r="AB8">
        <v>1.1221661874074022E-2</v>
      </c>
      <c r="AC8">
        <v>1.738469178245225E-2</v>
      </c>
      <c r="AD8">
        <v>2.7174109830655525E-2</v>
      </c>
      <c r="AE8">
        <v>4.4226046545017099E-2</v>
      </c>
      <c r="AF8">
        <v>7.0697222655049283E-2</v>
      </c>
      <c r="AG8">
        <v>0.11317612022570631</v>
      </c>
      <c r="AH8">
        <v>0.1768039062259468</v>
      </c>
      <c r="AI8">
        <v>0.26346837765605857</v>
      </c>
      <c r="AJ8">
        <v>0.34340451189331594</v>
      </c>
      <c r="AK8">
        <v>0.46120485858277166</v>
      </c>
      <c r="AL8">
        <v>52.018005739714717</v>
      </c>
      <c r="AM8">
        <v>52.018005739714717</v>
      </c>
      <c r="AN8">
        <v>97.360422739714707</v>
      </c>
      <c r="AO8">
        <v>97.360422739714707</v>
      </c>
      <c r="AP8">
        <v>97.360422739714707</v>
      </c>
      <c r="AQ8">
        <v>1.3684589940799057</v>
      </c>
      <c r="AR8">
        <v>1.9550839940799061</v>
      </c>
      <c r="AS8">
        <v>10.13539838390296</v>
      </c>
      <c r="AT8">
        <v>10.722023383902958</v>
      </c>
      <c r="AU8">
        <v>11.263762783902953</v>
      </c>
      <c r="AV8">
        <v>0.14138964683797905</v>
      </c>
      <c r="AW8">
        <v>0.19999999999999998</v>
      </c>
      <c r="AX8">
        <v>0.75</v>
      </c>
      <c r="AY8">
        <v>4.9999999999999996E-2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workbookViewId="0">
      <selection activeCell="E16" sqref="E16"/>
    </sheetView>
  </sheetViews>
  <sheetFormatPr defaultRowHeight="14.4" x14ac:dyDescent="0.3"/>
  <sheetData>
    <row r="1" spans="1:51" x14ac:dyDescent="0.3">
      <c r="A1" t="s">
        <v>36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</row>
    <row r="2" spans="1:51" x14ac:dyDescent="0.3">
      <c r="A2" t="s">
        <v>202</v>
      </c>
      <c r="D2">
        <v>465351556</v>
      </c>
      <c r="F2">
        <v>6695467.8521889988</v>
      </c>
      <c r="G2">
        <v>0.66684687915879803</v>
      </c>
      <c r="H2">
        <v>0.96575504920197819</v>
      </c>
      <c r="I2">
        <v>2.6627910862122694E-2</v>
      </c>
      <c r="J2">
        <v>1.7978947126464931E-2</v>
      </c>
      <c r="K2">
        <v>3.4613649020426379E-2</v>
      </c>
      <c r="L2">
        <v>4.0743562032161717E-3</v>
      </c>
      <c r="N2">
        <v>0.99990000000000001</v>
      </c>
      <c r="O2">
        <v>0.9955528032826293</v>
      </c>
      <c r="P2">
        <v>1.1168070641050286E-2</v>
      </c>
      <c r="Q2">
        <v>7.0244500022207865E-4</v>
      </c>
      <c r="R2">
        <v>3.2009807787000477E-4</v>
      </c>
      <c r="S2">
        <v>3.3141187038105731E-4</v>
      </c>
      <c r="T2">
        <v>5.9001460841381686E-4</v>
      </c>
      <c r="U2">
        <v>9.1619203053379861E-4</v>
      </c>
      <c r="V2">
        <v>1.2984405771696379E-3</v>
      </c>
      <c r="W2">
        <v>1.9511105304122584E-3</v>
      </c>
      <c r="X2">
        <v>2.7883191694939163E-3</v>
      </c>
      <c r="Y2">
        <v>3.6180901095543535E-3</v>
      </c>
      <c r="Z2">
        <v>4.8972614117128105E-3</v>
      </c>
      <c r="AA2">
        <v>7.1655820560986364E-3</v>
      </c>
      <c r="AB2">
        <v>1.080068054666013E-2</v>
      </c>
      <c r="AC2">
        <v>1.6689388595598053E-2</v>
      </c>
      <c r="AD2">
        <v>2.4487504801664867E-2</v>
      </c>
      <c r="AE2">
        <v>3.8543492833356965E-2</v>
      </c>
      <c r="AF2">
        <v>6.3053092121314769E-2</v>
      </c>
      <c r="AG2">
        <v>0.10388458800964598</v>
      </c>
      <c r="AH2">
        <v>0.16237736431995983</v>
      </c>
      <c r="AI2">
        <v>0.24753866713681516</v>
      </c>
      <c r="AJ2">
        <v>0.35893482570881152</v>
      </c>
      <c r="AK2">
        <v>0.49608473620890381</v>
      </c>
      <c r="AL2">
        <v>46.751399100000008</v>
      </c>
      <c r="AM2">
        <v>46.751399100000008</v>
      </c>
      <c r="AN2">
        <v>96.866702099999998</v>
      </c>
      <c r="AO2">
        <v>96.866702099999998</v>
      </c>
      <c r="AP2">
        <v>96.866702099999998</v>
      </c>
      <c r="AQ2">
        <v>6.739206600000001</v>
      </c>
      <c r="AR2">
        <v>7.3875816000000016</v>
      </c>
      <c r="AS2">
        <v>11.007016649999999</v>
      </c>
      <c r="AT2">
        <v>11.65539165</v>
      </c>
      <c r="AU2">
        <v>12.254156250000001</v>
      </c>
      <c r="AV2">
        <v>0.4564604134618413</v>
      </c>
      <c r="AW2">
        <v>0.5</v>
      </c>
      <c r="AX2">
        <v>1</v>
      </c>
      <c r="AY2">
        <v>0.25</v>
      </c>
    </row>
    <row r="3" spans="1:51" x14ac:dyDescent="0.3">
      <c r="A3" t="s">
        <v>230</v>
      </c>
      <c r="D3">
        <v>2061045828</v>
      </c>
      <c r="F3">
        <v>28561621.330693997</v>
      </c>
      <c r="G3">
        <v>0.82905797313240193</v>
      </c>
      <c r="H3">
        <v>0.98411814063741121</v>
      </c>
      <c r="I3">
        <v>6.1492053108410077E-2</v>
      </c>
      <c r="J3">
        <v>5.5031425358848182E-2</v>
      </c>
      <c r="K3">
        <v>7.0878206742383237E-2</v>
      </c>
      <c r="L3">
        <v>4.7888538948842648E-3</v>
      </c>
      <c r="N3">
        <v>0.99691855775951277</v>
      </c>
      <c r="O3">
        <v>0.96044909619811281</v>
      </c>
      <c r="P3">
        <v>1.391526049048733E-2</v>
      </c>
      <c r="Q3">
        <v>8.5859227163717319E-4</v>
      </c>
      <c r="R3">
        <v>4.2524885682768826E-4</v>
      </c>
      <c r="S3">
        <v>3.5068837601385486E-4</v>
      </c>
      <c r="T3">
        <v>6.1580974059366987E-4</v>
      </c>
      <c r="U3">
        <v>8.3225652433890581E-4</v>
      </c>
      <c r="V3">
        <v>9.8914468557994759E-4</v>
      </c>
      <c r="W3">
        <v>1.2227441021118682E-3</v>
      </c>
      <c r="X3">
        <v>1.6030008481765663E-3</v>
      </c>
      <c r="Y3">
        <v>2.2704821307435218E-3</v>
      </c>
      <c r="Z3">
        <v>3.3646713180590579E-3</v>
      </c>
      <c r="AA3">
        <v>5.3010856875957864E-3</v>
      </c>
      <c r="AB3">
        <v>8.4130340466660545E-3</v>
      </c>
      <c r="AC3">
        <v>1.3973817148564381E-2</v>
      </c>
      <c r="AD3">
        <v>2.3267098262858551E-2</v>
      </c>
      <c r="AE3">
        <v>3.9814077640250446E-2</v>
      </c>
      <c r="AF3">
        <v>6.5789366351573494E-2</v>
      </c>
      <c r="AG3">
        <v>0.10262607452509444</v>
      </c>
      <c r="AH3">
        <v>0.16005602085371942</v>
      </c>
      <c r="AI3">
        <v>0.2318596246751527</v>
      </c>
      <c r="AJ3">
        <v>0.32028559954561409</v>
      </c>
      <c r="AK3">
        <v>0.41151447171523131</v>
      </c>
      <c r="AL3">
        <v>76.717604250000008</v>
      </c>
      <c r="AM3">
        <v>76.717604250000008</v>
      </c>
      <c r="AN3">
        <v>126.83290725000002</v>
      </c>
      <c r="AO3">
        <v>126.83290725000002</v>
      </c>
      <c r="AP3">
        <v>126.83290725000002</v>
      </c>
      <c r="AQ3">
        <v>1.4073044999999997</v>
      </c>
      <c r="AR3">
        <v>2.0556795000000005</v>
      </c>
      <c r="AS3">
        <v>2.0709318000000003</v>
      </c>
      <c r="AT3">
        <v>2.7193067999999996</v>
      </c>
      <c r="AU3">
        <v>3.3180714000000004</v>
      </c>
      <c r="AV3">
        <v>0.45812328428396182</v>
      </c>
      <c r="AW3">
        <v>0.5</v>
      </c>
      <c r="AX3">
        <v>1</v>
      </c>
      <c r="AY3">
        <v>0.25</v>
      </c>
    </row>
    <row r="4" spans="1:51" x14ac:dyDescent="0.3">
      <c r="A4" t="s">
        <v>141</v>
      </c>
      <c r="D4">
        <v>628740872</v>
      </c>
      <c r="F4">
        <v>10690279.573499</v>
      </c>
      <c r="G4">
        <v>0.76127419763562332</v>
      </c>
      <c r="H4">
        <v>0.93669532944692002</v>
      </c>
      <c r="I4">
        <v>5.0774217375026661E-3</v>
      </c>
      <c r="J4">
        <v>3.3602627132557658E-3</v>
      </c>
      <c r="K4">
        <v>8.9215754971632005E-3</v>
      </c>
      <c r="L4">
        <v>1.9617236112760531E-3</v>
      </c>
      <c r="N4">
        <v>0.99126821713437507</v>
      </c>
      <c r="O4">
        <v>0.98186130889002887</v>
      </c>
      <c r="P4">
        <v>1.6705998142256866E-2</v>
      </c>
      <c r="Q4">
        <v>9.8517993573721241E-4</v>
      </c>
      <c r="R4">
        <v>3.9565540341250822E-4</v>
      </c>
      <c r="S4">
        <v>4.2714971822425035E-4</v>
      </c>
      <c r="T4">
        <v>1.0597980708491532E-3</v>
      </c>
      <c r="U4">
        <v>1.6458063105471894E-3</v>
      </c>
      <c r="V4">
        <v>1.823769884614225E-3</v>
      </c>
      <c r="W4">
        <v>2.0396904522867569E-3</v>
      </c>
      <c r="X4">
        <v>2.4124761314350462E-3</v>
      </c>
      <c r="Y4">
        <v>3.0568677526327465E-3</v>
      </c>
      <c r="Z4">
        <v>4.258401056302286E-3</v>
      </c>
      <c r="AA4">
        <v>6.1832571798329577E-3</v>
      </c>
      <c r="AB4">
        <v>9.0594046624061526E-3</v>
      </c>
      <c r="AC4">
        <v>1.3672999529356878E-2</v>
      </c>
      <c r="AD4">
        <v>2.0701889977293338E-2</v>
      </c>
      <c r="AE4">
        <v>3.1222681325874951E-2</v>
      </c>
      <c r="AF4">
        <v>4.8437987055664593E-2</v>
      </c>
      <c r="AG4">
        <v>7.5271511907571725E-2</v>
      </c>
      <c r="AH4">
        <v>0.11714321005512089</v>
      </c>
      <c r="AI4">
        <v>0.17254214704537849</v>
      </c>
      <c r="AJ4">
        <v>0.26332043679436068</v>
      </c>
      <c r="AK4">
        <v>0.39898079205756165</v>
      </c>
      <c r="AL4">
        <v>91.202986349999975</v>
      </c>
      <c r="AM4">
        <v>91.202986349999975</v>
      </c>
      <c r="AN4">
        <v>141.31828934999999</v>
      </c>
      <c r="AO4">
        <v>141.31828934999999</v>
      </c>
      <c r="AP4">
        <v>141.31828934999999</v>
      </c>
      <c r="AQ4">
        <v>1.5903741</v>
      </c>
      <c r="AR4">
        <v>2.2387491000000006</v>
      </c>
      <c r="AS4">
        <v>1.6132578000000004</v>
      </c>
      <c r="AT4">
        <v>2.2616327999999992</v>
      </c>
      <c r="AU4">
        <v>2.860397400000001</v>
      </c>
      <c r="AV4">
        <v>0.1834174773962946</v>
      </c>
      <c r="AW4">
        <v>0.5</v>
      </c>
      <c r="AX4">
        <v>1</v>
      </c>
      <c r="AY4">
        <v>0.25</v>
      </c>
    </row>
    <row r="5" spans="1:51" x14ac:dyDescent="0.3">
      <c r="A5" t="s">
        <v>177</v>
      </c>
      <c r="D5">
        <v>676963695</v>
      </c>
      <c r="F5">
        <v>17561556.567988999</v>
      </c>
      <c r="G5">
        <v>0.35513919941498662</v>
      </c>
      <c r="H5">
        <v>0.84561788452208508</v>
      </c>
      <c r="I5">
        <v>2.4824149407185619E-2</v>
      </c>
      <c r="J5">
        <v>2.087906907906284E-2</v>
      </c>
      <c r="K5">
        <v>3.219088912667746E-2</v>
      </c>
      <c r="L5">
        <v>3.7585406732101216E-3</v>
      </c>
      <c r="N5">
        <v>0.72486631244465682</v>
      </c>
      <c r="O5">
        <v>0.64692514696465442</v>
      </c>
      <c r="P5">
        <v>4.147903904147425E-2</v>
      </c>
      <c r="Q5">
        <v>3.0058147979090976E-3</v>
      </c>
      <c r="R5">
        <v>1.0271591969654619E-3</v>
      </c>
      <c r="S5">
        <v>7.5548140773310879E-4</v>
      </c>
      <c r="T5">
        <v>1.0923084426842961E-3</v>
      </c>
      <c r="U5">
        <v>1.4976692873905119E-3</v>
      </c>
      <c r="V5">
        <v>1.6874340891406556E-3</v>
      </c>
      <c r="W5">
        <v>1.9787113141469057E-3</v>
      </c>
      <c r="X5">
        <v>2.4743381504863447E-3</v>
      </c>
      <c r="Y5">
        <v>3.326816391727249E-3</v>
      </c>
      <c r="Z5">
        <v>4.9065139641846951E-3</v>
      </c>
      <c r="AA5">
        <v>7.5946327197085372E-3</v>
      </c>
      <c r="AB5">
        <v>1.1294798397144586E-2</v>
      </c>
      <c r="AC5">
        <v>1.8407118900589145E-2</v>
      </c>
      <c r="AD5">
        <v>2.9502918083612519E-2</v>
      </c>
      <c r="AE5">
        <v>4.8867538844596027E-2</v>
      </c>
      <c r="AF5">
        <v>8.0464780458348317E-2</v>
      </c>
      <c r="AG5">
        <v>0.13130422405718606</v>
      </c>
      <c r="AH5">
        <v>0.20866514776463857</v>
      </c>
      <c r="AI5">
        <v>0.3131088755322276</v>
      </c>
      <c r="AJ5">
        <v>0.43766777369953991</v>
      </c>
      <c r="AK5">
        <v>0.56369028832804835</v>
      </c>
      <c r="AL5">
        <v>60.801990900000007</v>
      </c>
      <c r="AM5">
        <v>60.801990900000007</v>
      </c>
      <c r="AN5">
        <v>110.91729389999999</v>
      </c>
      <c r="AO5">
        <v>110.91729389999999</v>
      </c>
      <c r="AP5">
        <v>110.91729389999999</v>
      </c>
      <c r="AQ5">
        <v>1.5789322500000003</v>
      </c>
      <c r="AR5">
        <v>2.22730725</v>
      </c>
      <c r="AS5">
        <v>2.0823736500000001</v>
      </c>
      <c r="AT5">
        <v>2.7307486500000002</v>
      </c>
      <c r="AU5">
        <v>3.3295132500000002</v>
      </c>
      <c r="AV5">
        <v>0.21680499050414137</v>
      </c>
      <c r="AW5">
        <v>0.5</v>
      </c>
      <c r="AX5">
        <v>1</v>
      </c>
      <c r="AY5">
        <v>0.25</v>
      </c>
    </row>
    <row r="6" spans="1:51" x14ac:dyDescent="0.3">
      <c r="A6" t="s">
        <v>235</v>
      </c>
      <c r="D6">
        <v>1614556701</v>
      </c>
      <c r="F6">
        <v>30530318.765715003</v>
      </c>
      <c r="G6">
        <v>0.47774439110205236</v>
      </c>
      <c r="H6">
        <v>0.93536735329554055</v>
      </c>
      <c r="I6">
        <v>2.9042976123168401E-2</v>
      </c>
      <c r="J6">
        <v>2.3703460291678725E-2</v>
      </c>
      <c r="K6">
        <v>3.2561757047722864E-2</v>
      </c>
      <c r="L6">
        <v>1.7952963900788081E-3</v>
      </c>
      <c r="N6">
        <v>0.84881463654950018</v>
      </c>
      <c r="O6">
        <v>0.76702524245801662</v>
      </c>
      <c r="P6">
        <v>3.3876831301712533E-2</v>
      </c>
      <c r="Q6">
        <v>1.9669273110028396E-3</v>
      </c>
      <c r="R6">
        <v>7.6448376776530971E-4</v>
      </c>
      <c r="S6">
        <v>6.4279237037907755E-4</v>
      </c>
      <c r="T6">
        <v>1.0155095614826652E-3</v>
      </c>
      <c r="U6">
        <v>1.4253548818461016E-3</v>
      </c>
      <c r="V6">
        <v>1.590419313700718E-3</v>
      </c>
      <c r="W6">
        <v>2.0146759963616027E-3</v>
      </c>
      <c r="X6">
        <v>2.7736252900855242E-3</v>
      </c>
      <c r="Y6">
        <v>3.7617113751751766E-3</v>
      </c>
      <c r="Z6">
        <v>5.4595110246557135E-3</v>
      </c>
      <c r="AA6">
        <v>8.7796818537037441E-3</v>
      </c>
      <c r="AB6">
        <v>1.3283259798915472E-2</v>
      </c>
      <c r="AC6">
        <v>2.0224654355283325E-2</v>
      </c>
      <c r="AD6">
        <v>3.1003777893494532E-2</v>
      </c>
      <c r="AE6">
        <v>4.9843874155148564E-2</v>
      </c>
      <c r="AF6">
        <v>7.4531726286836977E-2</v>
      </c>
      <c r="AG6">
        <v>0.11633390495234196</v>
      </c>
      <c r="AH6">
        <v>0.1759975531323805</v>
      </c>
      <c r="AI6">
        <v>0.25757094289714294</v>
      </c>
      <c r="AJ6">
        <v>0.25610871184477568</v>
      </c>
      <c r="AK6">
        <v>0.3575256688362215</v>
      </c>
      <c r="AL6">
        <v>60.229898400000003</v>
      </c>
      <c r="AM6">
        <v>60.229898400000003</v>
      </c>
      <c r="AN6">
        <v>110.34520139999999</v>
      </c>
      <c r="AO6">
        <v>110.34520139999999</v>
      </c>
      <c r="AP6">
        <v>110.34520139999999</v>
      </c>
      <c r="AQ6">
        <v>1.0068397500000001</v>
      </c>
      <c r="AR6">
        <v>1.6552147500000001</v>
      </c>
      <c r="AS6">
        <v>34.6802043</v>
      </c>
      <c r="AT6">
        <v>35.328579300000001</v>
      </c>
      <c r="AU6">
        <v>35.927343900000004</v>
      </c>
      <c r="AV6">
        <v>0.13510897497632865</v>
      </c>
      <c r="AW6">
        <v>0.5</v>
      </c>
      <c r="AX6">
        <v>1</v>
      </c>
      <c r="AY6">
        <v>0.25</v>
      </c>
    </row>
    <row r="7" spans="1:51" x14ac:dyDescent="0.3">
      <c r="A7" t="s">
        <v>91</v>
      </c>
      <c r="D7">
        <v>1047317753</v>
      </c>
      <c r="F7">
        <v>37535857.140928008</v>
      </c>
      <c r="G7">
        <v>0.10464114374694182</v>
      </c>
      <c r="H7">
        <v>0.75659511597092155</v>
      </c>
      <c r="I7">
        <v>7.7526856610941636E-2</v>
      </c>
      <c r="J7">
        <v>6.7595842196222014E-2</v>
      </c>
      <c r="K7">
        <v>8.7275545121572137E-2</v>
      </c>
      <c r="L7">
        <v>4.9738206686890376E-3</v>
      </c>
      <c r="N7">
        <v>0.6155625866759814</v>
      </c>
      <c r="O7">
        <v>0.61123415675654758</v>
      </c>
      <c r="P7">
        <v>5.5233766229613686E-2</v>
      </c>
      <c r="Q7">
        <v>7.1490072725207002E-3</v>
      </c>
      <c r="R7">
        <v>3.0315388983861774E-3</v>
      </c>
      <c r="S7">
        <v>1.8802166011798762E-3</v>
      </c>
      <c r="T7">
        <v>2.8265320905843331E-3</v>
      </c>
      <c r="U7">
        <v>3.7803228981372048E-3</v>
      </c>
      <c r="V7">
        <v>4.4777244865137501E-3</v>
      </c>
      <c r="W7">
        <v>5.2171565196746398E-3</v>
      </c>
      <c r="X7">
        <v>6.3591466441400551E-3</v>
      </c>
      <c r="Y7">
        <v>7.6298616404522858E-3</v>
      </c>
      <c r="Z7">
        <v>9.2009733185622958E-3</v>
      </c>
      <c r="AA7">
        <v>1.2269138049414173E-2</v>
      </c>
      <c r="AB7">
        <v>1.6479228480439433E-2</v>
      </c>
      <c r="AC7">
        <v>2.4787541510944915E-2</v>
      </c>
      <c r="AD7">
        <v>3.8291791965564877E-2</v>
      </c>
      <c r="AE7">
        <v>6.1877841909816392E-2</v>
      </c>
      <c r="AF7">
        <v>0.10053189410031166</v>
      </c>
      <c r="AG7">
        <v>0.16436645256093738</v>
      </c>
      <c r="AH7">
        <v>0.26009892528273776</v>
      </c>
      <c r="AI7">
        <v>0.3950440839175301</v>
      </c>
      <c r="AJ7">
        <v>0.53464477517838005</v>
      </c>
      <c r="AK7">
        <v>0.7170706242648387</v>
      </c>
      <c r="AL7">
        <v>31.407878249999982</v>
      </c>
      <c r="AM7">
        <v>31.407878249999982</v>
      </c>
      <c r="AN7">
        <v>81.523181249999993</v>
      </c>
      <c r="AO7">
        <v>81.523181249999993</v>
      </c>
      <c r="AP7">
        <v>81.523181249999993</v>
      </c>
      <c r="AQ7">
        <v>1.0182815999999997</v>
      </c>
      <c r="AR7">
        <v>1.6666565999999996</v>
      </c>
      <c r="AS7">
        <v>6.0870211499999991</v>
      </c>
      <c r="AT7">
        <v>6.7353961499999988</v>
      </c>
      <c r="AU7">
        <v>7.3341607499999979</v>
      </c>
      <c r="AV7">
        <v>6.2787934362465117E-2</v>
      </c>
      <c r="AW7">
        <v>0.5</v>
      </c>
      <c r="AX7">
        <v>1</v>
      </c>
      <c r="AY7">
        <v>0.25</v>
      </c>
    </row>
    <row r="8" spans="1:51" x14ac:dyDescent="0.3">
      <c r="A8" t="s">
        <v>268</v>
      </c>
      <c r="D8">
        <v>6493976405</v>
      </c>
      <c r="F8">
        <v>131575101.23101401</v>
      </c>
      <c r="G8">
        <v>0.46386136797159905</v>
      </c>
      <c r="H8">
        <v>0.88462483692027105</v>
      </c>
      <c r="I8">
        <v>4.4456665816163476E-2</v>
      </c>
      <c r="J8">
        <v>3.8260166662956445E-2</v>
      </c>
      <c r="K8">
        <v>5.1622846411637627E-2</v>
      </c>
      <c r="L8">
        <v>3.6562535926171502E-3</v>
      </c>
      <c r="N8">
        <v>0.81902814663958068</v>
      </c>
      <c r="O8">
        <v>0.77762267955457975</v>
      </c>
      <c r="P8">
        <v>3.4100398289561684E-2</v>
      </c>
      <c r="Q8">
        <v>3.1992348882340783E-3</v>
      </c>
      <c r="R8">
        <v>1.3200714035716983E-3</v>
      </c>
      <c r="S8">
        <v>9.1407235935049536E-4</v>
      </c>
      <c r="T8">
        <v>1.4375915826679542E-3</v>
      </c>
      <c r="U8">
        <v>1.9700890229393257E-3</v>
      </c>
      <c r="V8">
        <v>2.3006408862862129E-3</v>
      </c>
      <c r="W8">
        <v>2.7503714799527487E-3</v>
      </c>
      <c r="X8">
        <v>3.4738514979367301E-3</v>
      </c>
      <c r="Y8">
        <v>4.4188903562360849E-3</v>
      </c>
      <c r="Z8">
        <v>5.8721328693513587E-3</v>
      </c>
      <c r="AA8">
        <v>8.5687788538181646E-3</v>
      </c>
      <c r="AB8">
        <v>1.2402889439766026E-2</v>
      </c>
      <c r="AC8">
        <v>1.9214659338499855E-2</v>
      </c>
      <c r="AD8">
        <v>3.0034542444408743E-2</v>
      </c>
      <c r="AE8">
        <v>4.8881419865545221E-2</v>
      </c>
      <c r="AF8">
        <v>7.8139035566107115E-2</v>
      </c>
      <c r="AG8">
        <v>0.12508939603893857</v>
      </c>
      <c r="AH8">
        <v>0.19541484372341492</v>
      </c>
      <c r="AI8">
        <v>0.29120189109353845</v>
      </c>
      <c r="AJ8">
        <v>0.37955235525050718</v>
      </c>
      <c r="AK8">
        <v>0.50975273843358981</v>
      </c>
      <c r="AL8">
        <v>57.493585291263635</v>
      </c>
      <c r="AM8">
        <v>57.493585291263635</v>
      </c>
      <c r="AN8">
        <v>107.60888829126363</v>
      </c>
      <c r="AO8">
        <v>107.60888829126363</v>
      </c>
      <c r="AP8">
        <v>107.60888829126363</v>
      </c>
      <c r="AQ8">
        <v>1.5125073092462118</v>
      </c>
      <c r="AR8">
        <v>2.1608823092462122</v>
      </c>
      <c r="AS8">
        <v>11.202282424313797</v>
      </c>
      <c r="AT8">
        <v>11.850657424313795</v>
      </c>
      <c r="AU8">
        <v>12.449422024313792</v>
      </c>
      <c r="AV8">
        <v>0.15627276755776631</v>
      </c>
      <c r="AW8">
        <v>0.5</v>
      </c>
      <c r="AX8">
        <v>1</v>
      </c>
      <c r="AY8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all_lmics</vt:lpstr>
      <vt:lpstr>missing_imputed</vt:lpstr>
      <vt:lpstr>countries</vt:lpstr>
      <vt:lpstr>countries_lb</vt:lpstr>
      <vt:lpstr>countries_ub</vt:lpstr>
      <vt:lpstr>regions</vt:lpstr>
      <vt:lpstr>regions_lb</vt:lpstr>
      <vt:lpstr>regions_ub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2020-06-09T03:26:15Z</dcterms:modified>
</cp:coreProperties>
</file>