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80" windowHeight="9555"/>
  </bookViews>
  <sheets>
    <sheet name="Sheet1" sheetId="1" r:id="rId1"/>
    <sheet name="Sheet2" sheetId="2" r:id="rId2"/>
    <sheet name="Sheet3" sheetId="3" r:id="rId3"/>
  </sheets>
  <definedNames>
    <definedName name="L_">Sheet1!$C$7</definedName>
    <definedName name="R_">Sheet1!$C$4</definedName>
  </definedNames>
  <calcPr calcId="145621"/>
</workbook>
</file>

<file path=xl/calcChain.xml><?xml version="1.0" encoding="utf-8"?>
<calcChain xmlns="http://schemas.openxmlformats.org/spreadsheetml/2006/main">
  <c r="G6" i="1" l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1" i="1"/>
  <c r="F6" i="1" l="1"/>
  <c r="F3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D67" i="1"/>
  <c r="D68" i="1" s="1"/>
  <c r="D65" i="1"/>
  <c r="D66" i="1" s="1"/>
  <c r="D69" i="1" l="1"/>
  <c r="C7" i="1"/>
  <c r="C10" i="1" s="1"/>
  <c r="E10" i="1" s="1"/>
  <c r="D58" i="1"/>
  <c r="D59" i="1"/>
  <c r="D60" i="1" s="1"/>
  <c r="D49" i="1"/>
  <c r="D38" i="1"/>
  <c r="D11" i="1"/>
  <c r="I11" i="1"/>
  <c r="H11" i="1"/>
  <c r="C13" i="1" l="1"/>
  <c r="E13" i="1" s="1"/>
  <c r="C12" i="1"/>
  <c r="E12" i="1" s="1"/>
  <c r="C11" i="1"/>
  <c r="E11" i="1" s="1"/>
  <c r="B11" i="1"/>
  <c r="B12" i="1"/>
  <c r="B14" i="1"/>
  <c r="B13" i="1"/>
  <c r="C14" i="1"/>
  <c r="E14" i="1" s="1"/>
  <c r="C15" i="1"/>
  <c r="E15" i="1" s="1"/>
  <c r="B15" i="1"/>
  <c r="B10" i="1"/>
  <c r="E7" i="1"/>
  <c r="D61" i="1"/>
  <c r="D50" i="1"/>
  <c r="D39" i="1"/>
  <c r="D12" i="1"/>
  <c r="C16" i="1" l="1"/>
  <c r="E16" i="1" s="1"/>
  <c r="B16" i="1"/>
  <c r="D62" i="1"/>
  <c r="D51" i="1"/>
  <c r="D40" i="1"/>
  <c r="D13" i="1"/>
  <c r="C17" i="1" l="1"/>
  <c r="E17" i="1" s="1"/>
  <c r="B17" i="1"/>
  <c r="D63" i="1"/>
  <c r="D52" i="1"/>
  <c r="D41" i="1"/>
  <c r="D14" i="1"/>
  <c r="C18" i="1" l="1"/>
  <c r="E18" i="1" s="1"/>
  <c r="B18" i="1"/>
  <c r="D64" i="1"/>
  <c r="D53" i="1"/>
  <c r="D42" i="1"/>
  <c r="D15" i="1"/>
  <c r="C19" i="1" l="1"/>
  <c r="E19" i="1" s="1"/>
  <c r="B19" i="1"/>
  <c r="D54" i="1"/>
  <c r="D43" i="1"/>
  <c r="D16" i="1"/>
  <c r="B20" i="1" l="1"/>
  <c r="C20" i="1"/>
  <c r="E20" i="1" s="1"/>
  <c r="D55" i="1"/>
  <c r="D44" i="1"/>
  <c r="D17" i="1"/>
  <c r="C21" i="1" l="1"/>
  <c r="E21" i="1" s="1"/>
  <c r="B21" i="1"/>
  <c r="D56" i="1"/>
  <c r="D45" i="1"/>
  <c r="D18" i="1"/>
  <c r="C22" i="1" l="1"/>
  <c r="E22" i="1" s="1"/>
  <c r="B22" i="1"/>
  <c r="D57" i="1"/>
  <c r="D46" i="1"/>
  <c r="D19" i="1"/>
  <c r="C23" i="1" l="1"/>
  <c r="E23" i="1" s="1"/>
  <c r="B23" i="1"/>
  <c r="D47" i="1"/>
  <c r="D20" i="1"/>
  <c r="C24" i="1" l="1"/>
  <c r="E24" i="1" s="1"/>
  <c r="B24" i="1"/>
  <c r="D48" i="1"/>
  <c r="D21" i="1"/>
  <c r="B25" i="1" l="1"/>
  <c r="C25" i="1"/>
  <c r="E25" i="1" s="1"/>
  <c r="D22" i="1"/>
  <c r="C26" i="1" l="1"/>
  <c r="E26" i="1" s="1"/>
  <c r="B26" i="1"/>
  <c r="D23" i="1"/>
  <c r="B27" i="1" l="1"/>
  <c r="C27" i="1"/>
  <c r="E27" i="1" s="1"/>
  <c r="D24" i="1"/>
  <c r="C28" i="1" l="1"/>
  <c r="E28" i="1" s="1"/>
  <c r="B28" i="1"/>
  <c r="D25" i="1"/>
  <c r="C29" i="1" l="1"/>
  <c r="E29" i="1" s="1"/>
  <c r="B29" i="1"/>
  <c r="D26" i="1"/>
  <c r="C30" i="1" l="1"/>
  <c r="E30" i="1" s="1"/>
  <c r="B30" i="1"/>
  <c r="D27" i="1"/>
  <c r="C31" i="1" l="1"/>
  <c r="E31" i="1" s="1"/>
  <c r="B31" i="1"/>
  <c r="D28" i="1"/>
  <c r="C32" i="1" l="1"/>
  <c r="E32" i="1" s="1"/>
  <c r="B32" i="1"/>
  <c r="D29" i="1"/>
  <c r="C33" i="1" l="1"/>
  <c r="E33" i="1" s="1"/>
  <c r="B33" i="1"/>
  <c r="D30" i="1"/>
  <c r="C34" i="1" l="1"/>
  <c r="E34" i="1" s="1"/>
  <c r="B34" i="1"/>
  <c r="D31" i="1"/>
  <c r="B35" i="1" l="1"/>
  <c r="C35" i="1"/>
  <c r="E35" i="1" s="1"/>
  <c r="D32" i="1"/>
  <c r="C36" i="1" l="1"/>
  <c r="E36" i="1" s="1"/>
  <c r="B36" i="1"/>
  <c r="D33" i="1"/>
  <c r="C37" i="1" l="1"/>
  <c r="E37" i="1" s="1"/>
  <c r="B37" i="1"/>
  <c r="D34" i="1"/>
  <c r="C38" i="1" l="1"/>
  <c r="E38" i="1" s="1"/>
  <c r="B38" i="1"/>
  <c r="D35" i="1"/>
  <c r="C39" i="1" l="1"/>
  <c r="A40" i="1"/>
  <c r="B39" i="1"/>
  <c r="D36" i="1"/>
  <c r="E39" i="1" l="1"/>
  <c r="C40" i="1"/>
  <c r="B40" i="1"/>
  <c r="E40" i="1"/>
  <c r="D37" i="1"/>
  <c r="B41" i="1" l="1"/>
  <c r="C41" i="1"/>
  <c r="E41" i="1" s="1"/>
  <c r="C42" i="1" l="1"/>
  <c r="E42" i="1" s="1"/>
  <c r="B42" i="1"/>
  <c r="B43" i="1" l="1"/>
  <c r="C43" i="1"/>
  <c r="E43" i="1" s="1"/>
  <c r="B44" i="1" l="1"/>
  <c r="C44" i="1"/>
  <c r="E44" i="1" s="1"/>
  <c r="C45" i="1" l="1"/>
  <c r="E45" i="1" s="1"/>
  <c r="B45" i="1"/>
  <c r="C46" i="1" l="1"/>
  <c r="E46" i="1" s="1"/>
  <c r="B46" i="1"/>
  <c r="C47" i="1" l="1"/>
  <c r="E47" i="1" s="1"/>
  <c r="B47" i="1"/>
  <c r="B48" i="1" l="1"/>
  <c r="C48" i="1"/>
  <c r="E48" i="1" s="1"/>
  <c r="B49" i="1" l="1"/>
  <c r="C49" i="1"/>
  <c r="E49" i="1" s="1"/>
  <c r="C50" i="1" l="1"/>
  <c r="E50" i="1" s="1"/>
  <c r="B50" i="1"/>
  <c r="C51" i="1" l="1"/>
  <c r="E51" i="1" s="1"/>
  <c r="B51" i="1"/>
  <c r="B52" i="1" l="1"/>
  <c r="C52" i="1"/>
  <c r="E52" i="1" s="1"/>
  <c r="C53" i="1" l="1"/>
  <c r="E53" i="1" s="1"/>
  <c r="B53" i="1"/>
  <c r="C54" i="1" l="1"/>
  <c r="E54" i="1" s="1"/>
  <c r="B54" i="1"/>
  <c r="C55" i="1" l="1"/>
  <c r="E55" i="1" s="1"/>
  <c r="B55" i="1"/>
  <c r="B56" i="1" l="1"/>
  <c r="C56" i="1"/>
  <c r="E56" i="1" s="1"/>
  <c r="C57" i="1" l="1"/>
  <c r="E57" i="1" s="1"/>
  <c r="B57" i="1"/>
  <c r="C58" i="1" l="1"/>
  <c r="E58" i="1" s="1"/>
  <c r="B58" i="1"/>
  <c r="B59" i="1" l="1"/>
  <c r="C59" i="1"/>
  <c r="E59" i="1" s="1"/>
  <c r="B60" i="1" l="1"/>
  <c r="C60" i="1"/>
  <c r="E60" i="1" s="1"/>
  <c r="B61" i="1" l="1"/>
  <c r="C61" i="1"/>
  <c r="E61" i="1" s="1"/>
  <c r="C62" i="1" l="1"/>
  <c r="E62" i="1" s="1"/>
  <c r="B62" i="1"/>
  <c r="C63" i="1" l="1"/>
  <c r="E63" i="1" s="1"/>
  <c r="B63" i="1"/>
  <c r="B64" i="1" l="1"/>
  <c r="C64" i="1"/>
  <c r="E64" i="1" s="1"/>
  <c r="C65" i="1" l="1"/>
  <c r="E65" i="1" s="1"/>
  <c r="B65" i="1"/>
  <c r="C66" i="1" l="1"/>
  <c r="E66" i="1" s="1"/>
  <c r="B66" i="1"/>
  <c r="C67" i="1" l="1"/>
  <c r="E67" i="1" s="1"/>
  <c r="B67" i="1"/>
  <c r="C68" i="1" l="1"/>
  <c r="E68" i="1" s="1"/>
  <c r="B68" i="1"/>
  <c r="C69" i="1" l="1"/>
  <c r="E69" i="1" s="1"/>
  <c r="B69" i="1"/>
</calcChain>
</file>

<file path=xl/sharedStrings.xml><?xml version="1.0" encoding="utf-8"?>
<sst xmlns="http://schemas.openxmlformats.org/spreadsheetml/2006/main" count="17" uniqueCount="15">
  <si>
    <t>Vin =</t>
  </si>
  <si>
    <t>R =</t>
  </si>
  <si>
    <t>t</t>
  </si>
  <si>
    <t>V</t>
  </si>
  <si>
    <t>Vin</t>
  </si>
  <si>
    <t>L 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</si>
  <si>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=</t>
    </r>
  </si>
  <si>
    <t>N =</t>
  </si>
  <si>
    <t>r =</t>
  </si>
  <si>
    <t>l =</t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</si>
  <si>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</si>
  <si>
    <t>nL/R</t>
  </si>
  <si>
    <t>1L/R</t>
  </si>
  <si>
    <t>3L/R</t>
  </si>
  <si>
    <r>
      <t>I</t>
    </r>
    <r>
      <rPr>
        <vertAlign val="subscript"/>
        <sz val="11"/>
        <color theme="1"/>
        <rFont val="Calibri"/>
        <family val="2"/>
        <scheme val="minor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</si>
</sst>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RL Charge/Discharge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Sheet1!$D$9</c:f>
              <c:strCache>
                <c:ptCount val="1"/>
                <c:pt idx="0">
                  <c:v>Vin</c:v>
                </c:pt>
              </c:strCache>
            </c:strRef>
          </c:tx>
          <c:marker>
            <c:symbol val="none"/>
          </c:marker>
          <c:xVal>
            <c:numRef>
              <c:f>Sheet1!$B$10:$B$69</c:f>
              <c:numCache>
                <c:formatCode>0.00</c:formatCode>
                <c:ptCount val="60"/>
                <c:pt idx="0">
                  <c:v>0</c:v>
                </c:pt>
                <c:pt idx="1">
                  <c:v>0.20588464516123031</c:v>
                </c:pt>
                <c:pt idx="2">
                  <c:v>0.41176929032246062</c:v>
                </c:pt>
                <c:pt idx="3">
                  <c:v>0.61765393548369096</c:v>
                </c:pt>
                <c:pt idx="4">
                  <c:v>0.82353858064492125</c:v>
                </c:pt>
                <c:pt idx="5">
                  <c:v>1.0294232258061515</c:v>
                </c:pt>
                <c:pt idx="6">
                  <c:v>1.2353078709673819</c:v>
                </c:pt>
                <c:pt idx="7">
                  <c:v>1.4411925161286121</c:v>
                </c:pt>
                <c:pt idx="8">
                  <c:v>1.6470771612898425</c:v>
                </c:pt>
                <c:pt idx="9">
                  <c:v>1.8529618064510729</c:v>
                </c:pt>
                <c:pt idx="10">
                  <c:v>2.0588464516123035</c:v>
                </c:pt>
                <c:pt idx="11">
                  <c:v>2.2647310967735339</c:v>
                </c:pt>
                <c:pt idx="12">
                  <c:v>2.4706157419347643</c:v>
                </c:pt>
                <c:pt idx="13">
                  <c:v>2.6765003870959947</c:v>
                </c:pt>
                <c:pt idx="14">
                  <c:v>2.8823850322572251</c:v>
                </c:pt>
                <c:pt idx="15">
                  <c:v>3.0882696774184555</c:v>
                </c:pt>
                <c:pt idx="16">
                  <c:v>3.2941543225796859</c:v>
                </c:pt>
                <c:pt idx="17">
                  <c:v>3.5000389677409163</c:v>
                </c:pt>
                <c:pt idx="18">
                  <c:v>3.7059236129021467</c:v>
                </c:pt>
                <c:pt idx="19">
                  <c:v>3.9118082580633771</c:v>
                </c:pt>
                <c:pt idx="20">
                  <c:v>4.1176929032246079</c:v>
                </c:pt>
                <c:pt idx="21">
                  <c:v>4.3235775483858383</c:v>
                </c:pt>
                <c:pt idx="22">
                  <c:v>4.5294621935470687</c:v>
                </c:pt>
                <c:pt idx="23">
                  <c:v>4.7353468387082991</c:v>
                </c:pt>
                <c:pt idx="24">
                  <c:v>4.9412314838695295</c:v>
                </c:pt>
                <c:pt idx="25">
                  <c:v>5.1471161290307599</c:v>
                </c:pt>
                <c:pt idx="26">
                  <c:v>5.3530007741919903</c:v>
                </c:pt>
                <c:pt idx="27">
                  <c:v>5.5588854193532207</c:v>
                </c:pt>
                <c:pt idx="28">
                  <c:v>5.7647700645144511</c:v>
                </c:pt>
                <c:pt idx="29">
                  <c:v>5.9706547096756815</c:v>
                </c:pt>
                <c:pt idx="30">
                  <c:v>5.9706547096756815</c:v>
                </c:pt>
                <c:pt idx="31">
                  <c:v>6.1765393548369119</c:v>
                </c:pt>
                <c:pt idx="32">
                  <c:v>6.3824239999981422</c:v>
                </c:pt>
                <c:pt idx="33">
                  <c:v>6.5883086451593718</c:v>
                </c:pt>
                <c:pt idx="34">
                  <c:v>6.7941932903206013</c:v>
                </c:pt>
                <c:pt idx="35">
                  <c:v>7.0000779354818308</c:v>
                </c:pt>
                <c:pt idx="36">
                  <c:v>7.2059625806430612</c:v>
                </c:pt>
                <c:pt idx="37">
                  <c:v>7.4118472258042907</c:v>
                </c:pt>
                <c:pt idx="38">
                  <c:v>7.6177318709655202</c:v>
                </c:pt>
                <c:pt idx="39">
                  <c:v>7.8236165161267497</c:v>
                </c:pt>
                <c:pt idx="40">
                  <c:v>8.0295011612879801</c:v>
                </c:pt>
                <c:pt idx="41">
                  <c:v>8.2353858064492087</c:v>
                </c:pt>
                <c:pt idx="42">
                  <c:v>8.4412704516104391</c:v>
                </c:pt>
                <c:pt idx="43">
                  <c:v>8.6471550967716695</c:v>
                </c:pt>
                <c:pt idx="44">
                  <c:v>8.8530397419328981</c:v>
                </c:pt>
                <c:pt idx="45">
                  <c:v>9.0589243870941285</c:v>
                </c:pt>
                <c:pt idx="46">
                  <c:v>9.2648090322553589</c:v>
                </c:pt>
                <c:pt idx="47">
                  <c:v>9.4706936774165875</c:v>
                </c:pt>
                <c:pt idx="48">
                  <c:v>9.6765783225778179</c:v>
                </c:pt>
                <c:pt idx="49">
                  <c:v>9.8824629677390483</c:v>
                </c:pt>
                <c:pt idx="50">
                  <c:v>10.088347612900277</c:v>
                </c:pt>
                <c:pt idx="51">
                  <c:v>10.294232258061507</c:v>
                </c:pt>
                <c:pt idx="52">
                  <c:v>10.500116903222738</c:v>
                </c:pt>
                <c:pt idx="53">
                  <c:v>10.706001548383966</c:v>
                </c:pt>
                <c:pt idx="54">
                  <c:v>10.911886193545197</c:v>
                </c:pt>
                <c:pt idx="55">
                  <c:v>11.117770838706425</c:v>
                </c:pt>
                <c:pt idx="56">
                  <c:v>11.323655483867656</c:v>
                </c:pt>
                <c:pt idx="57">
                  <c:v>11.529540129028886</c:v>
                </c:pt>
                <c:pt idx="58">
                  <c:v>11.735424774190115</c:v>
                </c:pt>
                <c:pt idx="59">
                  <c:v>11.941309419351345</c:v>
                </c:pt>
              </c:numCache>
            </c:numRef>
          </c:xVal>
          <c:yVal>
            <c:numRef>
              <c:f>Sheet1!$D$10:$D$69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Sheet1!$C$9</c:f>
              <c:strCache>
                <c:ptCount val="1"/>
                <c:pt idx="0">
                  <c:v>VL</c:v>
                </c:pt>
              </c:strCache>
            </c:strRef>
          </c:tx>
          <c:marker>
            <c:symbol val="none"/>
          </c:marker>
          <c:xVal>
            <c:numRef>
              <c:f>Sheet1!$B$10:$B$69</c:f>
              <c:numCache>
                <c:formatCode>0.00</c:formatCode>
                <c:ptCount val="60"/>
                <c:pt idx="0">
                  <c:v>0</c:v>
                </c:pt>
                <c:pt idx="1">
                  <c:v>0.20588464516123031</c:v>
                </c:pt>
                <c:pt idx="2">
                  <c:v>0.41176929032246062</c:v>
                </c:pt>
                <c:pt idx="3">
                  <c:v>0.61765393548369096</c:v>
                </c:pt>
                <c:pt idx="4">
                  <c:v>0.82353858064492125</c:v>
                </c:pt>
                <c:pt idx="5">
                  <c:v>1.0294232258061515</c:v>
                </c:pt>
                <c:pt idx="6">
                  <c:v>1.2353078709673819</c:v>
                </c:pt>
                <c:pt idx="7">
                  <c:v>1.4411925161286121</c:v>
                </c:pt>
                <c:pt idx="8">
                  <c:v>1.6470771612898425</c:v>
                </c:pt>
                <c:pt idx="9">
                  <c:v>1.8529618064510729</c:v>
                </c:pt>
                <c:pt idx="10">
                  <c:v>2.0588464516123035</c:v>
                </c:pt>
                <c:pt idx="11">
                  <c:v>2.2647310967735339</c:v>
                </c:pt>
                <c:pt idx="12">
                  <c:v>2.4706157419347643</c:v>
                </c:pt>
                <c:pt idx="13">
                  <c:v>2.6765003870959947</c:v>
                </c:pt>
                <c:pt idx="14">
                  <c:v>2.8823850322572251</c:v>
                </c:pt>
                <c:pt idx="15">
                  <c:v>3.0882696774184555</c:v>
                </c:pt>
                <c:pt idx="16">
                  <c:v>3.2941543225796859</c:v>
                </c:pt>
                <c:pt idx="17">
                  <c:v>3.5000389677409163</c:v>
                </c:pt>
                <c:pt idx="18">
                  <c:v>3.7059236129021467</c:v>
                </c:pt>
                <c:pt idx="19">
                  <c:v>3.9118082580633771</c:v>
                </c:pt>
                <c:pt idx="20">
                  <c:v>4.1176929032246079</c:v>
                </c:pt>
                <c:pt idx="21">
                  <c:v>4.3235775483858383</c:v>
                </c:pt>
                <c:pt idx="22">
                  <c:v>4.5294621935470687</c:v>
                </c:pt>
                <c:pt idx="23">
                  <c:v>4.7353468387082991</c:v>
                </c:pt>
                <c:pt idx="24">
                  <c:v>4.9412314838695295</c:v>
                </c:pt>
                <c:pt idx="25">
                  <c:v>5.1471161290307599</c:v>
                </c:pt>
                <c:pt idx="26">
                  <c:v>5.3530007741919903</c:v>
                </c:pt>
                <c:pt idx="27">
                  <c:v>5.5588854193532207</c:v>
                </c:pt>
                <c:pt idx="28">
                  <c:v>5.7647700645144511</c:v>
                </c:pt>
                <c:pt idx="29">
                  <c:v>5.9706547096756815</c:v>
                </c:pt>
                <c:pt idx="30">
                  <c:v>5.9706547096756815</c:v>
                </c:pt>
                <c:pt idx="31">
                  <c:v>6.1765393548369119</c:v>
                </c:pt>
                <c:pt idx="32">
                  <c:v>6.3824239999981422</c:v>
                </c:pt>
                <c:pt idx="33">
                  <c:v>6.5883086451593718</c:v>
                </c:pt>
                <c:pt idx="34">
                  <c:v>6.7941932903206013</c:v>
                </c:pt>
                <c:pt idx="35">
                  <c:v>7.0000779354818308</c:v>
                </c:pt>
                <c:pt idx="36">
                  <c:v>7.2059625806430612</c:v>
                </c:pt>
                <c:pt idx="37">
                  <c:v>7.4118472258042907</c:v>
                </c:pt>
                <c:pt idx="38">
                  <c:v>7.6177318709655202</c:v>
                </c:pt>
                <c:pt idx="39">
                  <c:v>7.8236165161267497</c:v>
                </c:pt>
                <c:pt idx="40">
                  <c:v>8.0295011612879801</c:v>
                </c:pt>
                <c:pt idx="41">
                  <c:v>8.2353858064492087</c:v>
                </c:pt>
                <c:pt idx="42">
                  <c:v>8.4412704516104391</c:v>
                </c:pt>
                <c:pt idx="43">
                  <c:v>8.6471550967716695</c:v>
                </c:pt>
                <c:pt idx="44">
                  <c:v>8.8530397419328981</c:v>
                </c:pt>
                <c:pt idx="45">
                  <c:v>9.0589243870941285</c:v>
                </c:pt>
                <c:pt idx="46">
                  <c:v>9.2648090322553589</c:v>
                </c:pt>
                <c:pt idx="47">
                  <c:v>9.4706936774165875</c:v>
                </c:pt>
                <c:pt idx="48">
                  <c:v>9.6765783225778179</c:v>
                </c:pt>
                <c:pt idx="49">
                  <c:v>9.8824629677390483</c:v>
                </c:pt>
                <c:pt idx="50">
                  <c:v>10.088347612900277</c:v>
                </c:pt>
                <c:pt idx="51">
                  <c:v>10.294232258061507</c:v>
                </c:pt>
                <c:pt idx="52">
                  <c:v>10.500116903222738</c:v>
                </c:pt>
                <c:pt idx="53">
                  <c:v>10.706001548383966</c:v>
                </c:pt>
                <c:pt idx="54">
                  <c:v>10.911886193545197</c:v>
                </c:pt>
                <c:pt idx="55">
                  <c:v>11.117770838706425</c:v>
                </c:pt>
                <c:pt idx="56">
                  <c:v>11.323655483867656</c:v>
                </c:pt>
                <c:pt idx="57">
                  <c:v>11.529540129028886</c:v>
                </c:pt>
                <c:pt idx="58">
                  <c:v>11.735424774190115</c:v>
                </c:pt>
                <c:pt idx="59">
                  <c:v>11.941309419351345</c:v>
                </c:pt>
              </c:numCache>
            </c:numRef>
          </c:xVal>
          <c:yVal>
            <c:numRef>
              <c:f>Sheet1!$C$10:$C$69</c:f>
              <c:numCache>
                <c:formatCode>0%</c:formatCode>
                <c:ptCount val="60"/>
                <c:pt idx="0">
                  <c:v>1</c:v>
                </c:pt>
                <c:pt idx="1">
                  <c:v>0.81392696128116104</c:v>
                </c:pt>
                <c:pt idx="2">
                  <c:v>0.6624770983003847</c:v>
                </c:pt>
                <c:pt idx="3">
                  <c:v>0.53920797153799316</c:v>
                </c:pt>
                <c:pt idx="4">
                  <c:v>0.43887590577249758</c:v>
                </c:pt>
                <c:pt idx="5">
                  <c:v>0.35721293236492613</c:v>
                </c:pt>
                <c:pt idx="6">
                  <c:v>0.29074523657011725</c:v>
                </c:pt>
                <c:pt idx="7">
                  <c:v>0.23664538690848785</c:v>
                </c:pt>
                <c:pt idx="8">
                  <c:v>0.19261206066763017</c:v>
                </c:pt>
                <c:pt idx="9">
                  <c:v>0.15677214924530686</c:v>
                </c:pt>
                <c:pt idx="10">
                  <c:v>0.12760107904874923</c:v>
                </c:pt>
                <c:pt idx="11">
                  <c:v>0.10385795852634569</c:v>
                </c:pt>
                <c:pt idx="12">
                  <c:v>8.453279258821339E-2</c:v>
                </c:pt>
                <c:pt idx="13">
                  <c:v>6.8803518999935184E-2</c:v>
                </c:pt>
                <c:pt idx="14">
                  <c:v>5.6001039145067863E-2</c:v>
                </c:pt>
                <c:pt idx="15">
                  <c:v>4.5580755619932432E-2</c:v>
                </c:pt>
                <c:pt idx="16">
                  <c:v>3.7099405914630811E-2</c:v>
                </c:pt>
                <c:pt idx="17">
                  <c:v>3.0196206721431786E-2</c:v>
                </c:pt>
                <c:pt idx="18">
                  <c:v>2.4577506778992744E-2</c:v>
                </c:pt>
                <c:pt idx="19">
                  <c:v>2.00042954084927E-2</c:v>
                </c:pt>
                <c:pt idx="20">
                  <c:v>1.6282035374405139E-2</c:v>
                </c:pt>
                <c:pt idx="21">
                  <c:v>1.3252387575761944E-2</c:v>
                </c:pt>
                <c:pt idx="22">
                  <c:v>1.0786475549260131E-2</c:v>
                </c:pt>
                <c:pt idx="23">
                  <c:v>8.7794032667428412E-3</c:v>
                </c:pt>
                <c:pt idx="24">
                  <c:v>7.1457930227618992E-3</c:v>
                </c:pt>
                <c:pt idx="25">
                  <c:v>5.8161536009607145E-3</c:v>
                </c:pt>
                <c:pt idx="26">
                  <c:v>4.7339242267744365E-3</c:v>
                </c:pt>
                <c:pt idx="27">
                  <c:v>3.8530685608337873E-3</c:v>
                </c:pt>
                <c:pt idx="28">
                  <c:v>3.1361163853274206E-3</c:v>
                </c:pt>
                <c:pt idx="29">
                  <c:v>2.552569679733606E-3</c:v>
                </c:pt>
                <c:pt idx="30">
                  <c:v>-0.99744743032026639</c:v>
                </c:pt>
                <c:pt idx="31">
                  <c:v>-0.81392696128116093</c:v>
                </c:pt>
                <c:pt idx="32">
                  <c:v>-0.66247709830038504</c:v>
                </c:pt>
                <c:pt idx="33">
                  <c:v>-0.53920797153799371</c:v>
                </c:pt>
                <c:pt idx="34">
                  <c:v>-0.43887590577249824</c:v>
                </c:pt>
                <c:pt idx="35">
                  <c:v>-0.35721293236492685</c:v>
                </c:pt>
                <c:pt idx="36">
                  <c:v>-0.29074523657011803</c:v>
                </c:pt>
                <c:pt idx="37">
                  <c:v>-0.2366453869084886</c:v>
                </c:pt>
                <c:pt idx="38">
                  <c:v>-0.1926120606676309</c:v>
                </c:pt>
                <c:pt idx="39">
                  <c:v>-0.15677214924530755</c:v>
                </c:pt>
                <c:pt idx="40">
                  <c:v>-0.12760107904874993</c:v>
                </c:pt>
                <c:pt idx="41">
                  <c:v>-0.10385795852634629</c:v>
                </c:pt>
                <c:pt idx="42">
                  <c:v>-8.4532792588213959E-2</c:v>
                </c:pt>
                <c:pt idx="43">
                  <c:v>-6.880351899993567E-2</c:v>
                </c:pt>
                <c:pt idx="44">
                  <c:v>-5.6001039145068314E-2</c:v>
                </c:pt>
                <c:pt idx="45">
                  <c:v>-4.5580755619932821E-2</c:v>
                </c:pt>
                <c:pt idx="46">
                  <c:v>-3.7099405914631157E-2</c:v>
                </c:pt>
                <c:pt idx="47">
                  <c:v>-3.019620672143208E-2</c:v>
                </c:pt>
                <c:pt idx="48">
                  <c:v>-2.4577506778993004E-2</c:v>
                </c:pt>
                <c:pt idx="49">
                  <c:v>-2.0004295408492922E-2</c:v>
                </c:pt>
                <c:pt idx="50">
                  <c:v>-1.628203537440534E-2</c:v>
                </c:pt>
                <c:pt idx="51">
                  <c:v>-1.3252387575762109E-2</c:v>
                </c:pt>
                <c:pt idx="52">
                  <c:v>-1.0786475549260275E-2</c:v>
                </c:pt>
                <c:pt idx="53">
                  <c:v>-8.7794032667429661E-3</c:v>
                </c:pt>
                <c:pt idx="54">
                  <c:v>-7.1457930227620068E-3</c:v>
                </c:pt>
                <c:pt idx="55">
                  <c:v>-5.8161536009608021E-3</c:v>
                </c:pt>
                <c:pt idx="56">
                  <c:v>-4.7339242267745128E-3</c:v>
                </c:pt>
                <c:pt idx="57">
                  <c:v>-3.8530685608338523E-3</c:v>
                </c:pt>
                <c:pt idx="58">
                  <c:v>-3.1361163853274765E-3</c:v>
                </c:pt>
                <c:pt idx="59">
                  <c:v>-2.5525696797336515E-3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Sheet1!$E$9</c:f>
              <c:strCache>
                <c:ptCount val="1"/>
                <c:pt idx="0">
                  <c:v>IL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Sheet1!$B$10:$B$69</c:f>
              <c:numCache>
                <c:formatCode>0.00</c:formatCode>
                <c:ptCount val="60"/>
                <c:pt idx="0">
                  <c:v>0</c:v>
                </c:pt>
                <c:pt idx="1">
                  <c:v>0.20588464516123031</c:v>
                </c:pt>
                <c:pt idx="2">
                  <c:v>0.41176929032246062</c:v>
                </c:pt>
                <c:pt idx="3">
                  <c:v>0.61765393548369096</c:v>
                </c:pt>
                <c:pt idx="4">
                  <c:v>0.82353858064492125</c:v>
                </c:pt>
                <c:pt idx="5">
                  <c:v>1.0294232258061515</c:v>
                </c:pt>
                <c:pt idx="6">
                  <c:v>1.2353078709673819</c:v>
                </c:pt>
                <c:pt idx="7">
                  <c:v>1.4411925161286121</c:v>
                </c:pt>
                <c:pt idx="8">
                  <c:v>1.6470771612898425</c:v>
                </c:pt>
                <c:pt idx="9">
                  <c:v>1.8529618064510729</c:v>
                </c:pt>
                <c:pt idx="10">
                  <c:v>2.0588464516123035</c:v>
                </c:pt>
                <c:pt idx="11">
                  <c:v>2.2647310967735339</c:v>
                </c:pt>
                <c:pt idx="12">
                  <c:v>2.4706157419347643</c:v>
                </c:pt>
                <c:pt idx="13">
                  <c:v>2.6765003870959947</c:v>
                </c:pt>
                <c:pt idx="14">
                  <c:v>2.8823850322572251</c:v>
                </c:pt>
                <c:pt idx="15">
                  <c:v>3.0882696774184555</c:v>
                </c:pt>
                <c:pt idx="16">
                  <c:v>3.2941543225796859</c:v>
                </c:pt>
                <c:pt idx="17">
                  <c:v>3.5000389677409163</c:v>
                </c:pt>
                <c:pt idx="18">
                  <c:v>3.7059236129021467</c:v>
                </c:pt>
                <c:pt idx="19">
                  <c:v>3.9118082580633771</c:v>
                </c:pt>
                <c:pt idx="20">
                  <c:v>4.1176929032246079</c:v>
                </c:pt>
                <c:pt idx="21">
                  <c:v>4.3235775483858383</c:v>
                </c:pt>
                <c:pt idx="22">
                  <c:v>4.5294621935470687</c:v>
                </c:pt>
                <c:pt idx="23">
                  <c:v>4.7353468387082991</c:v>
                </c:pt>
                <c:pt idx="24">
                  <c:v>4.9412314838695295</c:v>
                </c:pt>
                <c:pt idx="25">
                  <c:v>5.1471161290307599</c:v>
                </c:pt>
                <c:pt idx="26">
                  <c:v>5.3530007741919903</c:v>
                </c:pt>
                <c:pt idx="27">
                  <c:v>5.5588854193532207</c:v>
                </c:pt>
                <c:pt idx="28">
                  <c:v>5.7647700645144511</c:v>
                </c:pt>
                <c:pt idx="29">
                  <c:v>5.9706547096756815</c:v>
                </c:pt>
                <c:pt idx="30">
                  <c:v>5.9706547096756815</c:v>
                </c:pt>
                <c:pt idx="31">
                  <c:v>6.1765393548369119</c:v>
                </c:pt>
                <c:pt idx="32">
                  <c:v>6.3824239999981422</c:v>
                </c:pt>
                <c:pt idx="33">
                  <c:v>6.5883086451593718</c:v>
                </c:pt>
                <c:pt idx="34">
                  <c:v>6.7941932903206013</c:v>
                </c:pt>
                <c:pt idx="35">
                  <c:v>7.0000779354818308</c:v>
                </c:pt>
                <c:pt idx="36">
                  <c:v>7.2059625806430612</c:v>
                </c:pt>
                <c:pt idx="37">
                  <c:v>7.4118472258042907</c:v>
                </c:pt>
                <c:pt idx="38">
                  <c:v>7.6177318709655202</c:v>
                </c:pt>
                <c:pt idx="39">
                  <c:v>7.8236165161267497</c:v>
                </c:pt>
                <c:pt idx="40">
                  <c:v>8.0295011612879801</c:v>
                </c:pt>
                <c:pt idx="41">
                  <c:v>8.2353858064492087</c:v>
                </c:pt>
                <c:pt idx="42">
                  <c:v>8.4412704516104391</c:v>
                </c:pt>
                <c:pt idx="43">
                  <c:v>8.6471550967716695</c:v>
                </c:pt>
                <c:pt idx="44">
                  <c:v>8.8530397419328981</c:v>
                </c:pt>
                <c:pt idx="45">
                  <c:v>9.0589243870941285</c:v>
                </c:pt>
                <c:pt idx="46">
                  <c:v>9.2648090322553589</c:v>
                </c:pt>
                <c:pt idx="47">
                  <c:v>9.4706936774165875</c:v>
                </c:pt>
                <c:pt idx="48">
                  <c:v>9.6765783225778179</c:v>
                </c:pt>
                <c:pt idx="49">
                  <c:v>9.8824629677390483</c:v>
                </c:pt>
                <c:pt idx="50">
                  <c:v>10.088347612900277</c:v>
                </c:pt>
                <c:pt idx="51">
                  <c:v>10.294232258061507</c:v>
                </c:pt>
                <c:pt idx="52">
                  <c:v>10.500116903222738</c:v>
                </c:pt>
                <c:pt idx="53">
                  <c:v>10.706001548383966</c:v>
                </c:pt>
                <c:pt idx="54">
                  <c:v>10.911886193545197</c:v>
                </c:pt>
                <c:pt idx="55">
                  <c:v>11.117770838706425</c:v>
                </c:pt>
                <c:pt idx="56">
                  <c:v>11.323655483867656</c:v>
                </c:pt>
                <c:pt idx="57">
                  <c:v>11.529540129028886</c:v>
                </c:pt>
                <c:pt idx="58">
                  <c:v>11.735424774190115</c:v>
                </c:pt>
                <c:pt idx="59">
                  <c:v>11.941309419351345</c:v>
                </c:pt>
              </c:numCache>
            </c:numRef>
          </c:xVal>
          <c:yVal>
            <c:numRef>
              <c:f>Sheet1!$E$10:$E$69</c:f>
              <c:numCache>
                <c:formatCode>0%</c:formatCode>
                <c:ptCount val="60"/>
                <c:pt idx="0">
                  <c:v>0</c:v>
                </c:pt>
                <c:pt idx="1">
                  <c:v>0.18607303871883896</c:v>
                </c:pt>
                <c:pt idx="2">
                  <c:v>0.3375229016996153</c:v>
                </c:pt>
                <c:pt idx="3">
                  <c:v>0.46079202846200684</c:v>
                </c:pt>
                <c:pt idx="4">
                  <c:v>0.56112409422750242</c:v>
                </c:pt>
                <c:pt idx="5">
                  <c:v>0.64278706763507387</c:v>
                </c:pt>
                <c:pt idx="6">
                  <c:v>0.7092547634298827</c:v>
                </c:pt>
                <c:pt idx="7">
                  <c:v>0.76335461309151209</c:v>
                </c:pt>
                <c:pt idx="8">
                  <c:v>0.80738793933236985</c:v>
                </c:pt>
                <c:pt idx="9">
                  <c:v>0.84322785075469309</c:v>
                </c:pt>
                <c:pt idx="10">
                  <c:v>0.87239892095125082</c:v>
                </c:pt>
                <c:pt idx="11">
                  <c:v>0.89614204147365428</c:v>
                </c:pt>
                <c:pt idx="12">
                  <c:v>0.91546720741178667</c:v>
                </c:pt>
                <c:pt idx="13">
                  <c:v>0.9311964810000648</c:v>
                </c:pt>
                <c:pt idx="14">
                  <c:v>0.94399896085493218</c:v>
                </c:pt>
                <c:pt idx="15">
                  <c:v>0.95441924438006753</c:v>
                </c:pt>
                <c:pt idx="16">
                  <c:v>0.96290059408536921</c:v>
                </c:pt>
                <c:pt idx="17">
                  <c:v>0.96980379327856825</c:v>
                </c:pt>
                <c:pt idx="18">
                  <c:v>0.97542249322100727</c:v>
                </c:pt>
                <c:pt idx="19">
                  <c:v>0.97999570459150731</c:v>
                </c:pt>
                <c:pt idx="20">
                  <c:v>0.98371796462559491</c:v>
                </c:pt>
                <c:pt idx="21">
                  <c:v>0.98674761242423803</c:v>
                </c:pt>
                <c:pt idx="22">
                  <c:v>0.98921352445073985</c:v>
                </c:pt>
                <c:pt idx="23">
                  <c:v>0.99122059673325713</c:v>
                </c:pt>
                <c:pt idx="24">
                  <c:v>0.99285420697723814</c:v>
                </c:pt>
                <c:pt idx="25">
                  <c:v>0.99418384639903934</c:v>
                </c:pt>
                <c:pt idx="26">
                  <c:v>0.99526607577322557</c:v>
                </c:pt>
                <c:pt idx="27">
                  <c:v>0.99614693143916622</c:v>
                </c:pt>
                <c:pt idx="28">
                  <c:v>0.9968638836146726</c:v>
                </c:pt>
                <c:pt idx="29">
                  <c:v>0.99744743032026639</c:v>
                </c:pt>
                <c:pt idx="30">
                  <c:v>0.99744743032026639</c:v>
                </c:pt>
                <c:pt idx="31">
                  <c:v>0.81392696128116093</c:v>
                </c:pt>
                <c:pt idx="32">
                  <c:v>0.66247709830038504</c:v>
                </c:pt>
                <c:pt idx="33">
                  <c:v>0.53920797153799371</c:v>
                </c:pt>
                <c:pt idx="34">
                  <c:v>0.43887590577249824</c:v>
                </c:pt>
                <c:pt idx="35">
                  <c:v>0.35721293236492685</c:v>
                </c:pt>
                <c:pt idx="36">
                  <c:v>0.29074523657011803</c:v>
                </c:pt>
                <c:pt idx="37">
                  <c:v>0.2366453869084886</c:v>
                </c:pt>
                <c:pt idx="38">
                  <c:v>0.1926120606676309</c:v>
                </c:pt>
                <c:pt idx="39">
                  <c:v>0.15677214924530755</c:v>
                </c:pt>
                <c:pt idx="40">
                  <c:v>0.12760107904874993</c:v>
                </c:pt>
                <c:pt idx="41">
                  <c:v>0.10385795852634629</c:v>
                </c:pt>
                <c:pt idx="42">
                  <c:v>8.4532792588213959E-2</c:v>
                </c:pt>
                <c:pt idx="43">
                  <c:v>6.880351899993567E-2</c:v>
                </c:pt>
                <c:pt idx="44">
                  <c:v>5.6001039145068314E-2</c:v>
                </c:pt>
                <c:pt idx="45">
                  <c:v>4.5580755619932821E-2</c:v>
                </c:pt>
                <c:pt idx="46">
                  <c:v>3.7099405914631157E-2</c:v>
                </c:pt>
                <c:pt idx="47">
                  <c:v>3.019620672143208E-2</c:v>
                </c:pt>
                <c:pt idx="48">
                  <c:v>2.4577506778993004E-2</c:v>
                </c:pt>
                <c:pt idx="49">
                  <c:v>2.0004295408492922E-2</c:v>
                </c:pt>
                <c:pt idx="50">
                  <c:v>1.628203537440534E-2</c:v>
                </c:pt>
                <c:pt idx="51">
                  <c:v>1.3252387575762109E-2</c:v>
                </c:pt>
                <c:pt idx="52">
                  <c:v>1.0786475549260275E-2</c:v>
                </c:pt>
                <c:pt idx="53">
                  <c:v>8.7794032667429661E-3</c:v>
                </c:pt>
                <c:pt idx="54">
                  <c:v>7.1457930227620068E-3</c:v>
                </c:pt>
                <c:pt idx="55">
                  <c:v>5.8161536009608021E-3</c:v>
                </c:pt>
                <c:pt idx="56">
                  <c:v>4.7339242267745128E-3</c:v>
                </c:pt>
                <c:pt idx="57">
                  <c:v>3.8530685608338523E-3</c:v>
                </c:pt>
                <c:pt idx="58">
                  <c:v>3.1361163853274765E-3</c:v>
                </c:pt>
                <c:pt idx="59">
                  <c:v>2.5525696797336515E-3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Sheet1!$F$9</c:f>
              <c:strCache>
                <c:ptCount val="1"/>
                <c:pt idx="0">
                  <c:v>1L/R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Sheet1!$H$10:$H$11</c:f>
              <c:numCache>
                <c:formatCode>0.00E+00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Sheet1!$J$10:$J$11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Sheet1!$G$9</c:f>
              <c:strCache>
                <c:ptCount val="1"/>
                <c:pt idx="0">
                  <c:v>3L/R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Sheet1!$I$10:$I$11</c:f>
              <c:numCache>
                <c:formatCode>0.00E+00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Sheet1!$J$10:$J$11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Sheet1!$F$10</c:f>
              <c:strCache>
                <c:ptCount val="1"/>
                <c:pt idx="0">
                  <c:v>36.79%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Sheet1!$B$10:$B$69</c:f>
              <c:numCache>
                <c:formatCode>0.00</c:formatCode>
                <c:ptCount val="60"/>
                <c:pt idx="0">
                  <c:v>0</c:v>
                </c:pt>
                <c:pt idx="1">
                  <c:v>0.20588464516123031</c:v>
                </c:pt>
                <c:pt idx="2">
                  <c:v>0.41176929032246062</c:v>
                </c:pt>
                <c:pt idx="3">
                  <c:v>0.61765393548369096</c:v>
                </c:pt>
                <c:pt idx="4">
                  <c:v>0.82353858064492125</c:v>
                </c:pt>
                <c:pt idx="5">
                  <c:v>1.0294232258061515</c:v>
                </c:pt>
                <c:pt idx="6">
                  <c:v>1.2353078709673819</c:v>
                </c:pt>
                <c:pt idx="7">
                  <c:v>1.4411925161286121</c:v>
                </c:pt>
                <c:pt idx="8">
                  <c:v>1.6470771612898425</c:v>
                </c:pt>
                <c:pt idx="9">
                  <c:v>1.8529618064510729</c:v>
                </c:pt>
                <c:pt idx="10">
                  <c:v>2.0588464516123035</c:v>
                </c:pt>
                <c:pt idx="11">
                  <c:v>2.2647310967735339</c:v>
                </c:pt>
                <c:pt idx="12">
                  <c:v>2.4706157419347643</c:v>
                </c:pt>
                <c:pt idx="13">
                  <c:v>2.6765003870959947</c:v>
                </c:pt>
                <c:pt idx="14">
                  <c:v>2.8823850322572251</c:v>
                </c:pt>
                <c:pt idx="15">
                  <c:v>3.0882696774184555</c:v>
                </c:pt>
                <c:pt idx="16">
                  <c:v>3.2941543225796859</c:v>
                </c:pt>
                <c:pt idx="17">
                  <c:v>3.5000389677409163</c:v>
                </c:pt>
                <c:pt idx="18">
                  <c:v>3.7059236129021467</c:v>
                </c:pt>
                <c:pt idx="19">
                  <c:v>3.9118082580633771</c:v>
                </c:pt>
                <c:pt idx="20">
                  <c:v>4.1176929032246079</c:v>
                </c:pt>
                <c:pt idx="21">
                  <c:v>4.3235775483858383</c:v>
                </c:pt>
                <c:pt idx="22">
                  <c:v>4.5294621935470687</c:v>
                </c:pt>
                <c:pt idx="23">
                  <c:v>4.7353468387082991</c:v>
                </c:pt>
                <c:pt idx="24">
                  <c:v>4.9412314838695295</c:v>
                </c:pt>
                <c:pt idx="25">
                  <c:v>5.1471161290307599</c:v>
                </c:pt>
                <c:pt idx="26">
                  <c:v>5.3530007741919903</c:v>
                </c:pt>
                <c:pt idx="27">
                  <c:v>5.5588854193532207</c:v>
                </c:pt>
                <c:pt idx="28">
                  <c:v>5.7647700645144511</c:v>
                </c:pt>
                <c:pt idx="29">
                  <c:v>5.9706547096756815</c:v>
                </c:pt>
                <c:pt idx="30">
                  <c:v>5.9706547096756815</c:v>
                </c:pt>
                <c:pt idx="31">
                  <c:v>6.1765393548369119</c:v>
                </c:pt>
                <c:pt idx="32">
                  <c:v>6.3824239999981422</c:v>
                </c:pt>
                <c:pt idx="33">
                  <c:v>6.5883086451593718</c:v>
                </c:pt>
                <c:pt idx="34">
                  <c:v>6.7941932903206013</c:v>
                </c:pt>
                <c:pt idx="35">
                  <c:v>7.0000779354818308</c:v>
                </c:pt>
                <c:pt idx="36">
                  <c:v>7.2059625806430612</c:v>
                </c:pt>
                <c:pt idx="37">
                  <c:v>7.4118472258042907</c:v>
                </c:pt>
                <c:pt idx="38">
                  <c:v>7.6177318709655202</c:v>
                </c:pt>
                <c:pt idx="39">
                  <c:v>7.8236165161267497</c:v>
                </c:pt>
                <c:pt idx="40">
                  <c:v>8.0295011612879801</c:v>
                </c:pt>
                <c:pt idx="41">
                  <c:v>8.2353858064492087</c:v>
                </c:pt>
                <c:pt idx="42">
                  <c:v>8.4412704516104391</c:v>
                </c:pt>
                <c:pt idx="43">
                  <c:v>8.6471550967716695</c:v>
                </c:pt>
                <c:pt idx="44">
                  <c:v>8.8530397419328981</c:v>
                </c:pt>
                <c:pt idx="45">
                  <c:v>9.0589243870941285</c:v>
                </c:pt>
                <c:pt idx="46">
                  <c:v>9.2648090322553589</c:v>
                </c:pt>
                <c:pt idx="47">
                  <c:v>9.4706936774165875</c:v>
                </c:pt>
                <c:pt idx="48">
                  <c:v>9.6765783225778179</c:v>
                </c:pt>
                <c:pt idx="49">
                  <c:v>9.8824629677390483</c:v>
                </c:pt>
                <c:pt idx="50">
                  <c:v>10.088347612900277</c:v>
                </c:pt>
                <c:pt idx="51">
                  <c:v>10.294232258061507</c:v>
                </c:pt>
                <c:pt idx="52">
                  <c:v>10.500116903222738</c:v>
                </c:pt>
                <c:pt idx="53">
                  <c:v>10.706001548383966</c:v>
                </c:pt>
                <c:pt idx="54">
                  <c:v>10.911886193545197</c:v>
                </c:pt>
                <c:pt idx="55">
                  <c:v>11.117770838706425</c:v>
                </c:pt>
                <c:pt idx="56">
                  <c:v>11.323655483867656</c:v>
                </c:pt>
                <c:pt idx="57">
                  <c:v>11.529540129028886</c:v>
                </c:pt>
                <c:pt idx="58">
                  <c:v>11.735424774190115</c:v>
                </c:pt>
                <c:pt idx="59">
                  <c:v>11.941309419351345</c:v>
                </c:pt>
              </c:numCache>
            </c:numRef>
          </c:xVal>
          <c:yVal>
            <c:numRef>
              <c:f>Sheet1!$F$10:$F$69</c:f>
              <c:numCache>
                <c:formatCode>0.00%</c:formatCode>
                <c:ptCount val="60"/>
                <c:pt idx="0">
                  <c:v>0.36787944117144233</c:v>
                </c:pt>
                <c:pt idx="1">
                  <c:v>0.36787944117144233</c:v>
                </c:pt>
                <c:pt idx="2">
                  <c:v>0.36787944117144233</c:v>
                </c:pt>
                <c:pt idx="3">
                  <c:v>0.36787944117144233</c:v>
                </c:pt>
                <c:pt idx="4">
                  <c:v>0.36787944117144233</c:v>
                </c:pt>
                <c:pt idx="5">
                  <c:v>0.36787944117144233</c:v>
                </c:pt>
                <c:pt idx="6">
                  <c:v>0.36787944117144233</c:v>
                </c:pt>
                <c:pt idx="7">
                  <c:v>0.36787944117144233</c:v>
                </c:pt>
                <c:pt idx="8">
                  <c:v>0.36787944117144233</c:v>
                </c:pt>
                <c:pt idx="9">
                  <c:v>0.36787944117144233</c:v>
                </c:pt>
                <c:pt idx="10">
                  <c:v>0.36787944117144233</c:v>
                </c:pt>
                <c:pt idx="11">
                  <c:v>0.36787944117144233</c:v>
                </c:pt>
                <c:pt idx="12">
                  <c:v>0.36787944117144233</c:v>
                </c:pt>
                <c:pt idx="13">
                  <c:v>0.36787944117144233</c:v>
                </c:pt>
                <c:pt idx="14">
                  <c:v>0.36787944117144233</c:v>
                </c:pt>
                <c:pt idx="15">
                  <c:v>0.36787944117144233</c:v>
                </c:pt>
                <c:pt idx="16">
                  <c:v>0.36787944117144233</c:v>
                </c:pt>
                <c:pt idx="17">
                  <c:v>0.36787944117144233</c:v>
                </c:pt>
                <c:pt idx="18">
                  <c:v>0.36787944117144233</c:v>
                </c:pt>
                <c:pt idx="19">
                  <c:v>0.36787944117144233</c:v>
                </c:pt>
                <c:pt idx="20">
                  <c:v>0.36787944117144233</c:v>
                </c:pt>
                <c:pt idx="21">
                  <c:v>0.36787944117144233</c:v>
                </c:pt>
                <c:pt idx="22">
                  <c:v>0.36787944117144233</c:v>
                </c:pt>
                <c:pt idx="23">
                  <c:v>0.36787944117144233</c:v>
                </c:pt>
                <c:pt idx="24">
                  <c:v>0.36787944117144233</c:v>
                </c:pt>
                <c:pt idx="25">
                  <c:v>0.36787944117144233</c:v>
                </c:pt>
                <c:pt idx="26">
                  <c:v>0.36787944117144233</c:v>
                </c:pt>
                <c:pt idx="27">
                  <c:v>0.36787944117144233</c:v>
                </c:pt>
                <c:pt idx="28">
                  <c:v>0.36787944117144233</c:v>
                </c:pt>
                <c:pt idx="29">
                  <c:v>0.36787944117144233</c:v>
                </c:pt>
                <c:pt idx="30">
                  <c:v>0.36787944117144233</c:v>
                </c:pt>
                <c:pt idx="31">
                  <c:v>0.36787944117144233</c:v>
                </c:pt>
                <c:pt idx="32">
                  <c:v>0.36787944117144233</c:v>
                </c:pt>
                <c:pt idx="33">
                  <c:v>0.36787944117144233</c:v>
                </c:pt>
                <c:pt idx="34">
                  <c:v>0.36787944117144233</c:v>
                </c:pt>
                <c:pt idx="35">
                  <c:v>0.36787944117144233</c:v>
                </c:pt>
                <c:pt idx="36">
                  <c:v>0.36787944117144233</c:v>
                </c:pt>
                <c:pt idx="37">
                  <c:v>0.36787944117144233</c:v>
                </c:pt>
                <c:pt idx="38">
                  <c:v>0.36787944117144233</c:v>
                </c:pt>
                <c:pt idx="39">
                  <c:v>0.36787944117144233</c:v>
                </c:pt>
                <c:pt idx="40">
                  <c:v>0.36787944117144233</c:v>
                </c:pt>
                <c:pt idx="41">
                  <c:v>0.36787944117144233</c:v>
                </c:pt>
                <c:pt idx="42">
                  <c:v>0.36787944117144233</c:v>
                </c:pt>
                <c:pt idx="43">
                  <c:v>0.36787944117144233</c:v>
                </c:pt>
                <c:pt idx="44">
                  <c:v>0.36787944117144233</c:v>
                </c:pt>
                <c:pt idx="45">
                  <c:v>0.36787944117144233</c:v>
                </c:pt>
                <c:pt idx="46">
                  <c:v>0.36787944117144233</c:v>
                </c:pt>
                <c:pt idx="47">
                  <c:v>0.36787944117144233</c:v>
                </c:pt>
                <c:pt idx="48">
                  <c:v>0.36787944117144233</c:v>
                </c:pt>
                <c:pt idx="49">
                  <c:v>0.36787944117144233</c:v>
                </c:pt>
                <c:pt idx="50">
                  <c:v>0.36787944117144233</c:v>
                </c:pt>
                <c:pt idx="51">
                  <c:v>0.36787944117144233</c:v>
                </c:pt>
                <c:pt idx="52">
                  <c:v>0.36787944117144233</c:v>
                </c:pt>
                <c:pt idx="53">
                  <c:v>0.36787944117144233</c:v>
                </c:pt>
                <c:pt idx="54">
                  <c:v>0.36787944117144233</c:v>
                </c:pt>
                <c:pt idx="55">
                  <c:v>0.36787944117144233</c:v>
                </c:pt>
                <c:pt idx="56">
                  <c:v>0.36787944117144233</c:v>
                </c:pt>
                <c:pt idx="57">
                  <c:v>0.36787944117144233</c:v>
                </c:pt>
                <c:pt idx="58">
                  <c:v>0.36787944117144233</c:v>
                </c:pt>
                <c:pt idx="59">
                  <c:v>0.36787944117144233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Sheet1!$G$10</c:f>
              <c:strCache>
                <c:ptCount val="1"/>
                <c:pt idx="0">
                  <c:v>4.98%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Sheet1!$B$10:$B$69</c:f>
              <c:numCache>
                <c:formatCode>0.00</c:formatCode>
                <c:ptCount val="60"/>
                <c:pt idx="0">
                  <c:v>0</c:v>
                </c:pt>
                <c:pt idx="1">
                  <c:v>0.20588464516123031</c:v>
                </c:pt>
                <c:pt idx="2">
                  <c:v>0.41176929032246062</c:v>
                </c:pt>
                <c:pt idx="3">
                  <c:v>0.61765393548369096</c:v>
                </c:pt>
                <c:pt idx="4">
                  <c:v>0.82353858064492125</c:v>
                </c:pt>
                <c:pt idx="5">
                  <c:v>1.0294232258061515</c:v>
                </c:pt>
                <c:pt idx="6">
                  <c:v>1.2353078709673819</c:v>
                </c:pt>
                <c:pt idx="7">
                  <c:v>1.4411925161286121</c:v>
                </c:pt>
                <c:pt idx="8">
                  <c:v>1.6470771612898425</c:v>
                </c:pt>
                <c:pt idx="9">
                  <c:v>1.8529618064510729</c:v>
                </c:pt>
                <c:pt idx="10">
                  <c:v>2.0588464516123035</c:v>
                </c:pt>
                <c:pt idx="11">
                  <c:v>2.2647310967735339</c:v>
                </c:pt>
                <c:pt idx="12">
                  <c:v>2.4706157419347643</c:v>
                </c:pt>
                <c:pt idx="13">
                  <c:v>2.6765003870959947</c:v>
                </c:pt>
                <c:pt idx="14">
                  <c:v>2.8823850322572251</c:v>
                </c:pt>
                <c:pt idx="15">
                  <c:v>3.0882696774184555</c:v>
                </c:pt>
                <c:pt idx="16">
                  <c:v>3.2941543225796859</c:v>
                </c:pt>
                <c:pt idx="17">
                  <c:v>3.5000389677409163</c:v>
                </c:pt>
                <c:pt idx="18">
                  <c:v>3.7059236129021467</c:v>
                </c:pt>
                <c:pt idx="19">
                  <c:v>3.9118082580633771</c:v>
                </c:pt>
                <c:pt idx="20">
                  <c:v>4.1176929032246079</c:v>
                </c:pt>
                <c:pt idx="21">
                  <c:v>4.3235775483858383</c:v>
                </c:pt>
                <c:pt idx="22">
                  <c:v>4.5294621935470687</c:v>
                </c:pt>
                <c:pt idx="23">
                  <c:v>4.7353468387082991</c:v>
                </c:pt>
                <c:pt idx="24">
                  <c:v>4.9412314838695295</c:v>
                </c:pt>
                <c:pt idx="25">
                  <c:v>5.1471161290307599</c:v>
                </c:pt>
                <c:pt idx="26">
                  <c:v>5.3530007741919903</c:v>
                </c:pt>
                <c:pt idx="27">
                  <c:v>5.5588854193532207</c:v>
                </c:pt>
                <c:pt idx="28">
                  <c:v>5.7647700645144511</c:v>
                </c:pt>
                <c:pt idx="29">
                  <c:v>5.9706547096756815</c:v>
                </c:pt>
                <c:pt idx="30">
                  <c:v>5.9706547096756815</c:v>
                </c:pt>
                <c:pt idx="31">
                  <c:v>6.1765393548369119</c:v>
                </c:pt>
                <c:pt idx="32">
                  <c:v>6.3824239999981422</c:v>
                </c:pt>
                <c:pt idx="33">
                  <c:v>6.5883086451593718</c:v>
                </c:pt>
                <c:pt idx="34">
                  <c:v>6.7941932903206013</c:v>
                </c:pt>
                <c:pt idx="35">
                  <c:v>7.0000779354818308</c:v>
                </c:pt>
                <c:pt idx="36">
                  <c:v>7.2059625806430612</c:v>
                </c:pt>
                <c:pt idx="37">
                  <c:v>7.4118472258042907</c:v>
                </c:pt>
                <c:pt idx="38">
                  <c:v>7.6177318709655202</c:v>
                </c:pt>
                <c:pt idx="39">
                  <c:v>7.8236165161267497</c:v>
                </c:pt>
                <c:pt idx="40">
                  <c:v>8.0295011612879801</c:v>
                </c:pt>
                <c:pt idx="41">
                  <c:v>8.2353858064492087</c:v>
                </c:pt>
                <c:pt idx="42">
                  <c:v>8.4412704516104391</c:v>
                </c:pt>
                <c:pt idx="43">
                  <c:v>8.6471550967716695</c:v>
                </c:pt>
                <c:pt idx="44">
                  <c:v>8.8530397419328981</c:v>
                </c:pt>
                <c:pt idx="45">
                  <c:v>9.0589243870941285</c:v>
                </c:pt>
                <c:pt idx="46">
                  <c:v>9.2648090322553589</c:v>
                </c:pt>
                <c:pt idx="47">
                  <c:v>9.4706936774165875</c:v>
                </c:pt>
                <c:pt idx="48">
                  <c:v>9.6765783225778179</c:v>
                </c:pt>
                <c:pt idx="49">
                  <c:v>9.8824629677390483</c:v>
                </c:pt>
                <c:pt idx="50">
                  <c:v>10.088347612900277</c:v>
                </c:pt>
                <c:pt idx="51">
                  <c:v>10.294232258061507</c:v>
                </c:pt>
                <c:pt idx="52">
                  <c:v>10.500116903222738</c:v>
                </c:pt>
                <c:pt idx="53">
                  <c:v>10.706001548383966</c:v>
                </c:pt>
                <c:pt idx="54">
                  <c:v>10.911886193545197</c:v>
                </c:pt>
                <c:pt idx="55">
                  <c:v>11.117770838706425</c:v>
                </c:pt>
                <c:pt idx="56">
                  <c:v>11.323655483867656</c:v>
                </c:pt>
                <c:pt idx="57">
                  <c:v>11.529540129028886</c:v>
                </c:pt>
                <c:pt idx="58">
                  <c:v>11.735424774190115</c:v>
                </c:pt>
                <c:pt idx="59">
                  <c:v>11.941309419351345</c:v>
                </c:pt>
              </c:numCache>
            </c:numRef>
          </c:xVal>
          <c:yVal>
            <c:numRef>
              <c:f>Sheet1!$G$10:$G$69</c:f>
              <c:numCache>
                <c:formatCode>0.00%</c:formatCode>
                <c:ptCount val="60"/>
                <c:pt idx="0">
                  <c:v>4.9787068367863944E-2</c:v>
                </c:pt>
                <c:pt idx="1">
                  <c:v>4.9787068367863944E-2</c:v>
                </c:pt>
                <c:pt idx="2">
                  <c:v>4.9787068367863944E-2</c:v>
                </c:pt>
                <c:pt idx="3">
                  <c:v>4.9787068367863944E-2</c:v>
                </c:pt>
                <c:pt idx="4">
                  <c:v>4.9787068367863944E-2</c:v>
                </c:pt>
                <c:pt idx="5">
                  <c:v>4.9787068367863944E-2</c:v>
                </c:pt>
                <c:pt idx="6">
                  <c:v>4.9787068367863944E-2</c:v>
                </c:pt>
                <c:pt idx="7">
                  <c:v>4.9787068367863944E-2</c:v>
                </c:pt>
                <c:pt idx="8">
                  <c:v>4.9787068367863944E-2</c:v>
                </c:pt>
                <c:pt idx="9">
                  <c:v>4.9787068367863944E-2</c:v>
                </c:pt>
                <c:pt idx="10">
                  <c:v>4.9787068367863944E-2</c:v>
                </c:pt>
                <c:pt idx="11">
                  <c:v>4.9787068367863944E-2</c:v>
                </c:pt>
                <c:pt idx="12">
                  <c:v>4.9787068367863944E-2</c:v>
                </c:pt>
                <c:pt idx="13">
                  <c:v>4.9787068367863944E-2</c:v>
                </c:pt>
                <c:pt idx="14">
                  <c:v>4.9787068367863944E-2</c:v>
                </c:pt>
                <c:pt idx="15">
                  <c:v>4.9787068367863944E-2</c:v>
                </c:pt>
                <c:pt idx="16">
                  <c:v>4.9787068367863944E-2</c:v>
                </c:pt>
                <c:pt idx="17">
                  <c:v>4.9787068367863944E-2</c:v>
                </c:pt>
                <c:pt idx="18">
                  <c:v>4.9787068367863944E-2</c:v>
                </c:pt>
                <c:pt idx="19">
                  <c:v>4.9787068367863944E-2</c:v>
                </c:pt>
                <c:pt idx="20">
                  <c:v>4.9787068367863944E-2</c:v>
                </c:pt>
                <c:pt idx="21">
                  <c:v>4.9787068367863944E-2</c:v>
                </c:pt>
                <c:pt idx="22">
                  <c:v>4.9787068367863944E-2</c:v>
                </c:pt>
                <c:pt idx="23">
                  <c:v>4.9787068367863944E-2</c:v>
                </c:pt>
                <c:pt idx="24">
                  <c:v>4.9787068367863944E-2</c:v>
                </c:pt>
                <c:pt idx="25">
                  <c:v>4.9787068367863944E-2</c:v>
                </c:pt>
                <c:pt idx="26">
                  <c:v>4.9787068367863944E-2</c:v>
                </c:pt>
                <c:pt idx="27">
                  <c:v>4.9787068367863944E-2</c:v>
                </c:pt>
                <c:pt idx="28">
                  <c:v>4.9787068367863944E-2</c:v>
                </c:pt>
                <c:pt idx="29">
                  <c:v>4.9787068367863944E-2</c:v>
                </c:pt>
                <c:pt idx="30">
                  <c:v>4.9787068367863944E-2</c:v>
                </c:pt>
                <c:pt idx="31">
                  <c:v>4.9787068367863944E-2</c:v>
                </c:pt>
                <c:pt idx="32">
                  <c:v>4.9787068367863944E-2</c:v>
                </c:pt>
                <c:pt idx="33">
                  <c:v>4.9787068367863944E-2</c:v>
                </c:pt>
                <c:pt idx="34">
                  <c:v>4.9787068367863944E-2</c:v>
                </c:pt>
                <c:pt idx="35">
                  <c:v>4.9787068367863944E-2</c:v>
                </c:pt>
                <c:pt idx="36">
                  <c:v>4.9787068367863944E-2</c:v>
                </c:pt>
                <c:pt idx="37">
                  <c:v>4.9787068367863944E-2</c:v>
                </c:pt>
                <c:pt idx="38">
                  <c:v>4.9787068367863944E-2</c:v>
                </c:pt>
                <c:pt idx="39">
                  <c:v>4.9787068367863944E-2</c:v>
                </c:pt>
                <c:pt idx="40">
                  <c:v>4.9787068367863944E-2</c:v>
                </c:pt>
                <c:pt idx="41">
                  <c:v>4.9787068367863944E-2</c:v>
                </c:pt>
                <c:pt idx="42">
                  <c:v>4.9787068367863944E-2</c:v>
                </c:pt>
                <c:pt idx="43">
                  <c:v>4.9787068367863944E-2</c:v>
                </c:pt>
                <c:pt idx="44">
                  <c:v>4.9787068367863944E-2</c:v>
                </c:pt>
                <c:pt idx="45">
                  <c:v>4.9787068367863944E-2</c:v>
                </c:pt>
                <c:pt idx="46">
                  <c:v>4.9787068367863944E-2</c:v>
                </c:pt>
                <c:pt idx="47">
                  <c:v>4.9787068367863944E-2</c:v>
                </c:pt>
                <c:pt idx="48">
                  <c:v>4.9787068367863944E-2</c:v>
                </c:pt>
                <c:pt idx="49">
                  <c:v>4.9787068367863944E-2</c:v>
                </c:pt>
                <c:pt idx="50">
                  <c:v>4.9787068367863944E-2</c:v>
                </c:pt>
                <c:pt idx="51">
                  <c:v>4.9787068367863944E-2</c:v>
                </c:pt>
                <c:pt idx="52">
                  <c:v>4.9787068367863944E-2</c:v>
                </c:pt>
                <c:pt idx="53">
                  <c:v>4.9787068367863944E-2</c:v>
                </c:pt>
                <c:pt idx="54">
                  <c:v>4.9787068367863944E-2</c:v>
                </c:pt>
                <c:pt idx="55">
                  <c:v>4.9787068367863944E-2</c:v>
                </c:pt>
                <c:pt idx="56">
                  <c:v>4.9787068367863944E-2</c:v>
                </c:pt>
                <c:pt idx="57">
                  <c:v>4.9787068367863944E-2</c:v>
                </c:pt>
                <c:pt idx="58">
                  <c:v>4.9787068367863944E-2</c:v>
                </c:pt>
                <c:pt idx="59">
                  <c:v>4.9787068367863944E-2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1024"/>
        <c:axId val="167802752"/>
      </c:scatterChart>
      <c:valAx>
        <c:axId val="15544102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Multiple</a:t>
                </a:r>
                <a:r>
                  <a:rPr lang="en-US" baseline="0"/>
                  <a:t> of </a:t>
                </a:r>
                <a:r>
                  <a:rPr lang="en-US"/>
                  <a:t>R/L Time Constant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7802752"/>
        <c:crosses val="autoZero"/>
        <c:crossBetween val="midCat"/>
        <c:majorUnit val="1"/>
      </c:valAx>
      <c:valAx>
        <c:axId val="16780275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Inductor's</a:t>
                </a:r>
                <a:r>
                  <a:rPr lang="en-US" baseline="0"/>
                  <a:t> Voltage &amp; Current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5441024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2</xdr:row>
      <xdr:rowOff>19050</xdr:rowOff>
    </xdr:from>
    <xdr:to>
      <xdr:col>22</xdr:col>
      <xdr:colOff>426720</xdr:colOff>
      <xdr:row>30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9"/>
  <sheetViews>
    <sheetView tabSelected="1" workbookViewId="0">
      <selection activeCell="Q33" sqref="Q33"/>
    </sheetView>
  </sheetViews>
  <sheetFormatPr defaultRowHeight="15" x14ac:dyDescent="0.25"/>
  <cols>
    <col min="6" max="7" width="12" bestFit="1" customWidth="1"/>
  </cols>
  <sheetData>
    <row r="3" spans="1:10" x14ac:dyDescent="0.25">
      <c r="A3" t="s">
        <v>0</v>
      </c>
      <c r="C3">
        <v>5</v>
      </c>
      <c r="E3" t="s">
        <v>6</v>
      </c>
      <c r="F3">
        <f>4*PI()*0.0000001</f>
        <v>1.2566370614359173E-6</v>
      </c>
    </row>
    <row r="4" spans="1:10" x14ac:dyDescent="0.25">
      <c r="A4" t="s">
        <v>1</v>
      </c>
      <c r="C4">
        <v>100</v>
      </c>
      <c r="E4" t="s">
        <v>7</v>
      </c>
      <c r="F4">
        <v>80</v>
      </c>
    </row>
    <row r="5" spans="1:10" x14ac:dyDescent="0.25">
      <c r="E5" t="s">
        <v>8</v>
      </c>
      <c r="F5">
        <v>2.5000000000000001E-2</v>
      </c>
    </row>
    <row r="6" spans="1:10" x14ac:dyDescent="0.25">
      <c r="E6" t="s">
        <v>9</v>
      </c>
      <c r="F6">
        <f>0.016*0.0254*F4</f>
        <v>3.2511999999999999E-2</v>
      </c>
      <c r="G6">
        <f>2*PI()*F5*F4/0.0254/12</f>
        <v>41.228250047110144</v>
      </c>
    </row>
    <row r="7" spans="1:10" x14ac:dyDescent="0.25">
      <c r="A7" t="s">
        <v>5</v>
      </c>
      <c r="C7" s="1">
        <f>F3*(F4^2)*(PI()*(F5^2))/F6</f>
        <v>4.8570887800636613E-4</v>
      </c>
      <c r="E7">
        <f>L_/R_</f>
        <v>4.8570887800636613E-6</v>
      </c>
    </row>
    <row r="9" spans="1:10" ht="18" x14ac:dyDescent="0.35">
      <c r="A9" t="s">
        <v>2</v>
      </c>
      <c r="B9" t="s">
        <v>11</v>
      </c>
      <c r="C9" t="s">
        <v>10</v>
      </c>
      <c r="D9" t="s">
        <v>4</v>
      </c>
      <c r="E9" t="s">
        <v>14</v>
      </c>
      <c r="F9" t="s">
        <v>12</v>
      </c>
      <c r="G9" t="s">
        <v>13</v>
      </c>
      <c r="H9" t="s">
        <v>12</v>
      </c>
      <c r="I9" t="s">
        <v>13</v>
      </c>
      <c r="J9" t="s">
        <v>3</v>
      </c>
    </row>
    <row r="10" spans="1:10" x14ac:dyDescent="0.25">
      <c r="A10" s="1">
        <v>0</v>
      </c>
      <c r="B10" s="3">
        <f t="shared" ref="B10:B41" si="0">A10/(L_/R_)</f>
        <v>0</v>
      </c>
      <c r="C10" s="4">
        <f t="shared" ref="C10:C39" si="1">D10*EXP(-A10/(L_/R_))</f>
        <v>1</v>
      </c>
      <c r="D10">
        <v>1</v>
      </c>
      <c r="E10" s="5">
        <f>D10-C10</f>
        <v>0</v>
      </c>
      <c r="F10" s="2">
        <f>EXP(-1)</f>
        <v>0.36787944117144233</v>
      </c>
      <c r="G10" s="2">
        <f>EXP(-3)</f>
        <v>4.9787068367863944E-2</v>
      </c>
      <c r="H10" s="1">
        <v>1</v>
      </c>
      <c r="I10" s="1">
        <v>3</v>
      </c>
      <c r="J10">
        <v>0</v>
      </c>
    </row>
    <row r="11" spans="1:10" x14ac:dyDescent="0.25">
      <c r="A11" s="1">
        <f>A10+0.000001</f>
        <v>9.9999999999999995E-7</v>
      </c>
      <c r="B11" s="3">
        <f t="shared" si="0"/>
        <v>0.20588464516123031</v>
      </c>
      <c r="C11" s="4">
        <f t="shared" si="1"/>
        <v>0.81392696128116104</v>
      </c>
      <c r="D11">
        <f>D10</f>
        <v>1</v>
      </c>
      <c r="E11" s="5">
        <f t="shared" ref="E11:E39" si="2">D11-C11</f>
        <v>0.18607303871883896</v>
      </c>
      <c r="F11" s="2">
        <f t="shared" ref="F11:F69" si="3">EXP(-1)</f>
        <v>0.36787944117144233</v>
      </c>
      <c r="G11" s="2">
        <f t="shared" ref="G11:G69" si="4">EXP(-3)</f>
        <v>4.9787068367863944E-2</v>
      </c>
      <c r="H11" s="1">
        <f>H10</f>
        <v>1</v>
      </c>
      <c r="I11" s="1">
        <f>I10</f>
        <v>3</v>
      </c>
      <c r="J11">
        <v>1.1000000000000001</v>
      </c>
    </row>
    <row r="12" spans="1:10" x14ac:dyDescent="0.25">
      <c r="A12" s="1">
        <f t="shared" ref="A12:A39" si="5">A11+0.000001</f>
        <v>1.9999999999999999E-6</v>
      </c>
      <c r="B12" s="3">
        <f t="shared" si="0"/>
        <v>0.41176929032246062</v>
      </c>
      <c r="C12" s="4">
        <f t="shared" si="1"/>
        <v>0.6624770983003847</v>
      </c>
      <c r="D12">
        <f t="shared" ref="D12:D37" si="6">D11</f>
        <v>1</v>
      </c>
      <c r="E12" s="5">
        <f t="shared" si="2"/>
        <v>0.3375229016996153</v>
      </c>
      <c r="F12" s="2">
        <f t="shared" si="3"/>
        <v>0.36787944117144233</v>
      </c>
      <c r="G12" s="2">
        <f t="shared" si="4"/>
        <v>4.9787068367863944E-2</v>
      </c>
    </row>
    <row r="13" spans="1:10" x14ac:dyDescent="0.25">
      <c r="A13" s="1">
        <f t="shared" si="5"/>
        <v>3.0000000000000001E-6</v>
      </c>
      <c r="B13" s="3">
        <f t="shared" si="0"/>
        <v>0.61765393548369096</v>
      </c>
      <c r="C13" s="4">
        <f t="shared" si="1"/>
        <v>0.53920797153799316</v>
      </c>
      <c r="D13">
        <f t="shared" si="6"/>
        <v>1</v>
      </c>
      <c r="E13" s="5">
        <f t="shared" si="2"/>
        <v>0.46079202846200684</v>
      </c>
      <c r="F13" s="2">
        <f t="shared" si="3"/>
        <v>0.36787944117144233</v>
      </c>
      <c r="G13" s="2">
        <f t="shared" si="4"/>
        <v>4.9787068367863944E-2</v>
      </c>
    </row>
    <row r="14" spans="1:10" x14ac:dyDescent="0.25">
      <c r="A14" s="1">
        <f t="shared" si="5"/>
        <v>3.9999999999999998E-6</v>
      </c>
      <c r="B14" s="3">
        <f t="shared" si="0"/>
        <v>0.82353858064492125</v>
      </c>
      <c r="C14" s="4">
        <f t="shared" si="1"/>
        <v>0.43887590577249758</v>
      </c>
      <c r="D14">
        <f t="shared" si="6"/>
        <v>1</v>
      </c>
      <c r="E14" s="5">
        <f t="shared" si="2"/>
        <v>0.56112409422750242</v>
      </c>
      <c r="F14" s="2">
        <f t="shared" si="3"/>
        <v>0.36787944117144233</v>
      </c>
      <c r="G14" s="2">
        <f t="shared" si="4"/>
        <v>4.9787068367863944E-2</v>
      </c>
    </row>
    <row r="15" spans="1:10" x14ac:dyDescent="0.25">
      <c r="A15" s="1">
        <f t="shared" si="5"/>
        <v>4.9999999999999996E-6</v>
      </c>
      <c r="B15" s="3">
        <f t="shared" si="0"/>
        <v>1.0294232258061515</v>
      </c>
      <c r="C15" s="4">
        <f t="shared" si="1"/>
        <v>0.35721293236492613</v>
      </c>
      <c r="D15">
        <f t="shared" si="6"/>
        <v>1</v>
      </c>
      <c r="E15" s="5">
        <f t="shared" si="2"/>
        <v>0.64278706763507387</v>
      </c>
      <c r="F15" s="2">
        <f t="shared" si="3"/>
        <v>0.36787944117144233</v>
      </c>
      <c r="G15" s="2">
        <f t="shared" si="4"/>
        <v>4.9787068367863944E-2</v>
      </c>
    </row>
    <row r="16" spans="1:10" x14ac:dyDescent="0.25">
      <c r="A16" s="1">
        <f t="shared" si="5"/>
        <v>5.9999999999999993E-6</v>
      </c>
      <c r="B16" s="3">
        <f t="shared" si="0"/>
        <v>1.2353078709673819</v>
      </c>
      <c r="C16" s="4">
        <f t="shared" si="1"/>
        <v>0.29074523657011725</v>
      </c>
      <c r="D16">
        <f t="shared" si="6"/>
        <v>1</v>
      </c>
      <c r="E16" s="5">
        <f t="shared" si="2"/>
        <v>0.7092547634298827</v>
      </c>
      <c r="F16" s="2">
        <f t="shared" si="3"/>
        <v>0.36787944117144233</v>
      </c>
      <c r="G16" s="2">
        <f t="shared" si="4"/>
        <v>4.9787068367863944E-2</v>
      </c>
    </row>
    <row r="17" spans="1:7" x14ac:dyDescent="0.25">
      <c r="A17" s="1">
        <f t="shared" si="5"/>
        <v>6.999999999999999E-6</v>
      </c>
      <c r="B17" s="3">
        <f t="shared" si="0"/>
        <v>1.4411925161286121</v>
      </c>
      <c r="C17" s="4">
        <f t="shared" si="1"/>
        <v>0.23664538690848785</v>
      </c>
      <c r="D17">
        <f t="shared" si="6"/>
        <v>1</v>
      </c>
      <c r="E17" s="5">
        <f t="shared" si="2"/>
        <v>0.76335461309151209</v>
      </c>
      <c r="F17" s="2">
        <f t="shared" si="3"/>
        <v>0.36787944117144233</v>
      </c>
      <c r="G17" s="2">
        <f t="shared" si="4"/>
        <v>4.9787068367863944E-2</v>
      </c>
    </row>
    <row r="18" spans="1:7" x14ac:dyDescent="0.25">
      <c r="A18" s="1">
        <f t="shared" si="5"/>
        <v>7.9999999999999996E-6</v>
      </c>
      <c r="B18" s="3">
        <f t="shared" si="0"/>
        <v>1.6470771612898425</v>
      </c>
      <c r="C18" s="4">
        <f t="shared" si="1"/>
        <v>0.19261206066763017</v>
      </c>
      <c r="D18">
        <f t="shared" si="6"/>
        <v>1</v>
      </c>
      <c r="E18" s="5">
        <f t="shared" si="2"/>
        <v>0.80738793933236985</v>
      </c>
      <c r="F18" s="2">
        <f t="shared" si="3"/>
        <v>0.36787944117144233</v>
      </c>
      <c r="G18" s="2">
        <f t="shared" si="4"/>
        <v>4.9787068367863944E-2</v>
      </c>
    </row>
    <row r="19" spans="1:7" x14ac:dyDescent="0.25">
      <c r="A19" s="1">
        <f t="shared" si="5"/>
        <v>9.0000000000000002E-6</v>
      </c>
      <c r="B19" s="3">
        <f t="shared" si="0"/>
        <v>1.8529618064510729</v>
      </c>
      <c r="C19" s="4">
        <f t="shared" si="1"/>
        <v>0.15677214924530686</v>
      </c>
      <c r="D19">
        <f t="shared" si="6"/>
        <v>1</v>
      </c>
      <c r="E19" s="5">
        <f t="shared" si="2"/>
        <v>0.84322785075469309</v>
      </c>
      <c r="F19" s="2">
        <f t="shared" si="3"/>
        <v>0.36787944117144233</v>
      </c>
      <c r="G19" s="2">
        <f t="shared" si="4"/>
        <v>4.9787068367863944E-2</v>
      </c>
    </row>
    <row r="20" spans="1:7" x14ac:dyDescent="0.25">
      <c r="A20" s="1">
        <f t="shared" si="5"/>
        <v>1.0000000000000001E-5</v>
      </c>
      <c r="B20" s="3">
        <f t="shared" si="0"/>
        <v>2.0588464516123035</v>
      </c>
      <c r="C20" s="4">
        <f t="shared" si="1"/>
        <v>0.12760107904874923</v>
      </c>
      <c r="D20">
        <f t="shared" si="6"/>
        <v>1</v>
      </c>
      <c r="E20" s="5">
        <f t="shared" si="2"/>
        <v>0.87239892095125082</v>
      </c>
      <c r="F20" s="2">
        <f t="shared" si="3"/>
        <v>0.36787944117144233</v>
      </c>
      <c r="G20" s="2">
        <f t="shared" si="4"/>
        <v>4.9787068367863944E-2</v>
      </c>
    </row>
    <row r="21" spans="1:7" x14ac:dyDescent="0.25">
      <c r="A21" s="1">
        <f t="shared" si="5"/>
        <v>1.1000000000000001E-5</v>
      </c>
      <c r="B21" s="3">
        <f t="shared" si="0"/>
        <v>2.2647310967735339</v>
      </c>
      <c r="C21" s="4">
        <f t="shared" si="1"/>
        <v>0.10385795852634569</v>
      </c>
      <c r="D21">
        <f t="shared" si="6"/>
        <v>1</v>
      </c>
      <c r="E21" s="5">
        <f t="shared" si="2"/>
        <v>0.89614204147365428</v>
      </c>
      <c r="F21" s="2">
        <f t="shared" si="3"/>
        <v>0.36787944117144233</v>
      </c>
      <c r="G21" s="2">
        <f t="shared" si="4"/>
        <v>4.9787068367863944E-2</v>
      </c>
    </row>
    <row r="22" spans="1:7" x14ac:dyDescent="0.25">
      <c r="A22" s="1">
        <f t="shared" si="5"/>
        <v>1.2000000000000002E-5</v>
      </c>
      <c r="B22" s="3">
        <f t="shared" si="0"/>
        <v>2.4706157419347643</v>
      </c>
      <c r="C22" s="4">
        <f t="shared" si="1"/>
        <v>8.453279258821339E-2</v>
      </c>
      <c r="D22">
        <f t="shared" si="6"/>
        <v>1</v>
      </c>
      <c r="E22" s="5">
        <f t="shared" si="2"/>
        <v>0.91546720741178667</v>
      </c>
      <c r="F22" s="2">
        <f t="shared" si="3"/>
        <v>0.36787944117144233</v>
      </c>
      <c r="G22" s="2">
        <f t="shared" si="4"/>
        <v>4.9787068367863944E-2</v>
      </c>
    </row>
    <row r="23" spans="1:7" x14ac:dyDescent="0.25">
      <c r="A23" s="1">
        <f t="shared" si="5"/>
        <v>1.3000000000000003E-5</v>
      </c>
      <c r="B23" s="3">
        <f t="shared" si="0"/>
        <v>2.6765003870959947</v>
      </c>
      <c r="C23" s="4">
        <f t="shared" si="1"/>
        <v>6.8803518999935184E-2</v>
      </c>
      <c r="D23">
        <f t="shared" si="6"/>
        <v>1</v>
      </c>
      <c r="E23" s="5">
        <f t="shared" si="2"/>
        <v>0.9311964810000648</v>
      </c>
      <c r="F23" s="2">
        <f t="shared" si="3"/>
        <v>0.36787944117144233</v>
      </c>
      <c r="G23" s="2">
        <f t="shared" si="4"/>
        <v>4.9787068367863944E-2</v>
      </c>
    </row>
    <row r="24" spans="1:7" x14ac:dyDescent="0.25">
      <c r="A24" s="1">
        <f t="shared" si="5"/>
        <v>1.4000000000000003E-5</v>
      </c>
      <c r="B24" s="3">
        <f t="shared" si="0"/>
        <v>2.8823850322572251</v>
      </c>
      <c r="C24" s="4">
        <f t="shared" si="1"/>
        <v>5.6001039145067863E-2</v>
      </c>
      <c r="D24">
        <f t="shared" si="6"/>
        <v>1</v>
      </c>
      <c r="E24" s="5">
        <f t="shared" si="2"/>
        <v>0.94399896085493218</v>
      </c>
      <c r="F24" s="2">
        <f t="shared" si="3"/>
        <v>0.36787944117144233</v>
      </c>
      <c r="G24" s="2">
        <f t="shared" si="4"/>
        <v>4.9787068367863944E-2</v>
      </c>
    </row>
    <row r="25" spans="1:7" x14ac:dyDescent="0.25">
      <c r="A25" s="1">
        <f t="shared" si="5"/>
        <v>1.5000000000000004E-5</v>
      </c>
      <c r="B25" s="3">
        <f t="shared" si="0"/>
        <v>3.0882696774184555</v>
      </c>
      <c r="C25" s="4">
        <f t="shared" si="1"/>
        <v>4.5580755619932432E-2</v>
      </c>
      <c r="D25">
        <f t="shared" si="6"/>
        <v>1</v>
      </c>
      <c r="E25" s="5">
        <f t="shared" si="2"/>
        <v>0.95441924438006753</v>
      </c>
      <c r="F25" s="2">
        <f t="shared" si="3"/>
        <v>0.36787944117144233</v>
      </c>
      <c r="G25" s="2">
        <f t="shared" si="4"/>
        <v>4.9787068367863944E-2</v>
      </c>
    </row>
    <row r="26" spans="1:7" x14ac:dyDescent="0.25">
      <c r="A26" s="1">
        <f t="shared" si="5"/>
        <v>1.6000000000000003E-5</v>
      </c>
      <c r="B26" s="3">
        <f t="shared" si="0"/>
        <v>3.2941543225796859</v>
      </c>
      <c r="C26" s="4">
        <f t="shared" si="1"/>
        <v>3.7099405914630811E-2</v>
      </c>
      <c r="D26">
        <f t="shared" si="6"/>
        <v>1</v>
      </c>
      <c r="E26" s="5">
        <f t="shared" si="2"/>
        <v>0.96290059408536921</v>
      </c>
      <c r="F26" s="2">
        <f t="shared" si="3"/>
        <v>0.36787944117144233</v>
      </c>
      <c r="G26" s="2">
        <f t="shared" si="4"/>
        <v>4.9787068367863944E-2</v>
      </c>
    </row>
    <row r="27" spans="1:7" x14ac:dyDescent="0.25">
      <c r="A27" s="1">
        <f t="shared" si="5"/>
        <v>1.7000000000000003E-5</v>
      </c>
      <c r="B27" s="3">
        <f t="shared" si="0"/>
        <v>3.5000389677409163</v>
      </c>
      <c r="C27" s="4">
        <f t="shared" si="1"/>
        <v>3.0196206721431786E-2</v>
      </c>
      <c r="D27">
        <f t="shared" si="6"/>
        <v>1</v>
      </c>
      <c r="E27" s="5">
        <f t="shared" si="2"/>
        <v>0.96980379327856825</v>
      </c>
      <c r="F27" s="2">
        <f t="shared" si="3"/>
        <v>0.36787944117144233</v>
      </c>
      <c r="G27" s="2">
        <f t="shared" si="4"/>
        <v>4.9787068367863944E-2</v>
      </c>
    </row>
    <row r="28" spans="1:7" x14ac:dyDescent="0.25">
      <c r="A28" s="1">
        <f t="shared" si="5"/>
        <v>1.8000000000000004E-5</v>
      </c>
      <c r="B28" s="3">
        <f t="shared" si="0"/>
        <v>3.7059236129021467</v>
      </c>
      <c r="C28" s="4">
        <f t="shared" si="1"/>
        <v>2.4577506778992744E-2</v>
      </c>
      <c r="D28">
        <f t="shared" si="6"/>
        <v>1</v>
      </c>
      <c r="E28" s="5">
        <f t="shared" si="2"/>
        <v>0.97542249322100727</v>
      </c>
      <c r="F28" s="2">
        <f t="shared" si="3"/>
        <v>0.36787944117144233</v>
      </c>
      <c r="G28" s="2">
        <f t="shared" si="4"/>
        <v>4.9787068367863944E-2</v>
      </c>
    </row>
    <row r="29" spans="1:7" x14ac:dyDescent="0.25">
      <c r="A29" s="1">
        <f t="shared" si="5"/>
        <v>1.9000000000000004E-5</v>
      </c>
      <c r="B29" s="3">
        <f t="shared" si="0"/>
        <v>3.9118082580633771</v>
      </c>
      <c r="C29" s="4">
        <f t="shared" si="1"/>
        <v>2.00042954084927E-2</v>
      </c>
      <c r="D29">
        <f t="shared" si="6"/>
        <v>1</v>
      </c>
      <c r="E29" s="5">
        <f t="shared" si="2"/>
        <v>0.97999570459150731</v>
      </c>
      <c r="F29" s="2">
        <f t="shared" si="3"/>
        <v>0.36787944117144233</v>
      </c>
      <c r="G29" s="2">
        <f t="shared" si="4"/>
        <v>4.9787068367863944E-2</v>
      </c>
    </row>
    <row r="30" spans="1:7" x14ac:dyDescent="0.25">
      <c r="A30" s="1">
        <f t="shared" si="5"/>
        <v>2.0000000000000005E-5</v>
      </c>
      <c r="B30" s="3">
        <f t="shared" si="0"/>
        <v>4.1176929032246079</v>
      </c>
      <c r="C30" s="4">
        <f t="shared" si="1"/>
        <v>1.6282035374405139E-2</v>
      </c>
      <c r="D30">
        <f t="shared" si="6"/>
        <v>1</v>
      </c>
      <c r="E30" s="5">
        <f t="shared" si="2"/>
        <v>0.98371796462559491</v>
      </c>
      <c r="F30" s="2">
        <f t="shared" si="3"/>
        <v>0.36787944117144233</v>
      </c>
      <c r="G30" s="2">
        <f t="shared" si="4"/>
        <v>4.9787068367863944E-2</v>
      </c>
    </row>
    <row r="31" spans="1:7" x14ac:dyDescent="0.25">
      <c r="A31" s="1">
        <f t="shared" si="5"/>
        <v>2.1000000000000006E-5</v>
      </c>
      <c r="B31" s="3">
        <f t="shared" si="0"/>
        <v>4.3235775483858383</v>
      </c>
      <c r="C31" s="4">
        <f t="shared" si="1"/>
        <v>1.3252387575761944E-2</v>
      </c>
      <c r="D31">
        <f t="shared" si="6"/>
        <v>1</v>
      </c>
      <c r="E31" s="5">
        <f t="shared" si="2"/>
        <v>0.98674761242423803</v>
      </c>
      <c r="F31" s="2">
        <f t="shared" si="3"/>
        <v>0.36787944117144233</v>
      </c>
      <c r="G31" s="2">
        <f t="shared" si="4"/>
        <v>4.9787068367863944E-2</v>
      </c>
    </row>
    <row r="32" spans="1:7" x14ac:dyDescent="0.25">
      <c r="A32" s="1">
        <f t="shared" si="5"/>
        <v>2.2000000000000006E-5</v>
      </c>
      <c r="B32" s="3">
        <f t="shared" si="0"/>
        <v>4.5294621935470687</v>
      </c>
      <c r="C32" s="4">
        <f t="shared" si="1"/>
        <v>1.0786475549260131E-2</v>
      </c>
      <c r="D32">
        <f t="shared" si="6"/>
        <v>1</v>
      </c>
      <c r="E32" s="5">
        <f t="shared" si="2"/>
        <v>0.98921352445073985</v>
      </c>
      <c r="F32" s="2">
        <f t="shared" si="3"/>
        <v>0.36787944117144233</v>
      </c>
      <c r="G32" s="2">
        <f t="shared" si="4"/>
        <v>4.9787068367863944E-2</v>
      </c>
    </row>
    <row r="33" spans="1:7" x14ac:dyDescent="0.25">
      <c r="A33" s="1">
        <f t="shared" si="5"/>
        <v>2.3000000000000007E-5</v>
      </c>
      <c r="B33" s="3">
        <f t="shared" si="0"/>
        <v>4.7353468387082991</v>
      </c>
      <c r="C33" s="4">
        <f t="shared" si="1"/>
        <v>8.7794032667428412E-3</v>
      </c>
      <c r="D33">
        <f t="shared" si="6"/>
        <v>1</v>
      </c>
      <c r="E33" s="5">
        <f t="shared" si="2"/>
        <v>0.99122059673325713</v>
      </c>
      <c r="F33" s="2">
        <f t="shared" si="3"/>
        <v>0.36787944117144233</v>
      </c>
      <c r="G33" s="2">
        <f t="shared" si="4"/>
        <v>4.9787068367863944E-2</v>
      </c>
    </row>
    <row r="34" spans="1:7" x14ac:dyDescent="0.25">
      <c r="A34" s="1">
        <f t="shared" si="5"/>
        <v>2.4000000000000007E-5</v>
      </c>
      <c r="B34" s="3">
        <f t="shared" si="0"/>
        <v>4.9412314838695295</v>
      </c>
      <c r="C34" s="4">
        <f t="shared" si="1"/>
        <v>7.1457930227618992E-3</v>
      </c>
      <c r="D34">
        <f t="shared" si="6"/>
        <v>1</v>
      </c>
      <c r="E34" s="5">
        <f t="shared" si="2"/>
        <v>0.99285420697723814</v>
      </c>
      <c r="F34" s="2">
        <f t="shared" si="3"/>
        <v>0.36787944117144233</v>
      </c>
      <c r="G34" s="2">
        <f t="shared" si="4"/>
        <v>4.9787068367863944E-2</v>
      </c>
    </row>
    <row r="35" spans="1:7" x14ac:dyDescent="0.25">
      <c r="A35" s="1">
        <f t="shared" si="5"/>
        <v>2.5000000000000008E-5</v>
      </c>
      <c r="B35" s="3">
        <f t="shared" si="0"/>
        <v>5.1471161290307599</v>
      </c>
      <c r="C35" s="4">
        <f t="shared" si="1"/>
        <v>5.8161536009607145E-3</v>
      </c>
      <c r="D35">
        <f t="shared" si="6"/>
        <v>1</v>
      </c>
      <c r="E35" s="5">
        <f t="shared" si="2"/>
        <v>0.99418384639903934</v>
      </c>
      <c r="F35" s="2">
        <f t="shared" si="3"/>
        <v>0.36787944117144233</v>
      </c>
      <c r="G35" s="2">
        <f t="shared" si="4"/>
        <v>4.9787068367863944E-2</v>
      </c>
    </row>
    <row r="36" spans="1:7" x14ac:dyDescent="0.25">
      <c r="A36" s="1">
        <f t="shared" si="5"/>
        <v>2.6000000000000009E-5</v>
      </c>
      <c r="B36" s="3">
        <f t="shared" si="0"/>
        <v>5.3530007741919903</v>
      </c>
      <c r="C36" s="4">
        <f t="shared" si="1"/>
        <v>4.7339242267744365E-3</v>
      </c>
      <c r="D36">
        <f t="shared" si="6"/>
        <v>1</v>
      </c>
      <c r="E36" s="5">
        <f t="shared" si="2"/>
        <v>0.99526607577322557</v>
      </c>
      <c r="F36" s="2">
        <f t="shared" si="3"/>
        <v>0.36787944117144233</v>
      </c>
      <c r="G36" s="2">
        <f t="shared" si="4"/>
        <v>4.9787068367863944E-2</v>
      </c>
    </row>
    <row r="37" spans="1:7" x14ac:dyDescent="0.25">
      <c r="A37" s="1">
        <f t="shared" si="5"/>
        <v>2.7000000000000009E-5</v>
      </c>
      <c r="B37" s="3">
        <f t="shared" si="0"/>
        <v>5.5588854193532207</v>
      </c>
      <c r="C37" s="4">
        <f t="shared" si="1"/>
        <v>3.8530685608337873E-3</v>
      </c>
      <c r="D37">
        <f t="shared" si="6"/>
        <v>1</v>
      </c>
      <c r="E37" s="5">
        <f t="shared" si="2"/>
        <v>0.99614693143916622</v>
      </c>
      <c r="F37" s="2">
        <f t="shared" si="3"/>
        <v>0.36787944117144233</v>
      </c>
      <c r="G37" s="2">
        <f t="shared" si="4"/>
        <v>4.9787068367863944E-2</v>
      </c>
    </row>
    <row r="38" spans="1:7" x14ac:dyDescent="0.25">
      <c r="A38" s="1">
        <f t="shared" si="5"/>
        <v>2.800000000000001E-5</v>
      </c>
      <c r="B38" s="3">
        <f t="shared" si="0"/>
        <v>5.7647700645144511</v>
      </c>
      <c r="C38" s="4">
        <f t="shared" si="1"/>
        <v>3.1361163853274206E-3</v>
      </c>
      <c r="D38">
        <f t="shared" ref="D38:D49" si="7">D37</f>
        <v>1</v>
      </c>
      <c r="E38" s="5">
        <f t="shared" si="2"/>
        <v>0.9968638836146726</v>
      </c>
      <c r="F38" s="2">
        <f t="shared" si="3"/>
        <v>0.36787944117144233</v>
      </c>
      <c r="G38" s="2">
        <f t="shared" si="4"/>
        <v>4.9787068367863944E-2</v>
      </c>
    </row>
    <row r="39" spans="1:7" x14ac:dyDescent="0.25">
      <c r="A39" s="1">
        <f t="shared" si="5"/>
        <v>2.900000000000001E-5</v>
      </c>
      <c r="B39" s="3">
        <f t="shared" si="0"/>
        <v>5.9706547096756815</v>
      </c>
      <c r="C39" s="4">
        <f t="shared" si="1"/>
        <v>2.552569679733606E-3</v>
      </c>
      <c r="D39">
        <f t="shared" si="7"/>
        <v>1</v>
      </c>
      <c r="E39" s="5">
        <f t="shared" si="2"/>
        <v>0.99744743032026639</v>
      </c>
      <c r="F39" s="2">
        <f t="shared" si="3"/>
        <v>0.36787944117144233</v>
      </c>
      <c r="G39" s="2">
        <f t="shared" si="4"/>
        <v>4.9787068367863944E-2</v>
      </c>
    </row>
    <row r="40" spans="1:7" x14ac:dyDescent="0.25">
      <c r="A40" s="1">
        <f>A39+0</f>
        <v>2.900000000000001E-5</v>
      </c>
      <c r="B40" s="3">
        <f t="shared" si="0"/>
        <v>5.9706547096756815</v>
      </c>
      <c r="C40" s="4">
        <f>-(D40-$C$39)*EXP(-(A40-A$40)/(L_/R_))</f>
        <v>-0.99744743032026639</v>
      </c>
      <c r="D40">
        <f t="shared" si="7"/>
        <v>1</v>
      </c>
      <c r="E40" s="5">
        <f>-C40</f>
        <v>0.99744743032026639</v>
      </c>
      <c r="F40" s="2">
        <f t="shared" si="3"/>
        <v>0.36787944117144233</v>
      </c>
      <c r="G40" s="2">
        <f t="shared" si="4"/>
        <v>4.9787068367863944E-2</v>
      </c>
    </row>
    <row r="41" spans="1:7" x14ac:dyDescent="0.25">
      <c r="A41" s="1">
        <f t="shared" ref="A41:A69" si="8">A40+0.000001</f>
        <v>3.0000000000000011E-5</v>
      </c>
      <c r="B41" s="3">
        <f t="shared" si="0"/>
        <v>6.1765393548369119</v>
      </c>
      <c r="C41" s="4">
        <f t="shared" ref="C41:C69" si="9">-D41*EXP(-(A41-A$40)/(L_/R_))</f>
        <v>-0.81392696128116093</v>
      </c>
      <c r="D41">
        <f t="shared" si="7"/>
        <v>1</v>
      </c>
      <c r="E41" s="5">
        <f t="shared" ref="E41:E69" si="10">-C41</f>
        <v>0.81392696128116093</v>
      </c>
      <c r="F41" s="2">
        <f t="shared" si="3"/>
        <v>0.36787944117144233</v>
      </c>
      <c r="G41" s="2">
        <f t="shared" si="4"/>
        <v>4.9787068367863944E-2</v>
      </c>
    </row>
    <row r="42" spans="1:7" x14ac:dyDescent="0.25">
      <c r="A42" s="1">
        <f t="shared" si="8"/>
        <v>3.1000000000000008E-5</v>
      </c>
      <c r="B42" s="3">
        <f t="shared" ref="B42:B69" si="11">A42/(L_/R_)</f>
        <v>6.3824239999981422</v>
      </c>
      <c r="C42" s="4">
        <f t="shared" si="9"/>
        <v>-0.66247709830038504</v>
      </c>
      <c r="D42">
        <f t="shared" si="7"/>
        <v>1</v>
      </c>
      <c r="E42" s="5">
        <f t="shared" si="10"/>
        <v>0.66247709830038504</v>
      </c>
      <c r="F42" s="2">
        <f t="shared" si="3"/>
        <v>0.36787944117144233</v>
      </c>
      <c r="G42" s="2">
        <f t="shared" si="4"/>
        <v>4.9787068367863944E-2</v>
      </c>
    </row>
    <row r="43" spans="1:7" x14ac:dyDescent="0.25">
      <c r="A43" s="1">
        <f t="shared" si="8"/>
        <v>3.2000000000000005E-5</v>
      </c>
      <c r="B43" s="3">
        <f t="shared" si="11"/>
        <v>6.5883086451593718</v>
      </c>
      <c r="C43" s="4">
        <f t="shared" si="9"/>
        <v>-0.53920797153799371</v>
      </c>
      <c r="D43">
        <f t="shared" si="7"/>
        <v>1</v>
      </c>
      <c r="E43" s="5">
        <f t="shared" si="10"/>
        <v>0.53920797153799371</v>
      </c>
      <c r="F43" s="2">
        <f t="shared" si="3"/>
        <v>0.36787944117144233</v>
      </c>
      <c r="G43" s="2">
        <f t="shared" si="4"/>
        <v>4.9787068367863944E-2</v>
      </c>
    </row>
    <row r="44" spans="1:7" x14ac:dyDescent="0.25">
      <c r="A44" s="1">
        <f t="shared" si="8"/>
        <v>3.3000000000000003E-5</v>
      </c>
      <c r="B44" s="3">
        <f t="shared" si="11"/>
        <v>6.7941932903206013</v>
      </c>
      <c r="C44" s="4">
        <f t="shared" si="9"/>
        <v>-0.43887590577249824</v>
      </c>
      <c r="D44">
        <f t="shared" si="7"/>
        <v>1</v>
      </c>
      <c r="E44" s="5">
        <f t="shared" si="10"/>
        <v>0.43887590577249824</v>
      </c>
      <c r="F44" s="2">
        <f t="shared" si="3"/>
        <v>0.36787944117144233</v>
      </c>
      <c r="G44" s="2">
        <f t="shared" si="4"/>
        <v>4.9787068367863944E-2</v>
      </c>
    </row>
    <row r="45" spans="1:7" x14ac:dyDescent="0.25">
      <c r="A45" s="1">
        <f t="shared" si="8"/>
        <v>3.4E-5</v>
      </c>
      <c r="B45" s="3">
        <f t="shared" si="11"/>
        <v>7.0000779354818308</v>
      </c>
      <c r="C45" s="4">
        <f t="shared" si="9"/>
        <v>-0.35721293236492685</v>
      </c>
      <c r="D45">
        <f t="shared" si="7"/>
        <v>1</v>
      </c>
      <c r="E45" s="5">
        <f t="shared" si="10"/>
        <v>0.35721293236492685</v>
      </c>
      <c r="F45" s="2">
        <f t="shared" si="3"/>
        <v>0.36787944117144233</v>
      </c>
      <c r="G45" s="2">
        <f t="shared" si="4"/>
        <v>4.9787068367863944E-2</v>
      </c>
    </row>
    <row r="46" spans="1:7" x14ac:dyDescent="0.25">
      <c r="A46" s="1">
        <f t="shared" si="8"/>
        <v>3.4999999999999997E-5</v>
      </c>
      <c r="B46" s="3">
        <f t="shared" si="11"/>
        <v>7.2059625806430612</v>
      </c>
      <c r="C46" s="4">
        <f t="shared" si="9"/>
        <v>-0.29074523657011803</v>
      </c>
      <c r="D46">
        <f t="shared" si="7"/>
        <v>1</v>
      </c>
      <c r="E46" s="5">
        <f t="shared" si="10"/>
        <v>0.29074523657011803</v>
      </c>
      <c r="F46" s="2">
        <f t="shared" si="3"/>
        <v>0.36787944117144233</v>
      </c>
      <c r="G46" s="2">
        <f t="shared" si="4"/>
        <v>4.9787068367863944E-2</v>
      </c>
    </row>
    <row r="47" spans="1:7" x14ac:dyDescent="0.25">
      <c r="A47" s="1">
        <f t="shared" si="8"/>
        <v>3.5999999999999994E-5</v>
      </c>
      <c r="B47" s="3">
        <f t="shared" si="11"/>
        <v>7.4118472258042907</v>
      </c>
      <c r="C47" s="4">
        <f t="shared" si="9"/>
        <v>-0.2366453869084886</v>
      </c>
      <c r="D47">
        <f t="shared" si="7"/>
        <v>1</v>
      </c>
      <c r="E47" s="5">
        <f t="shared" si="10"/>
        <v>0.2366453869084886</v>
      </c>
      <c r="F47" s="2">
        <f t="shared" si="3"/>
        <v>0.36787944117144233</v>
      </c>
      <c r="G47" s="2">
        <f t="shared" si="4"/>
        <v>4.9787068367863944E-2</v>
      </c>
    </row>
    <row r="48" spans="1:7" x14ac:dyDescent="0.25">
      <c r="A48" s="1">
        <f t="shared" si="8"/>
        <v>3.6999999999999991E-5</v>
      </c>
      <c r="B48" s="3">
        <f t="shared" si="11"/>
        <v>7.6177318709655202</v>
      </c>
      <c r="C48" s="4">
        <f t="shared" si="9"/>
        <v>-0.1926120606676309</v>
      </c>
      <c r="D48">
        <f t="shared" si="7"/>
        <v>1</v>
      </c>
      <c r="E48" s="5">
        <f t="shared" si="10"/>
        <v>0.1926120606676309</v>
      </c>
      <c r="F48" s="2">
        <f t="shared" si="3"/>
        <v>0.36787944117144233</v>
      </c>
      <c r="G48" s="2">
        <f t="shared" si="4"/>
        <v>4.9787068367863944E-2</v>
      </c>
    </row>
    <row r="49" spans="1:7" x14ac:dyDescent="0.25">
      <c r="A49" s="1">
        <f t="shared" si="8"/>
        <v>3.7999999999999989E-5</v>
      </c>
      <c r="B49" s="3">
        <f t="shared" si="11"/>
        <v>7.8236165161267497</v>
      </c>
      <c r="C49" s="4">
        <f t="shared" si="9"/>
        <v>-0.15677214924530755</v>
      </c>
      <c r="D49">
        <f t="shared" si="7"/>
        <v>1</v>
      </c>
      <c r="E49" s="5">
        <f t="shared" si="10"/>
        <v>0.15677214924530755</v>
      </c>
      <c r="F49" s="2">
        <f t="shared" si="3"/>
        <v>0.36787944117144233</v>
      </c>
      <c r="G49" s="2">
        <f t="shared" si="4"/>
        <v>4.9787068367863944E-2</v>
      </c>
    </row>
    <row r="50" spans="1:7" x14ac:dyDescent="0.25">
      <c r="A50" s="1">
        <f t="shared" si="8"/>
        <v>3.8999999999999986E-5</v>
      </c>
      <c r="B50" s="3">
        <f t="shared" si="11"/>
        <v>8.0295011612879801</v>
      </c>
      <c r="C50" s="4">
        <f t="shared" si="9"/>
        <v>-0.12760107904874993</v>
      </c>
      <c r="D50">
        <f t="shared" ref="D50:D57" si="12">D49</f>
        <v>1</v>
      </c>
      <c r="E50" s="5">
        <f t="shared" si="10"/>
        <v>0.12760107904874993</v>
      </c>
      <c r="F50" s="2">
        <f t="shared" si="3"/>
        <v>0.36787944117144233</v>
      </c>
      <c r="G50" s="2">
        <f t="shared" si="4"/>
        <v>4.9787068367863944E-2</v>
      </c>
    </row>
    <row r="51" spans="1:7" x14ac:dyDescent="0.25">
      <c r="A51" s="1">
        <f t="shared" si="8"/>
        <v>3.9999999999999983E-5</v>
      </c>
      <c r="B51" s="3">
        <f t="shared" si="11"/>
        <v>8.2353858064492087</v>
      </c>
      <c r="C51" s="4">
        <f t="shared" si="9"/>
        <v>-0.10385795852634629</v>
      </c>
      <c r="D51">
        <f t="shared" si="12"/>
        <v>1</v>
      </c>
      <c r="E51" s="5">
        <f t="shared" si="10"/>
        <v>0.10385795852634629</v>
      </c>
      <c r="F51" s="2">
        <f t="shared" si="3"/>
        <v>0.36787944117144233</v>
      </c>
      <c r="G51" s="2">
        <f t="shared" si="4"/>
        <v>4.9787068367863944E-2</v>
      </c>
    </row>
    <row r="52" spans="1:7" x14ac:dyDescent="0.25">
      <c r="A52" s="1">
        <f t="shared" si="8"/>
        <v>4.099999999999998E-5</v>
      </c>
      <c r="B52" s="3">
        <f t="shared" si="11"/>
        <v>8.4412704516104391</v>
      </c>
      <c r="C52" s="4">
        <f t="shared" si="9"/>
        <v>-8.4532792588213959E-2</v>
      </c>
      <c r="D52">
        <f t="shared" si="12"/>
        <v>1</v>
      </c>
      <c r="E52" s="5">
        <f t="shared" si="10"/>
        <v>8.4532792588213959E-2</v>
      </c>
      <c r="F52" s="2">
        <f t="shared" si="3"/>
        <v>0.36787944117144233</v>
      </c>
      <c r="G52" s="2">
        <f t="shared" si="4"/>
        <v>4.9787068367863944E-2</v>
      </c>
    </row>
    <row r="53" spans="1:7" x14ac:dyDescent="0.25">
      <c r="A53" s="1">
        <f t="shared" si="8"/>
        <v>4.1999999999999977E-5</v>
      </c>
      <c r="B53" s="3">
        <f t="shared" si="11"/>
        <v>8.6471550967716695</v>
      </c>
      <c r="C53" s="4">
        <f t="shared" si="9"/>
        <v>-6.880351899993567E-2</v>
      </c>
      <c r="D53">
        <f t="shared" si="12"/>
        <v>1</v>
      </c>
      <c r="E53" s="5">
        <f t="shared" si="10"/>
        <v>6.880351899993567E-2</v>
      </c>
      <c r="F53" s="2">
        <f t="shared" si="3"/>
        <v>0.36787944117144233</v>
      </c>
      <c r="G53" s="2">
        <f t="shared" si="4"/>
        <v>4.9787068367863944E-2</v>
      </c>
    </row>
    <row r="54" spans="1:7" x14ac:dyDescent="0.25">
      <c r="A54" s="1">
        <f t="shared" si="8"/>
        <v>4.2999999999999975E-5</v>
      </c>
      <c r="B54" s="3">
        <f t="shared" si="11"/>
        <v>8.8530397419328981</v>
      </c>
      <c r="C54" s="4">
        <f t="shared" si="9"/>
        <v>-5.6001039145068314E-2</v>
      </c>
      <c r="D54">
        <f t="shared" si="12"/>
        <v>1</v>
      </c>
      <c r="E54" s="5">
        <f t="shared" si="10"/>
        <v>5.6001039145068314E-2</v>
      </c>
      <c r="F54" s="2">
        <f t="shared" si="3"/>
        <v>0.36787944117144233</v>
      </c>
      <c r="G54" s="2">
        <f t="shared" si="4"/>
        <v>4.9787068367863944E-2</v>
      </c>
    </row>
    <row r="55" spans="1:7" x14ac:dyDescent="0.25">
      <c r="A55" s="1">
        <f t="shared" si="8"/>
        <v>4.3999999999999972E-5</v>
      </c>
      <c r="B55" s="3">
        <f t="shared" si="11"/>
        <v>9.0589243870941285</v>
      </c>
      <c r="C55" s="4">
        <f t="shared" si="9"/>
        <v>-4.5580755619932821E-2</v>
      </c>
      <c r="D55">
        <f t="shared" si="12"/>
        <v>1</v>
      </c>
      <c r="E55" s="5">
        <f t="shared" si="10"/>
        <v>4.5580755619932821E-2</v>
      </c>
      <c r="F55" s="2">
        <f t="shared" si="3"/>
        <v>0.36787944117144233</v>
      </c>
      <c r="G55" s="2">
        <f t="shared" si="4"/>
        <v>4.9787068367863944E-2</v>
      </c>
    </row>
    <row r="56" spans="1:7" x14ac:dyDescent="0.25">
      <c r="A56" s="1">
        <f t="shared" si="8"/>
        <v>4.4999999999999969E-5</v>
      </c>
      <c r="B56" s="3">
        <f t="shared" si="11"/>
        <v>9.2648090322553589</v>
      </c>
      <c r="C56" s="4">
        <f t="shared" si="9"/>
        <v>-3.7099405914631157E-2</v>
      </c>
      <c r="D56">
        <f t="shared" si="12"/>
        <v>1</v>
      </c>
      <c r="E56" s="5">
        <f t="shared" si="10"/>
        <v>3.7099405914631157E-2</v>
      </c>
      <c r="F56" s="2">
        <f t="shared" si="3"/>
        <v>0.36787944117144233</v>
      </c>
      <c r="G56" s="2">
        <f t="shared" si="4"/>
        <v>4.9787068367863944E-2</v>
      </c>
    </row>
    <row r="57" spans="1:7" x14ac:dyDescent="0.25">
      <c r="A57" s="1">
        <f t="shared" si="8"/>
        <v>4.5999999999999966E-5</v>
      </c>
      <c r="B57" s="3">
        <f t="shared" si="11"/>
        <v>9.4706936774165875</v>
      </c>
      <c r="C57" s="4">
        <f t="shared" si="9"/>
        <v>-3.019620672143208E-2</v>
      </c>
      <c r="D57">
        <f t="shared" si="12"/>
        <v>1</v>
      </c>
      <c r="E57" s="5">
        <f t="shared" si="10"/>
        <v>3.019620672143208E-2</v>
      </c>
      <c r="F57" s="2">
        <f t="shared" si="3"/>
        <v>0.36787944117144233</v>
      </c>
      <c r="G57" s="2">
        <f t="shared" si="4"/>
        <v>4.9787068367863944E-2</v>
      </c>
    </row>
    <row r="58" spans="1:7" x14ac:dyDescent="0.25">
      <c r="A58" s="1">
        <f t="shared" si="8"/>
        <v>4.6999999999999963E-5</v>
      </c>
      <c r="B58" s="3">
        <f t="shared" si="11"/>
        <v>9.6765783225778179</v>
      </c>
      <c r="C58" s="4">
        <f t="shared" si="9"/>
        <v>-2.4577506778993004E-2</v>
      </c>
      <c r="D58">
        <f t="shared" ref="D58:D69" si="13">D57</f>
        <v>1</v>
      </c>
      <c r="E58" s="5">
        <f t="shared" si="10"/>
        <v>2.4577506778993004E-2</v>
      </c>
      <c r="F58" s="2">
        <f t="shared" si="3"/>
        <v>0.36787944117144233</v>
      </c>
      <c r="G58" s="2">
        <f t="shared" si="4"/>
        <v>4.9787068367863944E-2</v>
      </c>
    </row>
    <row r="59" spans="1:7" x14ac:dyDescent="0.25">
      <c r="A59" s="1">
        <f t="shared" si="8"/>
        <v>4.7999999999999961E-5</v>
      </c>
      <c r="B59" s="3">
        <f t="shared" si="11"/>
        <v>9.8824629677390483</v>
      </c>
      <c r="C59" s="4">
        <f t="shared" si="9"/>
        <v>-2.0004295408492922E-2</v>
      </c>
      <c r="D59">
        <f t="shared" si="13"/>
        <v>1</v>
      </c>
      <c r="E59" s="5">
        <f t="shared" si="10"/>
        <v>2.0004295408492922E-2</v>
      </c>
      <c r="F59" s="2">
        <f t="shared" si="3"/>
        <v>0.36787944117144233</v>
      </c>
      <c r="G59" s="2">
        <f t="shared" si="4"/>
        <v>4.9787068367863944E-2</v>
      </c>
    </row>
    <row r="60" spans="1:7" x14ac:dyDescent="0.25">
      <c r="A60" s="1">
        <f t="shared" si="8"/>
        <v>4.8999999999999958E-5</v>
      </c>
      <c r="B60" s="3">
        <f t="shared" si="11"/>
        <v>10.088347612900277</v>
      </c>
      <c r="C60" s="4">
        <f t="shared" si="9"/>
        <v>-1.628203537440534E-2</v>
      </c>
      <c r="D60">
        <f t="shared" si="13"/>
        <v>1</v>
      </c>
      <c r="E60" s="5">
        <f t="shared" si="10"/>
        <v>1.628203537440534E-2</v>
      </c>
      <c r="F60" s="2">
        <f t="shared" si="3"/>
        <v>0.36787944117144233</v>
      </c>
      <c r="G60" s="2">
        <f t="shared" si="4"/>
        <v>4.9787068367863944E-2</v>
      </c>
    </row>
    <row r="61" spans="1:7" x14ac:dyDescent="0.25">
      <c r="A61" s="1">
        <f t="shared" si="8"/>
        <v>4.9999999999999955E-5</v>
      </c>
      <c r="B61" s="3">
        <f t="shared" si="11"/>
        <v>10.294232258061507</v>
      </c>
      <c r="C61" s="4">
        <f t="shared" si="9"/>
        <v>-1.3252387575762109E-2</v>
      </c>
      <c r="D61">
        <f t="shared" si="13"/>
        <v>1</v>
      </c>
      <c r="E61" s="5">
        <f t="shared" si="10"/>
        <v>1.3252387575762109E-2</v>
      </c>
      <c r="F61" s="2">
        <f t="shared" si="3"/>
        <v>0.36787944117144233</v>
      </c>
      <c r="G61" s="2">
        <f t="shared" si="4"/>
        <v>4.9787068367863944E-2</v>
      </c>
    </row>
    <row r="62" spans="1:7" x14ac:dyDescent="0.25">
      <c r="A62" s="1">
        <f t="shared" si="8"/>
        <v>5.0999999999999952E-5</v>
      </c>
      <c r="B62" s="3">
        <f t="shared" si="11"/>
        <v>10.500116903222738</v>
      </c>
      <c r="C62" s="4">
        <f t="shared" si="9"/>
        <v>-1.0786475549260275E-2</v>
      </c>
      <c r="D62">
        <f t="shared" si="13"/>
        <v>1</v>
      </c>
      <c r="E62" s="5">
        <f t="shared" si="10"/>
        <v>1.0786475549260275E-2</v>
      </c>
      <c r="F62" s="2">
        <f t="shared" si="3"/>
        <v>0.36787944117144233</v>
      </c>
      <c r="G62" s="2">
        <f t="shared" si="4"/>
        <v>4.9787068367863944E-2</v>
      </c>
    </row>
    <row r="63" spans="1:7" x14ac:dyDescent="0.25">
      <c r="A63" s="1">
        <f t="shared" si="8"/>
        <v>5.1999999999999949E-5</v>
      </c>
      <c r="B63" s="3">
        <f t="shared" si="11"/>
        <v>10.706001548383966</v>
      </c>
      <c r="C63" s="4">
        <f t="shared" si="9"/>
        <v>-8.7794032667429661E-3</v>
      </c>
      <c r="D63">
        <f t="shared" si="13"/>
        <v>1</v>
      </c>
      <c r="E63" s="5">
        <f t="shared" si="10"/>
        <v>8.7794032667429661E-3</v>
      </c>
      <c r="F63" s="2">
        <f t="shared" si="3"/>
        <v>0.36787944117144233</v>
      </c>
      <c r="G63" s="2">
        <f t="shared" si="4"/>
        <v>4.9787068367863944E-2</v>
      </c>
    </row>
    <row r="64" spans="1:7" x14ac:dyDescent="0.25">
      <c r="A64" s="1">
        <f t="shared" si="8"/>
        <v>5.2999999999999947E-5</v>
      </c>
      <c r="B64" s="3">
        <f t="shared" si="11"/>
        <v>10.911886193545197</v>
      </c>
      <c r="C64" s="4">
        <f t="shared" si="9"/>
        <v>-7.1457930227620068E-3</v>
      </c>
      <c r="D64">
        <f t="shared" si="13"/>
        <v>1</v>
      </c>
      <c r="E64" s="5">
        <f t="shared" si="10"/>
        <v>7.1457930227620068E-3</v>
      </c>
      <c r="F64" s="2">
        <f t="shared" si="3"/>
        <v>0.36787944117144233</v>
      </c>
      <c r="G64" s="2">
        <f t="shared" si="4"/>
        <v>4.9787068367863944E-2</v>
      </c>
    </row>
    <row r="65" spans="1:7" x14ac:dyDescent="0.25">
      <c r="A65" s="1">
        <f t="shared" si="8"/>
        <v>5.3999999999999944E-5</v>
      </c>
      <c r="B65" s="3">
        <f t="shared" si="11"/>
        <v>11.117770838706425</v>
      </c>
      <c r="C65" s="4">
        <f t="shared" si="9"/>
        <v>-5.8161536009608021E-3</v>
      </c>
      <c r="D65">
        <f t="shared" si="13"/>
        <v>1</v>
      </c>
      <c r="E65" s="5">
        <f t="shared" si="10"/>
        <v>5.8161536009608021E-3</v>
      </c>
      <c r="F65" s="2">
        <f t="shared" si="3"/>
        <v>0.36787944117144233</v>
      </c>
      <c r="G65" s="2">
        <f t="shared" si="4"/>
        <v>4.9787068367863944E-2</v>
      </c>
    </row>
    <row r="66" spans="1:7" x14ac:dyDescent="0.25">
      <c r="A66" s="1">
        <f t="shared" si="8"/>
        <v>5.4999999999999941E-5</v>
      </c>
      <c r="B66" s="3">
        <f t="shared" si="11"/>
        <v>11.323655483867656</v>
      </c>
      <c r="C66" s="4">
        <f t="shared" si="9"/>
        <v>-4.7339242267745128E-3</v>
      </c>
      <c r="D66">
        <f t="shared" si="13"/>
        <v>1</v>
      </c>
      <c r="E66" s="5">
        <f t="shared" si="10"/>
        <v>4.7339242267745128E-3</v>
      </c>
      <c r="F66" s="2">
        <f t="shared" si="3"/>
        <v>0.36787944117144233</v>
      </c>
      <c r="G66" s="2">
        <f t="shared" si="4"/>
        <v>4.9787068367863944E-2</v>
      </c>
    </row>
    <row r="67" spans="1:7" x14ac:dyDescent="0.25">
      <c r="A67" s="1">
        <f t="shared" si="8"/>
        <v>5.5999999999999938E-5</v>
      </c>
      <c r="B67" s="3">
        <f t="shared" si="11"/>
        <v>11.529540129028886</v>
      </c>
      <c r="C67" s="4">
        <f t="shared" si="9"/>
        <v>-3.8530685608338523E-3</v>
      </c>
      <c r="D67">
        <f t="shared" si="13"/>
        <v>1</v>
      </c>
      <c r="E67" s="5">
        <f t="shared" si="10"/>
        <v>3.8530685608338523E-3</v>
      </c>
      <c r="F67" s="2">
        <f t="shared" si="3"/>
        <v>0.36787944117144233</v>
      </c>
      <c r="G67" s="2">
        <f t="shared" si="4"/>
        <v>4.9787068367863944E-2</v>
      </c>
    </row>
    <row r="68" spans="1:7" x14ac:dyDescent="0.25">
      <c r="A68" s="1">
        <f t="shared" si="8"/>
        <v>5.6999999999999935E-5</v>
      </c>
      <c r="B68" s="3">
        <f t="shared" si="11"/>
        <v>11.735424774190115</v>
      </c>
      <c r="C68" s="4">
        <f t="shared" si="9"/>
        <v>-3.1361163853274765E-3</v>
      </c>
      <c r="D68">
        <f t="shared" si="13"/>
        <v>1</v>
      </c>
      <c r="E68" s="5">
        <f t="shared" si="10"/>
        <v>3.1361163853274765E-3</v>
      </c>
      <c r="F68" s="2">
        <f t="shared" si="3"/>
        <v>0.36787944117144233</v>
      </c>
      <c r="G68" s="2">
        <f t="shared" si="4"/>
        <v>4.9787068367863944E-2</v>
      </c>
    </row>
    <row r="69" spans="1:7" x14ac:dyDescent="0.25">
      <c r="A69" s="1">
        <f t="shared" si="8"/>
        <v>5.7999999999999933E-5</v>
      </c>
      <c r="B69" s="3">
        <f t="shared" si="11"/>
        <v>11.941309419351345</v>
      </c>
      <c r="C69" s="4">
        <f t="shared" si="9"/>
        <v>-2.5525696797336515E-3</v>
      </c>
      <c r="D69">
        <f t="shared" si="13"/>
        <v>1</v>
      </c>
      <c r="E69" s="5">
        <f t="shared" si="10"/>
        <v>2.5525696797336515E-3</v>
      </c>
      <c r="F69" s="2">
        <f t="shared" si="3"/>
        <v>0.36787944117144233</v>
      </c>
      <c r="G69" s="2">
        <f t="shared" si="4"/>
        <v>4.9787068367863944E-2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L_</vt:lpstr>
      <vt:lpstr>R_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cp:lastPrinted>2018-11-16T20:46:12Z</cp:lastPrinted>
  <dcterms:created xsi:type="dcterms:W3CDTF">2018-11-16T20:43:27Z</dcterms:created>
  <dcterms:modified xsi:type="dcterms:W3CDTF">2019-01-11T21:40:39Z</dcterms:modified>
</cp:coreProperties>
</file>