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530"/>
  <workbookPr defaultThemeVersion="166925"/>
  <mc:AlternateContent xmlns:mc="http://schemas.openxmlformats.org/markup-compatibility/2006">
    <mc:Choice Requires="x15">
      <x15ac:absPath xmlns:x15ac="http://schemas.microsoft.com/office/spreadsheetml/2010/11/ac" url="C:\Users\chris\OneDrive\Documents\Uni Work\3rd Year\Business\"/>
    </mc:Choice>
  </mc:AlternateContent>
  <xr:revisionPtr revIDLastSave="0" documentId="13_ncr:1_{5D4FED67-35FB-40A5-9181-725EA8A169E2}" xr6:coauthVersionLast="46" xr6:coauthVersionMax="46" xr10:uidLastSave="{00000000-0000-0000-0000-000000000000}"/>
  <bookViews>
    <workbookView xWindow="-120" yWindow="-120" windowWidth="29040" windowHeight="15840" activeTab="4" xr2:uid="{CE5FC384-784C-48AC-80C7-B824892582EF}"/>
  </bookViews>
  <sheets>
    <sheet name="Balance Sheet" sheetId="1" r:id="rId1"/>
    <sheet name="Balance Sheet Example" sheetId="5" r:id="rId2"/>
    <sheet name="Profit &amp; Loss" sheetId="2" r:id="rId3"/>
    <sheet name="Profit &amp; Loss Example" sheetId="4" r:id="rId4"/>
    <sheet name="Cash Flow Statements" sheetId="3"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32" i="3" l="1"/>
  <c r="T29" i="3"/>
  <c r="R29" i="3"/>
  <c r="S28" i="3"/>
  <c r="R28" i="3"/>
  <c r="C28" i="3"/>
  <c r="S27" i="3"/>
  <c r="R27" i="3"/>
  <c r="B27" i="3"/>
  <c r="S26" i="3"/>
  <c r="R26" i="3"/>
  <c r="B26" i="3"/>
  <c r="D29" i="3" s="1"/>
  <c r="C33" i="3" s="1"/>
  <c r="S25" i="3"/>
  <c r="R25" i="3"/>
  <c r="S24" i="3"/>
  <c r="R24" i="3"/>
  <c r="S23" i="3"/>
  <c r="R23" i="3"/>
  <c r="S22" i="3"/>
  <c r="Y21" i="3"/>
  <c r="S21" i="3"/>
  <c r="S20" i="3"/>
  <c r="S19" i="3"/>
  <c r="S18" i="3"/>
  <c r="S17" i="3"/>
  <c r="T16" i="3"/>
  <c r="S15" i="3"/>
  <c r="V9" i="3"/>
  <c r="Y26" i="3" s="1"/>
  <c r="V6" i="3"/>
  <c r="F37" i="5"/>
  <c r="E37" i="5"/>
  <c r="F36" i="5"/>
  <c r="E36" i="5"/>
  <c r="F35" i="5"/>
  <c r="E35" i="5"/>
  <c r="F34" i="5"/>
  <c r="E34" i="5"/>
  <c r="F33" i="5"/>
  <c r="H38" i="5" s="1"/>
  <c r="E33" i="5"/>
  <c r="E25" i="5"/>
  <c r="E24" i="5"/>
  <c r="G23" i="5"/>
  <c r="E23" i="5"/>
  <c r="G22" i="5"/>
  <c r="E22" i="5"/>
  <c r="G21" i="5"/>
  <c r="H26" i="5" s="1"/>
  <c r="H29" i="5" s="1"/>
  <c r="I30" i="5" s="1"/>
  <c r="E21" i="5"/>
  <c r="H18" i="5"/>
  <c r="F17" i="5"/>
  <c r="E17" i="5"/>
  <c r="F16" i="5"/>
  <c r="E16" i="5"/>
  <c r="F15" i="5"/>
  <c r="E15" i="5"/>
  <c r="F14" i="5"/>
  <c r="E14" i="5"/>
  <c r="F13" i="5"/>
  <c r="E13" i="5"/>
  <c r="F12" i="5"/>
  <c r="E12" i="5"/>
  <c r="F11" i="5"/>
  <c r="E11" i="5"/>
  <c r="F7" i="5"/>
  <c r="E7" i="5"/>
  <c r="F6" i="5"/>
  <c r="E6" i="5"/>
  <c r="F5" i="5"/>
  <c r="E5" i="5"/>
  <c r="F4" i="5"/>
  <c r="I8" i="5" s="1"/>
  <c r="E4" i="5"/>
  <c r="F23" i="2"/>
  <c r="B32" i="4"/>
  <c r="H29" i="4"/>
  <c r="F29" i="4"/>
  <c r="G28" i="4"/>
  <c r="F28" i="4"/>
  <c r="C28" i="4"/>
  <c r="G27" i="4"/>
  <c r="F27" i="4"/>
  <c r="B27" i="4"/>
  <c r="G26" i="4"/>
  <c r="F26" i="4"/>
  <c r="B26" i="4"/>
  <c r="D29" i="4" s="1"/>
  <c r="C33" i="4" s="1"/>
  <c r="G25" i="4"/>
  <c r="F25" i="4"/>
  <c r="G24" i="4"/>
  <c r="F24" i="4"/>
  <c r="G23" i="4"/>
  <c r="F23" i="4"/>
  <c r="G22" i="4"/>
  <c r="M21" i="4"/>
  <c r="G21" i="4"/>
  <c r="G20" i="4"/>
  <c r="G19" i="4"/>
  <c r="G18" i="4"/>
  <c r="G17" i="4"/>
  <c r="H16" i="4"/>
  <c r="G15" i="4"/>
  <c r="I30" i="4" s="1"/>
  <c r="M16" i="4" s="1"/>
  <c r="J9" i="4"/>
  <c r="M26" i="4" s="1"/>
  <c r="J6" i="4"/>
  <c r="M21" i="2"/>
  <c r="G19" i="2"/>
  <c r="G18" i="2"/>
  <c r="F37" i="1"/>
  <c r="E37" i="1"/>
  <c r="F36" i="1"/>
  <c r="F35" i="1"/>
  <c r="E36" i="1"/>
  <c r="E35" i="1"/>
  <c r="F34" i="1"/>
  <c r="E34" i="1"/>
  <c r="F33" i="1"/>
  <c r="E33" i="1"/>
  <c r="E25" i="1"/>
  <c r="E24" i="1"/>
  <c r="F17" i="1"/>
  <c r="F16" i="1"/>
  <c r="F15" i="1"/>
  <c r="E17" i="1"/>
  <c r="E16" i="1"/>
  <c r="E15" i="1"/>
  <c r="G23" i="1"/>
  <c r="G22" i="1"/>
  <c r="E23" i="1"/>
  <c r="E22" i="1"/>
  <c r="G21" i="1"/>
  <c r="E21" i="1"/>
  <c r="F12" i="1"/>
  <c r="F14" i="1"/>
  <c r="E14" i="1"/>
  <c r="F13" i="1"/>
  <c r="E13" i="1"/>
  <c r="F11" i="1"/>
  <c r="H18" i="1" s="1"/>
  <c r="E12" i="1"/>
  <c r="E11" i="1"/>
  <c r="F5" i="1"/>
  <c r="F4" i="1"/>
  <c r="F7" i="1"/>
  <c r="F6" i="1"/>
  <c r="F29" i="2"/>
  <c r="F28" i="2"/>
  <c r="F27" i="2"/>
  <c r="F26" i="2"/>
  <c r="F25" i="2"/>
  <c r="F24" i="2"/>
  <c r="E7" i="1"/>
  <c r="E6" i="1"/>
  <c r="E5" i="1"/>
  <c r="E4" i="1"/>
  <c r="H29" i="2"/>
  <c r="G28" i="2"/>
  <c r="G27" i="2"/>
  <c r="G26" i="2"/>
  <c r="G25" i="2"/>
  <c r="G24" i="2"/>
  <c r="G23" i="2"/>
  <c r="J9" i="2"/>
  <c r="J6" i="2"/>
  <c r="G22" i="2"/>
  <c r="G21" i="2"/>
  <c r="G20" i="2"/>
  <c r="G17" i="2"/>
  <c r="H16" i="2"/>
  <c r="G15" i="2"/>
  <c r="B32" i="2"/>
  <c r="C28" i="2"/>
  <c r="B27" i="2"/>
  <c r="B26" i="2"/>
  <c r="U30" i="3" l="1"/>
  <c r="Y16" i="3" s="1"/>
  <c r="D34" i="3"/>
  <c r="X15" i="3" s="1"/>
  <c r="Z17" i="3" s="1"/>
  <c r="X20" i="3" s="1"/>
  <c r="Z22" i="3" s="1"/>
  <c r="X25" i="3" s="1"/>
  <c r="Z27" i="3" s="1"/>
  <c r="H26" i="1"/>
  <c r="H40" i="5"/>
  <c r="D34" i="4"/>
  <c r="L15" i="4" s="1"/>
  <c r="N17" i="4" s="1"/>
  <c r="L20" i="4" s="1"/>
  <c r="N22" i="4" s="1"/>
  <c r="L25" i="4" s="1"/>
  <c r="N27" i="4" s="1"/>
  <c r="H38" i="1"/>
  <c r="I8" i="1"/>
  <c r="H29" i="1"/>
  <c r="D29" i="2"/>
  <c r="C33" i="2" s="1"/>
  <c r="D34" i="2" s="1"/>
  <c r="I30" i="2"/>
  <c r="M16" i="2" s="1"/>
  <c r="I30" i="1" l="1"/>
  <c r="H40" i="1" s="1"/>
  <c r="L15" i="2"/>
  <c r="N17" i="2" s="1"/>
  <c r="L20" i="2" l="1"/>
  <c r="N22" i="2" l="1"/>
  <c r="L25" i="2" s="1"/>
  <c r="M26" i="2"/>
  <c r="N27" i="2" l="1"/>
</calcChain>
</file>

<file path=xl/sharedStrings.xml><?xml version="1.0" encoding="utf-8"?>
<sst xmlns="http://schemas.openxmlformats.org/spreadsheetml/2006/main" count="390" uniqueCount="106">
  <si>
    <t>Item</t>
  </si>
  <si>
    <t>Sales</t>
  </si>
  <si>
    <t>Purchases</t>
  </si>
  <si>
    <t>Insurance</t>
  </si>
  <si>
    <t>Office Expenses</t>
  </si>
  <si>
    <t>Value (£)</t>
  </si>
  <si>
    <t>Salaries</t>
  </si>
  <si>
    <t>Opening Stock</t>
  </si>
  <si>
    <t>Closing Stock</t>
  </si>
  <si>
    <t>Value (£) +</t>
  </si>
  <si>
    <t>Value (£) -</t>
  </si>
  <si>
    <t>Cost of Goods Sold</t>
  </si>
  <si>
    <t>Gross Profit</t>
  </si>
  <si>
    <t>Step 2 - Gross Profit</t>
  </si>
  <si>
    <t>Step 1 - Cost of Goods Sold</t>
  </si>
  <si>
    <t>Insurance Bonus</t>
  </si>
  <si>
    <t>Bad Debt</t>
  </si>
  <si>
    <t>Salary Bonus</t>
  </si>
  <si>
    <t>Total Expenses</t>
  </si>
  <si>
    <t>Step 3 - Total Expenses</t>
  </si>
  <si>
    <t>Step 4 - Net Profit</t>
  </si>
  <si>
    <t>Net Profit</t>
  </si>
  <si>
    <t>Included Insurance Cover for Next Year (n+1)</t>
  </si>
  <si>
    <t xml:space="preserve">Stock Value of Current Financial Year </t>
  </si>
  <si>
    <t>Stock Value of Prev Financial Year (n-1)</t>
  </si>
  <si>
    <t>Value (£) Result</t>
  </si>
  <si>
    <t>Bad Debts to be Written Off</t>
  </si>
  <si>
    <t>Salary Bonus / Extra Owed for Salaries</t>
  </si>
  <si>
    <t>Step 5 - Taxation</t>
  </si>
  <si>
    <t>Corporation Tax</t>
  </si>
  <si>
    <t>Generic Expense Refund (-)</t>
  </si>
  <si>
    <t>Dividend Per Share (£)</t>
  </si>
  <si>
    <t>Total Share Capital</t>
  </si>
  <si>
    <t>Price for 1 Share</t>
  </si>
  <si>
    <t>Total Amount of Shares</t>
  </si>
  <si>
    <t>Share Capital (Issued and Fully Paid)</t>
  </si>
  <si>
    <t>Net Profit after Tax</t>
  </si>
  <si>
    <t>Step 6 - Shares &amp; Dividends</t>
  </si>
  <si>
    <t>Proposed Dividends</t>
  </si>
  <si>
    <t>Retained Profit For The Year</t>
  </si>
  <si>
    <t>Unrequired Fields</t>
  </si>
  <si>
    <t>Changeable Fields</t>
  </si>
  <si>
    <t>Autofilled Fields, Don't Touch</t>
  </si>
  <si>
    <t>Notes to Use : All Items are examples and can be changed, generic expenses in place in case more fields are required for the specific question. No more fields should be required for other steps (Fingers crossed) 
Key is in the Top Right. To use this sheet fill in only the top 3 tables. These are Highlighted with Blue Coloured Table Headers</t>
  </si>
  <si>
    <t>Depreciation Number</t>
  </si>
  <si>
    <t>% of Annual Depreciation</t>
  </si>
  <si>
    <t>Depreciation 1</t>
  </si>
  <si>
    <t>2nd Depreciation (If Required)</t>
  </si>
  <si>
    <t>Share Capital and Dividends Table</t>
  </si>
  <si>
    <t>Table to Fill In</t>
  </si>
  <si>
    <t>Table to Read From</t>
  </si>
  <si>
    <t>Key :</t>
  </si>
  <si>
    <t>Balance Sheet</t>
  </si>
  <si>
    <t>Acccounts Payable</t>
  </si>
  <si>
    <t>Ordinary Share Capital</t>
  </si>
  <si>
    <t>Accrued Expenses</t>
  </si>
  <si>
    <t>Stock</t>
  </si>
  <si>
    <t>Cash</t>
  </si>
  <si>
    <t>Other Creditors</t>
  </si>
  <si>
    <t>Office Equipment at Net Book Value</t>
  </si>
  <si>
    <t>Pre-Paid Expenses</t>
  </si>
  <si>
    <t>Retained Profit Reserve</t>
  </si>
  <si>
    <t>Loan</t>
  </si>
  <si>
    <t>Step 1 - Fixed Assets @ Net Value</t>
  </si>
  <si>
    <t>Fixed Assets @ Net Value</t>
  </si>
  <si>
    <t>Delivery Vehicle at Net Book Value</t>
  </si>
  <si>
    <t>Generic Fixed Asset at Net Book Value 1</t>
  </si>
  <si>
    <t>Generic Fixed Asset at Net Book Value 2</t>
  </si>
  <si>
    <t xml:space="preserve">Generic Current Asset 1 </t>
  </si>
  <si>
    <t>Generic Current Asset 2</t>
  </si>
  <si>
    <t>Generic Current Asset 3</t>
  </si>
  <si>
    <t>Generic Expense (+) 6</t>
  </si>
  <si>
    <t>Step 2 - Current Assets</t>
  </si>
  <si>
    <t>Accounts recievable (Debtors)</t>
  </si>
  <si>
    <t>Step 3 - Current Liabilities</t>
  </si>
  <si>
    <t>Current Assets</t>
  </si>
  <si>
    <t>Current Liabilities</t>
  </si>
  <si>
    <t>Net Current Assets</t>
  </si>
  <si>
    <t>Total Assets Less Current Liabilities</t>
  </si>
  <si>
    <t>Step 4 - Aggregation</t>
  </si>
  <si>
    <t>Generic Current Liability 1</t>
  </si>
  <si>
    <t>Generic Current Liability 2</t>
  </si>
  <si>
    <t>Step 5 - Capital and Reserves</t>
  </si>
  <si>
    <t>Generic Capital and Reserve 1</t>
  </si>
  <si>
    <t>Generic Capital and Reserve 2</t>
  </si>
  <si>
    <t>Capital and Reserves</t>
  </si>
  <si>
    <t>Balance</t>
  </si>
  <si>
    <t>Depreciation 1 At Cost</t>
  </si>
  <si>
    <t>Depreciation 2 At Cost</t>
  </si>
  <si>
    <t>Depreciation 1 @ Depreciation %</t>
  </si>
  <si>
    <t>Depreciation 2 @ Depreciation %</t>
  </si>
  <si>
    <t>Generic Expense (+) 1 Travel expenses</t>
  </si>
  <si>
    <t>Generic Expense (+) 2 Telephone and Stationary</t>
  </si>
  <si>
    <t>Generic Expense (+) 3 Advertising</t>
  </si>
  <si>
    <t>Generic Expense (+) 4 Directors Fees</t>
  </si>
  <si>
    <t>Generic Expense (+) 5 Rent &amp; Rates</t>
  </si>
  <si>
    <t xml:space="preserve">Generic Expense (+) 1 </t>
  </si>
  <si>
    <t xml:space="preserve">Generic Expense (+) 2 </t>
  </si>
  <si>
    <t xml:space="preserve">Generic Expense (+) 3 </t>
  </si>
  <si>
    <t xml:space="preserve">Generic Expense (+) 4 </t>
  </si>
  <si>
    <t xml:space="preserve">Generic Expense (+) 5 </t>
  </si>
  <si>
    <t>Balance Sheet Example</t>
  </si>
  <si>
    <t>Profit &amp; Loss Example</t>
  </si>
  <si>
    <t>Profit &amp; Loss</t>
  </si>
  <si>
    <t>Cash Flow Statement</t>
  </si>
  <si>
    <t>This is cancer and I've Given up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</si>
</sst>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quot;£&quot;* #,##0.00_-;_-&quot;£&quot;* &quot;-&quot;??_-;_-@_-"/>
    <numFmt numFmtId="43" formatCode="_-* #,##0.00_-;\-* #,##0.00_-;_-* &quot;-&quot;??_-;_-@_-"/>
    <numFmt numFmtId="164" formatCode="_-* #,##0_-;\-* #,##0_-;_-* &quot;-&quot;??_-;_-@_-"/>
    <numFmt numFmtId="165" formatCode="_-&quot;£&quot;* #,##0_-;\-&quot;£&quot;* #,##0_-;_-&quot;£&quot;* &quot;-&quot;??_-;_-@_-"/>
  </numFmts>
  <fonts count="4" x14ac:knownFonts="1">
    <font>
      <sz val="11"/>
      <color theme="1"/>
      <name val="Calibri"/>
      <family val="2"/>
      <scheme val="minor"/>
    </font>
    <font>
      <sz val="11"/>
      <color theme="1"/>
      <name val="Calibri"/>
      <family val="2"/>
      <scheme val="minor"/>
    </font>
    <font>
      <sz val="11"/>
      <name val="Calibri"/>
      <family val="2"/>
      <scheme val="minor"/>
    </font>
    <font>
      <sz val="36"/>
      <color theme="1"/>
      <name val="Calibri"/>
      <family val="2"/>
      <scheme val="minor"/>
    </font>
  </fonts>
  <fills count="8">
    <fill>
      <patternFill patternType="none"/>
    </fill>
    <fill>
      <patternFill patternType="gray125"/>
    </fill>
    <fill>
      <patternFill patternType="solid">
        <fgColor theme="0" tint="-4.9989318521683403E-2"/>
        <bgColor indexed="64"/>
      </patternFill>
    </fill>
    <fill>
      <patternFill patternType="solid">
        <fgColor theme="0" tint="-0.14999847407452621"/>
        <bgColor indexed="64"/>
      </patternFill>
    </fill>
    <fill>
      <patternFill patternType="solid">
        <fgColor theme="5" tint="0.79998168889431442"/>
        <bgColor indexed="64"/>
      </patternFill>
    </fill>
    <fill>
      <patternFill patternType="solid">
        <fgColor theme="0"/>
        <bgColor indexed="64"/>
      </patternFill>
    </fill>
    <fill>
      <patternFill patternType="solid">
        <fgColor theme="0" tint="-0.249977111117893"/>
        <bgColor indexed="64"/>
      </patternFill>
    </fill>
    <fill>
      <patternFill patternType="solid">
        <fgColor theme="4" tint="0.79998168889431442"/>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63">
    <xf numFmtId="0" fontId="0" fillId="0" borderId="0" xfId="0"/>
    <xf numFmtId="43" fontId="0" fillId="0" borderId="0" xfId="1" applyFont="1"/>
    <xf numFmtId="164" fontId="0" fillId="4" borderId="1" xfId="1" applyNumberFormat="1" applyFont="1" applyFill="1" applyBorder="1"/>
    <xf numFmtId="0" fontId="0" fillId="2" borderId="1" xfId="0" applyFill="1" applyBorder="1"/>
    <xf numFmtId="43" fontId="0" fillId="2" borderId="1" xfId="1" applyFont="1" applyFill="1" applyBorder="1"/>
    <xf numFmtId="0" fontId="0" fillId="0" borderId="1" xfId="0" applyBorder="1"/>
    <xf numFmtId="164" fontId="0" fillId="2" borderId="1" xfId="1" applyNumberFormat="1" applyFont="1" applyFill="1" applyBorder="1"/>
    <xf numFmtId="0" fontId="0" fillId="3" borderId="1" xfId="0" applyFill="1" applyBorder="1"/>
    <xf numFmtId="164" fontId="0" fillId="3" borderId="1" xfId="1" applyNumberFormat="1" applyFont="1" applyFill="1" applyBorder="1"/>
    <xf numFmtId="0" fontId="0" fillId="0" borderId="0" xfId="0" applyBorder="1"/>
    <xf numFmtId="164" fontId="0" fillId="0" borderId="0" xfId="1" applyNumberFormat="1" applyFont="1" applyBorder="1"/>
    <xf numFmtId="43" fontId="0" fillId="0" borderId="0" xfId="1" applyFont="1" applyBorder="1"/>
    <xf numFmtId="164" fontId="0" fillId="0" borderId="0" xfId="1" applyNumberFormat="1" applyFont="1" applyFill="1" applyBorder="1"/>
    <xf numFmtId="0" fontId="0" fillId="0" borderId="1" xfId="0" applyFill="1" applyBorder="1"/>
    <xf numFmtId="0" fontId="0" fillId="4" borderId="1" xfId="0" applyFill="1" applyBorder="1"/>
    <xf numFmtId="0" fontId="2" fillId="0" borderId="1" xfId="0" applyFont="1" applyFill="1" applyBorder="1"/>
    <xf numFmtId="0" fontId="0" fillId="5" borderId="1" xfId="0" applyFill="1" applyBorder="1"/>
    <xf numFmtId="165" fontId="0" fillId="0" borderId="1" xfId="0" applyNumberFormat="1" applyBorder="1"/>
    <xf numFmtId="0" fontId="0" fillId="0" borderId="0" xfId="0" applyFill="1" applyBorder="1"/>
    <xf numFmtId="44" fontId="0" fillId="4" borderId="1" xfId="0" applyNumberFormat="1" applyFill="1" applyBorder="1"/>
    <xf numFmtId="44" fontId="0" fillId="0" borderId="1" xfId="0" applyNumberFormat="1" applyFill="1" applyBorder="1"/>
    <xf numFmtId="9" fontId="2" fillId="0" borderId="1" xfId="2" applyFont="1" applyFill="1" applyBorder="1"/>
    <xf numFmtId="44" fontId="0" fillId="0" borderId="1" xfId="1" applyNumberFormat="1" applyFont="1" applyBorder="1"/>
    <xf numFmtId="44" fontId="0" fillId="4" borderId="1" xfId="1" applyNumberFormat="1" applyFont="1" applyFill="1" applyBorder="1"/>
    <xf numFmtId="44" fontId="0" fillId="0" borderId="1" xfId="1" applyNumberFormat="1" applyFont="1" applyFill="1" applyBorder="1"/>
    <xf numFmtId="165" fontId="0" fillId="0" borderId="1" xfId="1" applyNumberFormat="1" applyFont="1" applyBorder="1"/>
    <xf numFmtId="165" fontId="0" fillId="4" borderId="1" xfId="1" applyNumberFormat="1" applyFont="1" applyFill="1" applyBorder="1"/>
    <xf numFmtId="165" fontId="0" fillId="0" borderId="1" xfId="1" applyNumberFormat="1" applyFont="1" applyFill="1" applyBorder="1"/>
    <xf numFmtId="165" fontId="0" fillId="4" borderId="1" xfId="0" applyNumberFormat="1" applyFill="1" applyBorder="1"/>
    <xf numFmtId="165" fontId="0" fillId="5" borderId="1" xfId="1" applyNumberFormat="1" applyFont="1" applyFill="1" applyBorder="1"/>
    <xf numFmtId="0" fontId="0" fillId="6" borderId="1" xfId="0" applyFill="1" applyBorder="1"/>
    <xf numFmtId="0" fontId="0" fillId="0" borderId="0" xfId="0" applyAlignment="1">
      <alignment wrapText="1"/>
    </xf>
    <xf numFmtId="0" fontId="0" fillId="7" borderId="1" xfId="0" applyFill="1" applyBorder="1"/>
    <xf numFmtId="43" fontId="0" fillId="7" borderId="1" xfId="1" applyFont="1" applyFill="1" applyBorder="1"/>
    <xf numFmtId="44" fontId="0" fillId="0" borderId="0" xfId="0" applyNumberFormat="1" applyFill="1" applyBorder="1"/>
    <xf numFmtId="43" fontId="0" fillId="0" borderId="0" xfId="1" applyFont="1" applyFill="1" applyBorder="1"/>
    <xf numFmtId="0" fontId="3" fillId="0" borderId="2" xfId="0" applyFont="1" applyBorder="1" applyAlignment="1">
      <alignment horizontal="center" vertical="center"/>
    </xf>
    <xf numFmtId="0" fontId="3" fillId="0" borderId="0" xfId="0" applyFont="1" applyBorder="1" applyAlignment="1">
      <alignment horizontal="center" vertical="center"/>
    </xf>
    <xf numFmtId="0" fontId="0" fillId="0" borderId="0" xfId="0" applyAlignment="1">
      <alignment horizontal="center" wrapText="1"/>
    </xf>
    <xf numFmtId="0" fontId="0" fillId="7" borderId="3" xfId="0" applyFill="1" applyBorder="1"/>
    <xf numFmtId="44" fontId="0" fillId="0" borderId="3" xfId="1" applyNumberFormat="1" applyFont="1" applyFill="1" applyBorder="1"/>
    <xf numFmtId="44" fontId="0" fillId="4" borderId="3" xfId="1" applyNumberFormat="1" applyFont="1" applyFill="1" applyBorder="1"/>
    <xf numFmtId="44" fontId="0" fillId="4" borderId="3" xfId="0" applyNumberFormat="1" applyFill="1" applyBorder="1"/>
    <xf numFmtId="44" fontId="0" fillId="0" borderId="3" xfId="0" applyNumberFormat="1" applyFill="1" applyBorder="1"/>
    <xf numFmtId="0" fontId="0" fillId="0" borderId="2" xfId="0" applyFill="1" applyBorder="1"/>
    <xf numFmtId="44" fontId="0" fillId="0" borderId="2" xfId="1" applyNumberFormat="1" applyFont="1" applyFill="1" applyBorder="1"/>
    <xf numFmtId="44" fontId="0" fillId="0" borderId="2" xfId="0" applyNumberFormat="1" applyFill="1" applyBorder="1"/>
    <xf numFmtId="164" fontId="0" fillId="0" borderId="4" xfId="1" applyNumberFormat="1" applyFont="1" applyFill="1" applyBorder="1"/>
    <xf numFmtId="164" fontId="0" fillId="0" borderId="2" xfId="1" applyNumberFormat="1" applyFont="1" applyFill="1" applyBorder="1"/>
    <xf numFmtId="0" fontId="0" fillId="0" borderId="2" xfId="0" applyBorder="1"/>
    <xf numFmtId="164" fontId="0" fillId="0" borderId="5" xfId="1" applyNumberFormat="1" applyFont="1" applyFill="1" applyBorder="1"/>
    <xf numFmtId="0" fontId="0" fillId="0" borderId="5" xfId="0" applyBorder="1"/>
    <xf numFmtId="0" fontId="0" fillId="0" borderId="5" xfId="0" applyFill="1" applyBorder="1"/>
    <xf numFmtId="44" fontId="0" fillId="3" borderId="1" xfId="0" applyNumberFormat="1" applyFill="1" applyBorder="1"/>
    <xf numFmtId="165" fontId="0" fillId="3" borderId="1" xfId="1" applyNumberFormat="1" applyFont="1" applyFill="1" applyBorder="1"/>
    <xf numFmtId="165" fontId="0" fillId="3" borderId="3" xfId="0" applyNumberFormat="1" applyFill="1" applyBorder="1"/>
    <xf numFmtId="165" fontId="0" fillId="3" borderId="1" xfId="0" applyNumberFormat="1" applyFill="1" applyBorder="1"/>
    <xf numFmtId="165" fontId="0" fillId="3" borderId="3" xfId="1" applyNumberFormat="1" applyFont="1" applyFill="1" applyBorder="1"/>
    <xf numFmtId="165" fontId="0" fillId="0" borderId="0" xfId="1" applyNumberFormat="1" applyFont="1" applyFill="1" applyBorder="1"/>
    <xf numFmtId="0" fontId="0" fillId="0" borderId="0" xfId="0" applyAlignment="1"/>
    <xf numFmtId="1" fontId="0" fillId="6" borderId="1" xfId="0" applyNumberFormat="1" applyFill="1" applyBorder="1"/>
    <xf numFmtId="44" fontId="0" fillId="6" borderId="1" xfId="0" applyNumberFormat="1" applyFill="1" applyBorder="1"/>
    <xf numFmtId="165" fontId="0" fillId="0" borderId="1" xfId="0" applyNumberFormat="1" applyFill="1" applyBorder="1"/>
  </cellXfs>
  <cellStyles count="3">
    <cellStyle name="Comma" xfId="1" builtinId="3"/>
    <cellStyle name="Normal" xfId="0" builtinId="0"/>
    <cellStyle name="Percent" xfId="2" builtinId="5"/>
  </cellStyles>
  <dxfs count="4">
    <dxf>
      <fill>
        <patternFill>
          <bgColor rgb="FF92D050"/>
        </patternFill>
      </fill>
    </dxf>
    <dxf>
      <fill>
        <patternFill>
          <bgColor rgb="FFFF0000"/>
        </patternFill>
      </fill>
    </dxf>
    <dxf>
      <fill>
        <patternFill>
          <bgColor rgb="FF92D05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33AB31-9F8A-47B2-9D2A-47AE4FC7BE71}">
  <dimension ref="A1:M40"/>
  <sheetViews>
    <sheetView zoomScale="85" zoomScaleNormal="85" workbookViewId="0">
      <selection activeCell="E43" sqref="E43"/>
    </sheetView>
  </sheetViews>
  <sheetFormatPr defaultRowHeight="15" x14ac:dyDescent="0.25"/>
  <cols>
    <col min="1" max="1" width="38.85546875" bestFit="1" customWidth="1"/>
    <col min="2" max="2" width="13.85546875" customWidth="1"/>
    <col min="3" max="3" width="13.140625" customWidth="1"/>
    <col min="4" max="4" width="16.28515625" bestFit="1" customWidth="1"/>
    <col min="5" max="5" width="38.85546875" bestFit="1" customWidth="1"/>
    <col min="6" max="6" width="13.42578125" customWidth="1"/>
    <col min="7" max="7" width="13.85546875" customWidth="1"/>
    <col min="8" max="8" width="18.5703125" customWidth="1"/>
    <col min="9" max="9" width="18.42578125" customWidth="1"/>
    <col min="10" max="10" width="18.28515625" customWidth="1"/>
    <col min="11" max="11" width="5.28515625" bestFit="1" customWidth="1"/>
    <col min="12" max="12" width="11.85546875" customWidth="1"/>
    <col min="13" max="13" width="29" bestFit="1" customWidth="1"/>
  </cols>
  <sheetData>
    <row r="1" spans="1:13" ht="46.5" x14ac:dyDescent="0.25">
      <c r="A1" s="36" t="s">
        <v>52</v>
      </c>
      <c r="B1" s="37"/>
      <c r="C1" s="37"/>
      <c r="D1" s="37"/>
      <c r="E1" s="37"/>
      <c r="F1" s="37"/>
      <c r="G1" s="37"/>
      <c r="H1" s="37"/>
      <c r="I1" s="37"/>
      <c r="J1" s="37"/>
      <c r="K1" s="37"/>
      <c r="L1" s="37"/>
      <c r="M1" s="37"/>
    </row>
    <row r="2" spans="1:13" x14ac:dyDescent="0.25">
      <c r="B2" s="1"/>
      <c r="I2" s="9"/>
    </row>
    <row r="3" spans="1:13" x14ac:dyDescent="0.25">
      <c r="A3" s="32" t="s">
        <v>0</v>
      </c>
      <c r="B3" s="33" t="s">
        <v>9</v>
      </c>
      <c r="C3" s="39" t="s">
        <v>10</v>
      </c>
      <c r="D3" s="44"/>
      <c r="E3" s="3" t="s">
        <v>63</v>
      </c>
      <c r="F3" s="4" t="s">
        <v>9</v>
      </c>
      <c r="G3" s="6" t="s">
        <v>10</v>
      </c>
      <c r="H3" s="6" t="s">
        <v>25</v>
      </c>
      <c r="I3" s="6" t="s">
        <v>25</v>
      </c>
      <c r="K3" s="5" t="s">
        <v>51</v>
      </c>
      <c r="L3" s="16"/>
      <c r="M3" s="5" t="s">
        <v>41</v>
      </c>
    </row>
    <row r="4" spans="1:13" x14ac:dyDescent="0.25">
      <c r="A4" s="5" t="s">
        <v>53</v>
      </c>
      <c r="B4" s="23"/>
      <c r="C4" s="40">
        <v>0</v>
      </c>
      <c r="D4" s="45"/>
      <c r="E4" s="7" t="str">
        <f>A12</f>
        <v>Office Equipment at Net Book Value</v>
      </c>
      <c r="F4" s="54">
        <f>B12</f>
        <v>0</v>
      </c>
      <c r="G4" s="26"/>
      <c r="H4" s="47"/>
      <c r="I4" s="50"/>
      <c r="K4" s="9"/>
      <c r="L4" s="30"/>
      <c r="M4" s="5" t="s">
        <v>42</v>
      </c>
    </row>
    <row r="5" spans="1:13" x14ac:dyDescent="0.25">
      <c r="A5" s="5" t="s">
        <v>54</v>
      </c>
      <c r="B5" s="22">
        <v>0</v>
      </c>
      <c r="C5" s="41"/>
      <c r="D5" s="45"/>
      <c r="E5" s="7" t="str">
        <f>A6</f>
        <v>Delivery Vehicle at Net Book Value</v>
      </c>
      <c r="F5" s="54">
        <f>B6</f>
        <v>0</v>
      </c>
      <c r="G5" s="26"/>
      <c r="H5" s="48"/>
      <c r="I5" s="50"/>
      <c r="K5" s="9"/>
      <c r="L5" s="14"/>
      <c r="M5" s="5" t="s">
        <v>40</v>
      </c>
    </row>
    <row r="6" spans="1:13" x14ac:dyDescent="0.25">
      <c r="A6" s="5" t="s">
        <v>65</v>
      </c>
      <c r="B6" s="22">
        <v>0</v>
      </c>
      <c r="C6" s="41"/>
      <c r="D6" s="45"/>
      <c r="E6" s="7" t="str">
        <f>A16</f>
        <v>Generic Fixed Asset at Net Book Value 1</v>
      </c>
      <c r="F6" s="54">
        <f>B16</f>
        <v>0</v>
      </c>
      <c r="G6" s="26"/>
      <c r="H6" s="48"/>
      <c r="I6" s="50"/>
      <c r="L6" s="32"/>
      <c r="M6" s="13" t="s">
        <v>49</v>
      </c>
    </row>
    <row r="7" spans="1:13" x14ac:dyDescent="0.25">
      <c r="A7" s="5" t="s">
        <v>55</v>
      </c>
      <c r="B7" s="23"/>
      <c r="C7" s="40">
        <v>0</v>
      </c>
      <c r="D7" s="45"/>
      <c r="E7" s="7" t="str">
        <f>A17</f>
        <v>Generic Fixed Asset at Net Book Value 2</v>
      </c>
      <c r="F7" s="54">
        <f>B17</f>
        <v>0</v>
      </c>
      <c r="G7" s="26"/>
      <c r="H7" s="48"/>
      <c r="I7" s="50"/>
      <c r="L7" s="6"/>
      <c r="M7" s="13" t="s">
        <v>50</v>
      </c>
    </row>
    <row r="8" spans="1:13" x14ac:dyDescent="0.25">
      <c r="A8" s="5" t="s">
        <v>56</v>
      </c>
      <c r="B8" s="22">
        <v>0</v>
      </c>
      <c r="C8" s="41"/>
      <c r="D8" s="45"/>
      <c r="E8" s="30" t="s">
        <v>64</v>
      </c>
      <c r="F8" s="54"/>
      <c r="G8" s="54"/>
      <c r="H8" s="55"/>
      <c r="I8" s="54">
        <f>SUM(F4:F7)-SUM(G4:G7)</f>
        <v>0</v>
      </c>
    </row>
    <row r="9" spans="1:13" x14ac:dyDescent="0.25">
      <c r="A9" s="5" t="s">
        <v>73</v>
      </c>
      <c r="B9" s="22">
        <v>0</v>
      </c>
      <c r="C9" s="41"/>
      <c r="D9" s="45"/>
      <c r="E9" s="9"/>
      <c r="F9" s="10"/>
      <c r="G9" s="10"/>
      <c r="H9" s="49"/>
      <c r="I9" s="51"/>
    </row>
    <row r="10" spans="1:13" x14ac:dyDescent="0.25">
      <c r="A10" s="5" t="s">
        <v>57</v>
      </c>
      <c r="B10" s="22">
        <v>0</v>
      </c>
      <c r="C10" s="41"/>
      <c r="D10" s="45"/>
      <c r="E10" s="3" t="s">
        <v>72</v>
      </c>
      <c r="F10" s="6" t="s">
        <v>9</v>
      </c>
      <c r="G10" s="6" t="s">
        <v>10</v>
      </c>
      <c r="H10" s="49"/>
      <c r="I10" s="51"/>
    </row>
    <row r="11" spans="1:13" x14ac:dyDescent="0.25">
      <c r="A11" s="5" t="s">
        <v>58</v>
      </c>
      <c r="B11" s="23"/>
      <c r="C11" s="40">
        <v>0</v>
      </c>
      <c r="D11" s="45"/>
      <c r="E11" s="7" t="str">
        <f>A8</f>
        <v>Stock</v>
      </c>
      <c r="F11" s="54">
        <f>B8</f>
        <v>0</v>
      </c>
      <c r="G11" s="26"/>
      <c r="H11" s="49"/>
      <c r="I11" s="51"/>
    </row>
    <row r="12" spans="1:13" x14ac:dyDescent="0.25">
      <c r="A12" s="5" t="s">
        <v>59</v>
      </c>
      <c r="B12" s="24">
        <v>0</v>
      </c>
      <c r="C12" s="41"/>
      <c r="D12" s="45"/>
      <c r="E12" s="7" t="str">
        <f>A9</f>
        <v>Accounts recievable (Debtors)</v>
      </c>
      <c r="F12" s="54">
        <f>B9</f>
        <v>0</v>
      </c>
      <c r="G12" s="26"/>
      <c r="H12" s="49"/>
      <c r="I12" s="51"/>
    </row>
    <row r="13" spans="1:13" x14ac:dyDescent="0.25">
      <c r="A13" s="5" t="s">
        <v>60</v>
      </c>
      <c r="B13" s="24">
        <v>0</v>
      </c>
      <c r="C13" s="41"/>
      <c r="D13" s="45"/>
      <c r="E13" s="7" t="str">
        <f>A10</f>
        <v>Cash</v>
      </c>
      <c r="F13" s="54">
        <f>B10</f>
        <v>0</v>
      </c>
      <c r="G13" s="26"/>
      <c r="H13" s="49"/>
      <c r="I13" s="51"/>
      <c r="K13" s="12"/>
      <c r="L13" s="12"/>
      <c r="M13" s="12"/>
    </row>
    <row r="14" spans="1:13" x14ac:dyDescent="0.25">
      <c r="A14" s="13" t="s">
        <v>61</v>
      </c>
      <c r="B14" s="24">
        <v>0</v>
      </c>
      <c r="C14" s="42"/>
      <c r="D14" s="46"/>
      <c r="E14" s="7" t="str">
        <f>A13</f>
        <v>Pre-Paid Expenses</v>
      </c>
      <c r="F14" s="54">
        <f>B13</f>
        <v>0</v>
      </c>
      <c r="G14" s="26"/>
      <c r="H14" s="49"/>
      <c r="I14" s="51"/>
      <c r="K14" s="12"/>
      <c r="L14" s="12"/>
      <c r="M14" s="12"/>
    </row>
    <row r="15" spans="1:13" x14ac:dyDescent="0.25">
      <c r="A15" s="5" t="s">
        <v>62</v>
      </c>
      <c r="B15" s="24">
        <v>0</v>
      </c>
      <c r="C15" s="41"/>
      <c r="D15" s="45"/>
      <c r="E15" s="7" t="str">
        <f>A18</f>
        <v xml:space="preserve">Generic Current Asset 1 </v>
      </c>
      <c r="F15" s="54">
        <f>B18</f>
        <v>0</v>
      </c>
      <c r="G15" s="26"/>
      <c r="H15" s="49"/>
      <c r="I15" s="51"/>
      <c r="K15" s="12"/>
      <c r="L15" s="12"/>
      <c r="M15" s="12"/>
    </row>
    <row r="16" spans="1:13" x14ac:dyDescent="0.25">
      <c r="A16" s="5" t="s">
        <v>66</v>
      </c>
      <c r="B16" s="24">
        <v>0</v>
      </c>
      <c r="C16" s="42"/>
      <c r="D16" s="46"/>
      <c r="E16" s="7" t="str">
        <f>A19</f>
        <v>Generic Current Asset 2</v>
      </c>
      <c r="F16" s="54">
        <f>B19</f>
        <v>0</v>
      </c>
      <c r="G16" s="26"/>
      <c r="H16" s="49"/>
      <c r="I16" s="51"/>
      <c r="K16" s="12"/>
      <c r="L16" s="12"/>
      <c r="M16" s="12"/>
    </row>
    <row r="17" spans="1:13" x14ac:dyDescent="0.25">
      <c r="A17" s="5" t="s">
        <v>67</v>
      </c>
      <c r="B17" s="24">
        <v>0</v>
      </c>
      <c r="C17" s="41"/>
      <c r="D17" s="45"/>
      <c r="E17" s="7" t="str">
        <f>A20</f>
        <v>Generic Current Asset 3</v>
      </c>
      <c r="F17" s="56">
        <f>B20</f>
        <v>0</v>
      </c>
      <c r="G17" s="26"/>
      <c r="H17" s="49"/>
      <c r="I17" s="51"/>
      <c r="K17" s="35"/>
      <c r="L17" s="18"/>
      <c r="M17" s="18"/>
    </row>
    <row r="18" spans="1:13" x14ac:dyDescent="0.25">
      <c r="A18" s="5" t="s">
        <v>68</v>
      </c>
      <c r="B18" s="24">
        <v>0</v>
      </c>
      <c r="C18" s="41"/>
      <c r="D18" s="45"/>
      <c r="E18" s="30" t="s">
        <v>75</v>
      </c>
      <c r="F18" s="54"/>
      <c r="G18" s="54"/>
      <c r="H18" s="57">
        <f>SUM(F11:F17)-SUM(G11:G17)</f>
        <v>0</v>
      </c>
      <c r="I18" s="51"/>
      <c r="K18" s="12"/>
      <c r="L18" s="12"/>
      <c r="M18" s="12"/>
    </row>
    <row r="19" spans="1:13" x14ac:dyDescent="0.25">
      <c r="A19" s="5" t="s">
        <v>69</v>
      </c>
      <c r="B19" s="24">
        <v>0</v>
      </c>
      <c r="C19" s="41"/>
      <c r="D19" s="45"/>
      <c r="E19" s="9"/>
      <c r="F19" s="10"/>
      <c r="G19" s="10"/>
      <c r="H19" s="49"/>
      <c r="I19" s="51"/>
      <c r="K19" s="12"/>
      <c r="L19" s="12"/>
      <c r="M19" s="12"/>
    </row>
    <row r="20" spans="1:13" x14ac:dyDescent="0.25">
      <c r="A20" s="5" t="s">
        <v>70</v>
      </c>
      <c r="B20" s="24">
        <v>0</v>
      </c>
      <c r="C20" s="41"/>
      <c r="D20" s="45"/>
      <c r="E20" s="3" t="s">
        <v>74</v>
      </c>
      <c r="F20" s="6" t="s">
        <v>9</v>
      </c>
      <c r="G20" s="6" t="s">
        <v>10</v>
      </c>
      <c r="H20" s="49"/>
      <c r="I20" s="51"/>
      <c r="K20" s="12"/>
      <c r="L20" s="12"/>
      <c r="M20" s="12"/>
    </row>
    <row r="21" spans="1:13" x14ac:dyDescent="0.25">
      <c r="A21" s="5" t="s">
        <v>80</v>
      </c>
      <c r="B21" s="23"/>
      <c r="C21" s="40">
        <v>0</v>
      </c>
      <c r="D21" s="45"/>
      <c r="E21" s="7" t="str">
        <f>A4</f>
        <v>Acccounts Payable</v>
      </c>
      <c r="F21" s="54"/>
      <c r="G21" s="26">
        <f>C4</f>
        <v>0</v>
      </c>
      <c r="H21" s="49"/>
      <c r="I21" s="51"/>
      <c r="K21" s="12"/>
      <c r="L21" s="12"/>
      <c r="M21" s="12"/>
    </row>
    <row r="22" spans="1:13" x14ac:dyDescent="0.25">
      <c r="A22" s="5" t="s">
        <v>81</v>
      </c>
      <c r="B22" s="19"/>
      <c r="C22" s="43">
        <v>0</v>
      </c>
      <c r="D22" s="46"/>
      <c r="E22" s="7" t="str">
        <f>A7</f>
        <v>Accrued Expenses</v>
      </c>
      <c r="F22" s="54"/>
      <c r="G22" s="26">
        <f>C7</f>
        <v>0</v>
      </c>
      <c r="H22" s="49"/>
      <c r="I22" s="51"/>
      <c r="K22" s="35"/>
      <c r="L22" s="18"/>
      <c r="M22" s="18"/>
    </row>
    <row r="23" spans="1:13" x14ac:dyDescent="0.25">
      <c r="A23" s="5" t="s">
        <v>83</v>
      </c>
      <c r="B23" s="20">
        <v>0</v>
      </c>
      <c r="C23" s="42"/>
      <c r="D23" s="34"/>
      <c r="E23" s="7" t="str">
        <f>A11</f>
        <v>Other Creditors</v>
      </c>
      <c r="F23" s="54"/>
      <c r="G23" s="26">
        <f>C11</f>
        <v>0</v>
      </c>
      <c r="H23" s="49"/>
      <c r="I23" s="51"/>
      <c r="K23" s="35"/>
      <c r="L23" s="18"/>
      <c r="M23" s="18"/>
    </row>
    <row r="24" spans="1:13" x14ac:dyDescent="0.25">
      <c r="A24" s="5" t="s">
        <v>84</v>
      </c>
      <c r="B24" s="20">
        <v>0</v>
      </c>
      <c r="C24" s="42"/>
      <c r="D24" s="34"/>
      <c r="E24" s="7" t="str">
        <f>A21</f>
        <v>Generic Current Liability 1</v>
      </c>
      <c r="F24" s="54"/>
      <c r="G24" s="26"/>
      <c r="H24" s="49"/>
      <c r="I24" s="51"/>
      <c r="K24" s="35"/>
      <c r="L24" s="18"/>
      <c r="M24" s="18"/>
    </row>
    <row r="25" spans="1:13" x14ac:dyDescent="0.25">
      <c r="A25" s="9"/>
      <c r="B25" s="11"/>
      <c r="C25" s="10"/>
      <c r="D25" s="10"/>
      <c r="E25" s="7" t="str">
        <f>A22</f>
        <v>Generic Current Liability 2</v>
      </c>
      <c r="F25" s="54"/>
      <c r="G25" s="26"/>
      <c r="H25" s="49"/>
      <c r="I25" s="51"/>
      <c r="K25" s="12"/>
      <c r="L25" s="12"/>
      <c r="M25" s="12"/>
    </row>
    <row r="26" spans="1:13" ht="15" customHeight="1" x14ac:dyDescent="0.25">
      <c r="A26" s="38" t="s">
        <v>43</v>
      </c>
      <c r="B26" s="38"/>
      <c r="C26" s="38"/>
      <c r="E26" s="30" t="s">
        <v>76</v>
      </c>
      <c r="F26" s="54"/>
      <c r="G26" s="54"/>
      <c r="H26" s="57">
        <f>SUM(F21:F25)-SUM(G21:G25)</f>
        <v>0</v>
      </c>
      <c r="I26" s="51"/>
      <c r="K26" s="12"/>
      <c r="L26" s="12"/>
      <c r="M26" s="12"/>
    </row>
    <row r="27" spans="1:13" x14ac:dyDescent="0.25">
      <c r="A27" s="38"/>
      <c r="B27" s="38"/>
      <c r="C27" s="38"/>
      <c r="H27" s="49"/>
      <c r="I27" s="51"/>
      <c r="K27" s="12"/>
      <c r="L27" s="12"/>
      <c r="M27" s="12"/>
    </row>
    <row r="28" spans="1:13" x14ac:dyDescent="0.25">
      <c r="A28" s="38"/>
      <c r="B28" s="38"/>
      <c r="C28" s="38"/>
      <c r="E28" s="3" t="s">
        <v>79</v>
      </c>
      <c r="F28" s="3"/>
      <c r="G28" s="3"/>
      <c r="H28" s="49"/>
      <c r="I28" s="51"/>
      <c r="K28" s="12"/>
      <c r="L28" s="12"/>
      <c r="M28" s="12"/>
    </row>
    <row r="29" spans="1:13" x14ac:dyDescent="0.25">
      <c r="A29" s="38"/>
      <c r="B29" s="38"/>
      <c r="C29" s="38"/>
      <c r="E29" s="7" t="s">
        <v>77</v>
      </c>
      <c r="F29" s="56"/>
      <c r="G29" s="56"/>
      <c r="H29" s="55">
        <f>SUM(H26,H18)</f>
        <v>0</v>
      </c>
      <c r="I29" s="52"/>
      <c r="K29" s="12"/>
      <c r="L29" s="12"/>
      <c r="M29" s="12"/>
    </row>
    <row r="30" spans="1:13" x14ac:dyDescent="0.25">
      <c r="A30" s="38"/>
      <c r="B30" s="38"/>
      <c r="C30" s="38"/>
      <c r="D30" s="59"/>
      <c r="E30" s="30" t="s">
        <v>78</v>
      </c>
      <c r="F30" s="56"/>
      <c r="G30" s="56"/>
      <c r="H30" s="56"/>
      <c r="I30" s="56">
        <f>H29+I8</f>
        <v>0</v>
      </c>
      <c r="J30" s="18"/>
      <c r="K30" s="12"/>
      <c r="L30" s="12"/>
      <c r="M30" s="12"/>
    </row>
    <row r="31" spans="1:13" x14ac:dyDescent="0.25">
      <c r="A31" s="31"/>
      <c r="B31" s="31"/>
      <c r="C31" s="31"/>
      <c r="D31" s="59"/>
    </row>
    <row r="32" spans="1:13" x14ac:dyDescent="0.25">
      <c r="A32" s="31"/>
      <c r="B32" s="31"/>
      <c r="C32" s="31"/>
      <c r="D32" s="59"/>
      <c r="E32" s="3" t="s">
        <v>82</v>
      </c>
      <c r="F32" s="4" t="s">
        <v>9</v>
      </c>
      <c r="G32" s="6" t="s">
        <v>10</v>
      </c>
      <c r="H32" s="6" t="s">
        <v>25</v>
      </c>
      <c r="I32" s="12"/>
    </row>
    <row r="33" spans="1:9" x14ac:dyDescent="0.25">
      <c r="A33" s="31"/>
      <c r="B33" s="31"/>
      <c r="C33" s="31"/>
      <c r="D33" s="59"/>
      <c r="E33" s="7" t="str">
        <f>A5</f>
        <v>Ordinary Share Capital</v>
      </c>
      <c r="F33" s="54">
        <f>B5</f>
        <v>0</v>
      </c>
      <c r="G33" s="26"/>
      <c r="H33" s="47"/>
      <c r="I33" s="12"/>
    </row>
    <row r="34" spans="1:9" x14ac:dyDescent="0.25">
      <c r="A34" s="31"/>
      <c r="B34" s="31"/>
      <c r="C34" s="31"/>
      <c r="D34" s="59"/>
      <c r="E34" s="7" t="str">
        <f>A14</f>
        <v>Retained Profit Reserve</v>
      </c>
      <c r="F34" s="54">
        <f>B14</f>
        <v>0</v>
      </c>
      <c r="G34" s="26"/>
      <c r="H34" s="48"/>
      <c r="I34" s="12"/>
    </row>
    <row r="35" spans="1:9" x14ac:dyDescent="0.25">
      <c r="A35" s="31"/>
      <c r="B35" s="31"/>
      <c r="C35" s="31"/>
      <c r="E35" s="7" t="str">
        <f>A23</f>
        <v>Generic Capital and Reserve 1</v>
      </c>
      <c r="F35" s="54">
        <f>B23</f>
        <v>0</v>
      </c>
      <c r="G35" s="26"/>
      <c r="H35" s="48"/>
      <c r="I35" s="12"/>
    </row>
    <row r="36" spans="1:9" x14ac:dyDescent="0.25">
      <c r="E36" s="7" t="str">
        <f>A24</f>
        <v>Generic Capital and Reserve 2</v>
      </c>
      <c r="F36" s="54">
        <f>B24</f>
        <v>0</v>
      </c>
      <c r="G36" s="26"/>
      <c r="H36" s="48"/>
      <c r="I36" s="12"/>
    </row>
    <row r="37" spans="1:9" x14ac:dyDescent="0.25">
      <c r="E37" s="7" t="str">
        <f>A15</f>
        <v>Loan</v>
      </c>
      <c r="F37" s="53">
        <f>B15</f>
        <v>0</v>
      </c>
      <c r="G37" s="14"/>
      <c r="I37" s="58"/>
    </row>
    <row r="38" spans="1:9" x14ac:dyDescent="0.25">
      <c r="E38" s="30" t="s">
        <v>85</v>
      </c>
      <c r="F38" s="54"/>
      <c r="G38" s="54"/>
      <c r="H38" s="56">
        <f>SUM(F33:F37)</f>
        <v>0</v>
      </c>
    </row>
    <row r="40" spans="1:9" x14ac:dyDescent="0.25">
      <c r="E40" s="30" t="s">
        <v>86</v>
      </c>
      <c r="F40" s="7"/>
      <c r="G40" s="7"/>
      <c r="H40" s="17">
        <f>H38-I30</f>
        <v>0</v>
      </c>
    </row>
  </sheetData>
  <mergeCells count="2">
    <mergeCell ref="A1:M1"/>
    <mergeCell ref="A26:C30"/>
  </mergeCells>
  <conditionalFormatting sqref="H40">
    <cfRule type="cellIs" dxfId="3" priority="1" operator="notEqual">
      <formula>0</formula>
    </cfRule>
    <cfRule type="cellIs" dxfId="2" priority="2" operator="equal">
      <formula>0</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62CB84-1D36-4CDA-8F28-A5ABAB82E58F}">
  <dimension ref="A1:M40"/>
  <sheetViews>
    <sheetView zoomScale="85" zoomScaleNormal="85" workbookViewId="0">
      <selection sqref="A1:M1"/>
    </sheetView>
  </sheetViews>
  <sheetFormatPr defaultRowHeight="15" x14ac:dyDescent="0.25"/>
  <cols>
    <col min="1" max="1" width="38.85546875" bestFit="1" customWidth="1"/>
    <col min="2" max="2" width="13.85546875" customWidth="1"/>
    <col min="3" max="3" width="13.140625" customWidth="1"/>
    <col min="4" max="4" width="16.28515625" bestFit="1" customWidth="1"/>
    <col min="5" max="5" width="38.85546875" bestFit="1" customWidth="1"/>
    <col min="6" max="6" width="13.42578125" customWidth="1"/>
    <col min="7" max="7" width="13.85546875" customWidth="1"/>
    <col min="8" max="8" width="18.5703125" customWidth="1"/>
    <col min="9" max="9" width="18.42578125" customWidth="1"/>
    <col min="10" max="10" width="18.28515625" customWidth="1"/>
    <col min="11" max="11" width="5.28515625" bestFit="1" customWidth="1"/>
    <col min="12" max="12" width="11.85546875" customWidth="1"/>
    <col min="13" max="13" width="29" bestFit="1" customWidth="1"/>
  </cols>
  <sheetData>
    <row r="1" spans="1:13" ht="46.5" x14ac:dyDescent="0.25">
      <c r="A1" s="36" t="s">
        <v>101</v>
      </c>
      <c r="B1" s="37"/>
      <c r="C1" s="37"/>
      <c r="D1" s="37"/>
      <c r="E1" s="37"/>
      <c r="F1" s="37"/>
      <c r="G1" s="37"/>
      <c r="H1" s="37"/>
      <c r="I1" s="37"/>
      <c r="J1" s="37"/>
      <c r="K1" s="37"/>
      <c r="L1" s="37"/>
      <c r="M1" s="37"/>
    </row>
    <row r="2" spans="1:13" x14ac:dyDescent="0.25">
      <c r="B2" s="1"/>
      <c r="I2" s="9"/>
    </row>
    <row r="3" spans="1:13" x14ac:dyDescent="0.25">
      <c r="A3" s="32" t="s">
        <v>0</v>
      </c>
      <c r="B3" s="33" t="s">
        <v>9</v>
      </c>
      <c r="C3" s="39" t="s">
        <v>10</v>
      </c>
      <c r="D3" s="44"/>
      <c r="E3" s="3" t="s">
        <v>63</v>
      </c>
      <c r="F3" s="4" t="s">
        <v>9</v>
      </c>
      <c r="G3" s="6" t="s">
        <v>10</v>
      </c>
      <c r="H3" s="6" t="s">
        <v>25</v>
      </c>
      <c r="I3" s="6" t="s">
        <v>25</v>
      </c>
      <c r="K3" s="5" t="s">
        <v>51</v>
      </c>
      <c r="L3" s="16"/>
      <c r="M3" s="5" t="s">
        <v>41</v>
      </c>
    </row>
    <row r="4" spans="1:13" x14ac:dyDescent="0.25">
      <c r="A4" s="5" t="s">
        <v>53</v>
      </c>
      <c r="B4" s="23"/>
      <c r="C4" s="40">
        <v>29700</v>
      </c>
      <c r="D4" s="45"/>
      <c r="E4" s="7" t="str">
        <f>A12</f>
        <v>Office Equipment at Net Book Value</v>
      </c>
      <c r="F4" s="54">
        <f>B12</f>
        <v>8400</v>
      </c>
      <c r="G4" s="26"/>
      <c r="H4" s="47"/>
      <c r="I4" s="50"/>
      <c r="K4" s="9"/>
      <c r="L4" s="30"/>
      <c r="M4" s="5" t="s">
        <v>42</v>
      </c>
    </row>
    <row r="5" spans="1:13" x14ac:dyDescent="0.25">
      <c r="A5" s="5" t="s">
        <v>54</v>
      </c>
      <c r="B5" s="22">
        <v>68000</v>
      </c>
      <c r="C5" s="41"/>
      <c r="D5" s="45"/>
      <c r="E5" s="7" t="str">
        <f>A6</f>
        <v>Delivery Vehicle at Net Book Value</v>
      </c>
      <c r="F5" s="54">
        <f>B6</f>
        <v>12800</v>
      </c>
      <c r="G5" s="26"/>
      <c r="H5" s="48"/>
      <c r="I5" s="50"/>
      <c r="K5" s="9"/>
      <c r="L5" s="14"/>
      <c r="M5" s="5" t="s">
        <v>40</v>
      </c>
    </row>
    <row r="6" spans="1:13" x14ac:dyDescent="0.25">
      <c r="A6" s="5" t="s">
        <v>65</v>
      </c>
      <c r="B6" s="22">
        <v>12800</v>
      </c>
      <c r="C6" s="41"/>
      <c r="D6" s="45"/>
      <c r="E6" s="7" t="str">
        <f>A16</f>
        <v>Generic Fixed Asset at Net Book Value 1</v>
      </c>
      <c r="F6" s="54">
        <f>B16</f>
        <v>0</v>
      </c>
      <c r="G6" s="26"/>
      <c r="H6" s="48"/>
      <c r="I6" s="50"/>
      <c r="L6" s="32"/>
      <c r="M6" s="13" t="s">
        <v>49</v>
      </c>
    </row>
    <row r="7" spans="1:13" x14ac:dyDescent="0.25">
      <c r="A7" s="5" t="s">
        <v>55</v>
      </c>
      <c r="B7" s="23"/>
      <c r="C7" s="40">
        <v>1700</v>
      </c>
      <c r="D7" s="45"/>
      <c r="E7" s="7" t="str">
        <f>A17</f>
        <v>Generic Fixed Asset at Net Book Value 2</v>
      </c>
      <c r="F7" s="54">
        <f>B17</f>
        <v>0</v>
      </c>
      <c r="G7" s="26"/>
      <c r="H7" s="48"/>
      <c r="I7" s="50"/>
      <c r="L7" s="6"/>
      <c r="M7" s="13" t="s">
        <v>50</v>
      </c>
    </row>
    <row r="8" spans="1:13" x14ac:dyDescent="0.25">
      <c r="A8" s="5" t="s">
        <v>56</v>
      </c>
      <c r="B8" s="22">
        <v>70000</v>
      </c>
      <c r="C8" s="41"/>
      <c r="D8" s="45"/>
      <c r="E8" s="30" t="s">
        <v>64</v>
      </c>
      <c r="F8" s="54"/>
      <c r="G8" s="54"/>
      <c r="H8" s="55"/>
      <c r="I8" s="54">
        <f>SUM(F4:F7)-SUM(G4:G7)</f>
        <v>21200</v>
      </c>
    </row>
    <row r="9" spans="1:13" x14ac:dyDescent="0.25">
      <c r="A9" s="5" t="s">
        <v>73</v>
      </c>
      <c r="B9" s="22">
        <v>26400</v>
      </c>
      <c r="C9" s="41"/>
      <c r="D9" s="45"/>
      <c r="E9" s="9"/>
      <c r="F9" s="10"/>
      <c r="G9" s="10"/>
      <c r="H9" s="49"/>
      <c r="I9" s="51"/>
    </row>
    <row r="10" spans="1:13" x14ac:dyDescent="0.25">
      <c r="A10" s="5" t="s">
        <v>57</v>
      </c>
      <c r="B10" s="22">
        <v>1100</v>
      </c>
      <c r="C10" s="41"/>
      <c r="D10" s="45"/>
      <c r="E10" s="3" t="s">
        <v>72</v>
      </c>
      <c r="F10" s="6" t="s">
        <v>9</v>
      </c>
      <c r="G10" s="6" t="s">
        <v>10</v>
      </c>
      <c r="H10" s="49"/>
      <c r="I10" s="51"/>
    </row>
    <row r="11" spans="1:13" x14ac:dyDescent="0.25">
      <c r="A11" s="5" t="s">
        <v>58</v>
      </c>
      <c r="B11" s="23"/>
      <c r="C11" s="40">
        <v>1800</v>
      </c>
      <c r="D11" s="45"/>
      <c r="E11" s="7" t="str">
        <f>A8</f>
        <v>Stock</v>
      </c>
      <c r="F11" s="54">
        <f>B8</f>
        <v>70000</v>
      </c>
      <c r="G11" s="26"/>
      <c r="H11" s="49"/>
      <c r="I11" s="51"/>
    </row>
    <row r="12" spans="1:13" x14ac:dyDescent="0.25">
      <c r="A12" s="5" t="s">
        <v>59</v>
      </c>
      <c r="B12" s="24">
        <v>8400</v>
      </c>
      <c r="C12" s="41"/>
      <c r="D12" s="45"/>
      <c r="E12" s="7" t="str">
        <f>A9</f>
        <v>Accounts recievable (Debtors)</v>
      </c>
      <c r="F12" s="54">
        <f>B9</f>
        <v>26400</v>
      </c>
      <c r="G12" s="26"/>
      <c r="H12" s="49"/>
      <c r="I12" s="51"/>
    </row>
    <row r="13" spans="1:13" x14ac:dyDescent="0.25">
      <c r="A13" s="5" t="s">
        <v>60</v>
      </c>
      <c r="B13" s="24">
        <v>7200</v>
      </c>
      <c r="C13" s="41"/>
      <c r="D13" s="45"/>
      <c r="E13" s="7" t="str">
        <f>A10</f>
        <v>Cash</v>
      </c>
      <c r="F13" s="54">
        <f>B10</f>
        <v>1100</v>
      </c>
      <c r="G13" s="26"/>
      <c r="H13" s="49"/>
      <c r="I13" s="51"/>
      <c r="K13" s="12"/>
      <c r="L13" s="12"/>
      <c r="M13" s="12"/>
    </row>
    <row r="14" spans="1:13" x14ac:dyDescent="0.25">
      <c r="A14" s="13" t="s">
        <v>61</v>
      </c>
      <c r="B14" s="24">
        <v>14700</v>
      </c>
      <c r="C14" s="42"/>
      <c r="D14" s="46"/>
      <c r="E14" s="7" t="str">
        <f>A13</f>
        <v>Pre-Paid Expenses</v>
      </c>
      <c r="F14" s="54">
        <f>B13</f>
        <v>7200</v>
      </c>
      <c r="G14" s="26"/>
      <c r="H14" s="49"/>
      <c r="I14" s="51"/>
      <c r="K14" s="12"/>
      <c r="L14" s="12"/>
      <c r="M14" s="12"/>
    </row>
    <row r="15" spans="1:13" x14ac:dyDescent="0.25">
      <c r="A15" s="5" t="s">
        <v>62</v>
      </c>
      <c r="B15" s="24">
        <v>10000</v>
      </c>
      <c r="C15" s="41"/>
      <c r="D15" s="45"/>
      <c r="E15" s="7" t="str">
        <f>A18</f>
        <v xml:space="preserve">Generic Current Asset 1 </v>
      </c>
      <c r="F15" s="54">
        <f>B18</f>
        <v>0</v>
      </c>
      <c r="G15" s="26"/>
      <c r="H15" s="49"/>
      <c r="I15" s="51"/>
      <c r="K15" s="12"/>
      <c r="L15" s="12"/>
      <c r="M15" s="12"/>
    </row>
    <row r="16" spans="1:13" x14ac:dyDescent="0.25">
      <c r="A16" s="5" t="s">
        <v>66</v>
      </c>
      <c r="B16" s="24">
        <v>0</v>
      </c>
      <c r="C16" s="42"/>
      <c r="D16" s="46"/>
      <c r="E16" s="7" t="str">
        <f>A19</f>
        <v>Generic Current Asset 2</v>
      </c>
      <c r="F16" s="54">
        <f>B19</f>
        <v>0</v>
      </c>
      <c r="G16" s="26"/>
      <c r="H16" s="49"/>
      <c r="I16" s="51"/>
      <c r="K16" s="12"/>
      <c r="L16" s="12"/>
      <c r="M16" s="12"/>
    </row>
    <row r="17" spans="1:13" x14ac:dyDescent="0.25">
      <c r="A17" s="5" t="s">
        <v>67</v>
      </c>
      <c r="B17" s="24">
        <v>0</v>
      </c>
      <c r="C17" s="41"/>
      <c r="D17" s="45"/>
      <c r="E17" s="7" t="str">
        <f>A20</f>
        <v>Generic Current Asset 3</v>
      </c>
      <c r="F17" s="56">
        <f>B20</f>
        <v>0</v>
      </c>
      <c r="G17" s="26"/>
      <c r="H17" s="49"/>
      <c r="I17" s="51"/>
      <c r="K17" s="35"/>
      <c r="L17" s="18"/>
      <c r="M17" s="18"/>
    </row>
    <row r="18" spans="1:13" x14ac:dyDescent="0.25">
      <c r="A18" s="5" t="s">
        <v>68</v>
      </c>
      <c r="B18" s="24">
        <v>0</v>
      </c>
      <c r="C18" s="41"/>
      <c r="D18" s="45"/>
      <c r="E18" s="30" t="s">
        <v>75</v>
      </c>
      <c r="F18" s="54"/>
      <c r="G18" s="54"/>
      <c r="H18" s="57">
        <f>SUM(F11:F17)-SUM(G11:G17)</f>
        <v>104700</v>
      </c>
      <c r="I18" s="51"/>
      <c r="K18" s="12"/>
      <c r="L18" s="12"/>
      <c r="M18" s="12"/>
    </row>
    <row r="19" spans="1:13" x14ac:dyDescent="0.25">
      <c r="A19" s="5" t="s">
        <v>69</v>
      </c>
      <c r="B19" s="24">
        <v>0</v>
      </c>
      <c r="C19" s="41"/>
      <c r="D19" s="45"/>
      <c r="E19" s="9"/>
      <c r="F19" s="10"/>
      <c r="G19" s="10"/>
      <c r="H19" s="49"/>
      <c r="I19" s="51"/>
      <c r="K19" s="12"/>
      <c r="L19" s="12"/>
      <c r="M19" s="12"/>
    </row>
    <row r="20" spans="1:13" x14ac:dyDescent="0.25">
      <c r="A20" s="5" t="s">
        <v>70</v>
      </c>
      <c r="B20" s="24">
        <v>0</v>
      </c>
      <c r="C20" s="41"/>
      <c r="D20" s="45"/>
      <c r="E20" s="3" t="s">
        <v>74</v>
      </c>
      <c r="F20" s="6" t="s">
        <v>9</v>
      </c>
      <c r="G20" s="6" t="s">
        <v>10</v>
      </c>
      <c r="H20" s="49"/>
      <c r="I20" s="51"/>
      <c r="K20" s="12"/>
      <c r="L20" s="12"/>
      <c r="M20" s="12"/>
    </row>
    <row r="21" spans="1:13" x14ac:dyDescent="0.25">
      <c r="A21" s="5" t="s">
        <v>80</v>
      </c>
      <c r="B21" s="23"/>
      <c r="C21" s="40">
        <v>0</v>
      </c>
      <c r="D21" s="45"/>
      <c r="E21" s="7" t="str">
        <f>A4</f>
        <v>Acccounts Payable</v>
      </c>
      <c r="F21" s="54"/>
      <c r="G21" s="26">
        <f>C4</f>
        <v>29700</v>
      </c>
      <c r="H21" s="49"/>
      <c r="I21" s="51"/>
      <c r="K21" s="12"/>
      <c r="L21" s="12"/>
      <c r="M21" s="12"/>
    </row>
    <row r="22" spans="1:13" x14ac:dyDescent="0.25">
      <c r="A22" s="5" t="s">
        <v>81</v>
      </c>
      <c r="B22" s="19"/>
      <c r="C22" s="43">
        <v>0</v>
      </c>
      <c r="D22" s="46"/>
      <c r="E22" s="7" t="str">
        <f>A7</f>
        <v>Accrued Expenses</v>
      </c>
      <c r="F22" s="54"/>
      <c r="G22" s="26">
        <f>C7</f>
        <v>1700</v>
      </c>
      <c r="H22" s="49"/>
      <c r="I22" s="51"/>
      <c r="K22" s="35"/>
      <c r="L22" s="18"/>
      <c r="M22" s="18"/>
    </row>
    <row r="23" spans="1:13" x14ac:dyDescent="0.25">
      <c r="A23" s="5" t="s">
        <v>83</v>
      </c>
      <c r="B23" s="20">
        <v>0</v>
      </c>
      <c r="C23" s="42"/>
      <c r="D23" s="34"/>
      <c r="E23" s="7" t="str">
        <f>A11</f>
        <v>Other Creditors</v>
      </c>
      <c r="F23" s="54"/>
      <c r="G23" s="26">
        <f>C11</f>
        <v>1800</v>
      </c>
      <c r="H23" s="49"/>
      <c r="I23" s="51"/>
      <c r="K23" s="35"/>
      <c r="L23" s="18"/>
      <c r="M23" s="18"/>
    </row>
    <row r="24" spans="1:13" x14ac:dyDescent="0.25">
      <c r="A24" s="5" t="s">
        <v>84</v>
      </c>
      <c r="B24" s="20">
        <v>0</v>
      </c>
      <c r="C24" s="42"/>
      <c r="D24" s="34"/>
      <c r="E24" s="7" t="str">
        <f>A21</f>
        <v>Generic Current Liability 1</v>
      </c>
      <c r="F24" s="54"/>
      <c r="G24" s="26"/>
      <c r="H24" s="49"/>
      <c r="I24" s="51"/>
      <c r="K24" s="35"/>
      <c r="L24" s="18"/>
      <c r="M24" s="18"/>
    </row>
    <row r="25" spans="1:13" x14ac:dyDescent="0.25">
      <c r="A25" s="9"/>
      <c r="B25" s="11"/>
      <c r="C25" s="10"/>
      <c r="D25" s="10"/>
      <c r="E25" s="7" t="str">
        <f>A22</f>
        <v>Generic Current Liability 2</v>
      </c>
      <c r="F25" s="54"/>
      <c r="G25" s="26"/>
      <c r="H25" s="49"/>
      <c r="I25" s="51"/>
      <c r="K25" s="12"/>
      <c r="L25" s="12"/>
      <c r="M25" s="12"/>
    </row>
    <row r="26" spans="1:13" ht="15" customHeight="1" x14ac:dyDescent="0.25">
      <c r="A26" s="38" t="s">
        <v>43</v>
      </c>
      <c r="B26" s="38"/>
      <c r="C26" s="38"/>
      <c r="E26" s="30" t="s">
        <v>76</v>
      </c>
      <c r="F26" s="54"/>
      <c r="G26" s="54"/>
      <c r="H26" s="57">
        <f>SUM(F21:F25)-SUM(G21:G25)</f>
        <v>-33200</v>
      </c>
      <c r="I26" s="51"/>
      <c r="K26" s="12"/>
      <c r="L26" s="12"/>
      <c r="M26" s="12"/>
    </row>
    <row r="27" spans="1:13" x14ac:dyDescent="0.25">
      <c r="A27" s="38"/>
      <c r="B27" s="38"/>
      <c r="C27" s="38"/>
      <c r="H27" s="49"/>
      <c r="I27" s="51"/>
      <c r="K27" s="12"/>
      <c r="L27" s="12"/>
      <c r="M27" s="12"/>
    </row>
    <row r="28" spans="1:13" x14ac:dyDescent="0.25">
      <c r="A28" s="38"/>
      <c r="B28" s="38"/>
      <c r="C28" s="38"/>
      <c r="E28" s="3" t="s">
        <v>79</v>
      </c>
      <c r="F28" s="3"/>
      <c r="G28" s="3"/>
      <c r="H28" s="49"/>
      <c r="I28" s="51"/>
      <c r="K28" s="12"/>
      <c r="L28" s="12"/>
      <c r="M28" s="12"/>
    </row>
    <row r="29" spans="1:13" x14ac:dyDescent="0.25">
      <c r="A29" s="38"/>
      <c r="B29" s="38"/>
      <c r="C29" s="38"/>
      <c r="E29" s="7" t="s">
        <v>77</v>
      </c>
      <c r="F29" s="56"/>
      <c r="G29" s="56"/>
      <c r="H29" s="55">
        <f>SUM(H26,H18)</f>
        <v>71500</v>
      </c>
      <c r="I29" s="52"/>
      <c r="K29" s="12"/>
      <c r="L29" s="12"/>
      <c r="M29" s="12"/>
    </row>
    <row r="30" spans="1:13" x14ac:dyDescent="0.25">
      <c r="A30" s="38"/>
      <c r="B30" s="38"/>
      <c r="C30" s="38"/>
      <c r="D30" s="59"/>
      <c r="E30" s="30" t="s">
        <v>78</v>
      </c>
      <c r="F30" s="56"/>
      <c r="G30" s="56"/>
      <c r="H30" s="56"/>
      <c r="I30" s="56">
        <f>H29+I8</f>
        <v>92700</v>
      </c>
      <c r="J30" s="18"/>
      <c r="K30" s="12"/>
      <c r="L30" s="12"/>
      <c r="M30" s="12"/>
    </row>
    <row r="31" spans="1:13" x14ac:dyDescent="0.25">
      <c r="A31" s="31"/>
      <c r="B31" s="31"/>
      <c r="C31" s="31"/>
      <c r="D31" s="59"/>
    </row>
    <row r="32" spans="1:13" x14ac:dyDescent="0.25">
      <c r="A32" s="31"/>
      <c r="B32" s="31"/>
      <c r="C32" s="31"/>
      <c r="D32" s="59"/>
      <c r="E32" s="3" t="s">
        <v>82</v>
      </c>
      <c r="F32" s="4" t="s">
        <v>9</v>
      </c>
      <c r="G32" s="6" t="s">
        <v>10</v>
      </c>
      <c r="H32" s="6" t="s">
        <v>25</v>
      </c>
      <c r="I32" s="12"/>
    </row>
    <row r="33" spans="1:9" x14ac:dyDescent="0.25">
      <c r="A33" s="31"/>
      <c r="B33" s="31"/>
      <c r="C33" s="31"/>
      <c r="D33" s="59"/>
      <c r="E33" s="7" t="str">
        <f>A5</f>
        <v>Ordinary Share Capital</v>
      </c>
      <c r="F33" s="54">
        <f>B5</f>
        <v>68000</v>
      </c>
      <c r="G33" s="26"/>
      <c r="H33" s="47"/>
      <c r="I33" s="12"/>
    </row>
    <row r="34" spans="1:9" x14ac:dyDescent="0.25">
      <c r="A34" s="31"/>
      <c r="B34" s="31"/>
      <c r="C34" s="31"/>
      <c r="D34" s="59"/>
      <c r="E34" s="7" t="str">
        <f>A14</f>
        <v>Retained Profit Reserve</v>
      </c>
      <c r="F34" s="54">
        <f>B14</f>
        <v>14700</v>
      </c>
      <c r="G34" s="26"/>
      <c r="H34" s="48"/>
      <c r="I34" s="12"/>
    </row>
    <row r="35" spans="1:9" x14ac:dyDescent="0.25">
      <c r="A35" s="31"/>
      <c r="B35" s="31"/>
      <c r="C35" s="31"/>
      <c r="E35" s="7" t="str">
        <f>A23</f>
        <v>Generic Capital and Reserve 1</v>
      </c>
      <c r="F35" s="54">
        <f>B23</f>
        <v>0</v>
      </c>
      <c r="G35" s="26"/>
      <c r="H35" s="48"/>
      <c r="I35" s="12"/>
    </row>
    <row r="36" spans="1:9" x14ac:dyDescent="0.25">
      <c r="E36" s="7" t="str">
        <f>A24</f>
        <v>Generic Capital and Reserve 2</v>
      </c>
      <c r="F36" s="54">
        <f>B24</f>
        <v>0</v>
      </c>
      <c r="G36" s="26"/>
      <c r="H36" s="48"/>
      <c r="I36" s="12"/>
    </row>
    <row r="37" spans="1:9" x14ac:dyDescent="0.25">
      <c r="E37" s="7" t="str">
        <f>A15</f>
        <v>Loan</v>
      </c>
      <c r="F37" s="53">
        <f>B15</f>
        <v>10000</v>
      </c>
      <c r="G37" s="14"/>
      <c r="I37" s="58"/>
    </row>
    <row r="38" spans="1:9" x14ac:dyDescent="0.25">
      <c r="E38" s="30" t="s">
        <v>85</v>
      </c>
      <c r="F38" s="54"/>
      <c r="G38" s="54"/>
      <c r="H38" s="56">
        <f>SUM(F33:F37)</f>
        <v>92700</v>
      </c>
    </row>
    <row r="40" spans="1:9" x14ac:dyDescent="0.25">
      <c r="E40" s="30" t="s">
        <v>86</v>
      </c>
      <c r="F40" s="7"/>
      <c r="G40" s="7"/>
      <c r="H40" s="17">
        <f>H38-I30</f>
        <v>0</v>
      </c>
    </row>
  </sheetData>
  <mergeCells count="2">
    <mergeCell ref="A1:M1"/>
    <mergeCell ref="A26:C30"/>
  </mergeCells>
  <conditionalFormatting sqref="H40">
    <cfRule type="cellIs" dxfId="1" priority="1" operator="notEqual">
      <formula>0</formula>
    </cfRule>
    <cfRule type="cellIs" dxfId="0" priority="2" operator="equal">
      <formula>0</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8BB0AB-6610-4093-99BA-B5B4CB751869}">
  <dimension ref="A1:N53"/>
  <sheetViews>
    <sheetView zoomScale="85" zoomScaleNormal="85" workbookViewId="0">
      <selection activeCell="J43" sqref="J43"/>
    </sheetView>
  </sheetViews>
  <sheetFormatPr defaultRowHeight="15" x14ac:dyDescent="0.25"/>
  <cols>
    <col min="1" max="1" width="42.5703125" customWidth="1"/>
    <col min="2" max="2" width="14.28515625" style="1" customWidth="1"/>
    <col min="3" max="3" width="14.7109375" customWidth="1"/>
    <col min="4" max="4" width="17.28515625" customWidth="1"/>
    <col min="6" max="6" width="38.42578125" customWidth="1"/>
    <col min="7" max="7" width="25" bestFit="1" customWidth="1"/>
    <col min="8" max="8" width="13.140625" bestFit="1" customWidth="1"/>
    <col min="9" max="9" width="36.7109375" bestFit="1" customWidth="1"/>
    <col min="10" max="10" width="15.42578125" bestFit="1" customWidth="1"/>
    <col min="11" max="11" width="28.42578125" bestFit="1" customWidth="1"/>
    <col min="12" max="12" width="13.42578125" bestFit="1" customWidth="1"/>
    <col min="13" max="13" width="13.140625" bestFit="1" customWidth="1"/>
    <col min="14" max="14" width="29" bestFit="1" customWidth="1"/>
  </cols>
  <sheetData>
    <row r="1" spans="1:14" ht="38.25" customHeight="1" x14ac:dyDescent="0.25">
      <c r="A1" s="36" t="s">
        <v>103</v>
      </c>
      <c r="B1" s="37"/>
      <c r="C1" s="37"/>
      <c r="D1" s="37"/>
      <c r="E1" s="37"/>
      <c r="F1" s="37"/>
      <c r="G1" s="37"/>
      <c r="H1" s="37"/>
      <c r="I1" s="37"/>
      <c r="J1" s="37"/>
      <c r="K1" s="37"/>
      <c r="L1" s="37"/>
      <c r="M1" s="37"/>
      <c r="N1" s="37"/>
    </row>
    <row r="2" spans="1:14" x14ac:dyDescent="0.25">
      <c r="I2" s="9"/>
      <c r="J2" s="9"/>
    </row>
    <row r="3" spans="1:14" x14ac:dyDescent="0.25">
      <c r="A3" s="32" t="s">
        <v>0</v>
      </c>
      <c r="B3" s="33" t="s">
        <v>9</v>
      </c>
      <c r="C3" s="32" t="s">
        <v>10</v>
      </c>
      <c r="D3" s="32" t="s">
        <v>25</v>
      </c>
      <c r="F3" s="32" t="s">
        <v>44</v>
      </c>
      <c r="G3" s="32" t="s">
        <v>45</v>
      </c>
      <c r="I3" s="32" t="s">
        <v>48</v>
      </c>
      <c r="J3" s="32" t="s">
        <v>5</v>
      </c>
      <c r="L3" s="5" t="s">
        <v>51</v>
      </c>
      <c r="M3" s="16"/>
      <c r="N3" s="5" t="s">
        <v>41</v>
      </c>
    </row>
    <row r="4" spans="1:14" x14ac:dyDescent="0.25">
      <c r="A4" s="5" t="s">
        <v>1</v>
      </c>
      <c r="B4" s="25">
        <v>0</v>
      </c>
      <c r="C4" s="26"/>
      <c r="D4" s="26"/>
      <c r="F4" s="15" t="s">
        <v>46</v>
      </c>
      <c r="G4" s="21">
        <v>0.15</v>
      </c>
      <c r="I4" s="5" t="s">
        <v>32</v>
      </c>
      <c r="J4" s="20">
        <v>100000</v>
      </c>
      <c r="L4" s="9"/>
      <c r="M4" s="30"/>
      <c r="N4" s="5" t="s">
        <v>42</v>
      </c>
    </row>
    <row r="5" spans="1:14" x14ac:dyDescent="0.25">
      <c r="A5" s="5" t="s">
        <v>6</v>
      </c>
      <c r="B5" s="25">
        <v>0</v>
      </c>
      <c r="C5" s="26"/>
      <c r="D5" s="26"/>
      <c r="F5" s="5" t="s">
        <v>47</v>
      </c>
      <c r="G5" s="21">
        <v>0.25</v>
      </c>
      <c r="I5" s="5" t="s">
        <v>33</v>
      </c>
      <c r="J5" s="20">
        <v>1</v>
      </c>
      <c r="L5" s="9"/>
      <c r="M5" s="14"/>
      <c r="N5" s="5" t="s">
        <v>40</v>
      </c>
    </row>
    <row r="6" spans="1:14" x14ac:dyDescent="0.25">
      <c r="A6" s="5" t="s">
        <v>2</v>
      </c>
      <c r="B6" s="25">
        <v>0</v>
      </c>
      <c r="C6" s="26"/>
      <c r="D6" s="26"/>
      <c r="I6" s="30" t="s">
        <v>34</v>
      </c>
      <c r="J6" s="60">
        <f>J4/J5</f>
        <v>100000</v>
      </c>
      <c r="M6" s="32"/>
      <c r="N6" s="13" t="s">
        <v>49</v>
      </c>
    </row>
    <row r="7" spans="1:14" x14ac:dyDescent="0.25">
      <c r="A7" s="5" t="s">
        <v>3</v>
      </c>
      <c r="B7" s="25">
        <v>0</v>
      </c>
      <c r="C7" s="26"/>
      <c r="D7" s="26"/>
      <c r="I7" s="5" t="s">
        <v>31</v>
      </c>
      <c r="J7" s="20">
        <v>0.4</v>
      </c>
      <c r="M7" s="6"/>
      <c r="N7" s="13" t="s">
        <v>50</v>
      </c>
    </row>
    <row r="8" spans="1:14" x14ac:dyDescent="0.25">
      <c r="A8" s="5" t="s">
        <v>4</v>
      </c>
      <c r="B8" s="25">
        <v>0</v>
      </c>
      <c r="C8" s="26"/>
      <c r="D8" s="26"/>
      <c r="I8" s="13" t="s">
        <v>35</v>
      </c>
      <c r="J8" s="20">
        <v>70000</v>
      </c>
    </row>
    <row r="9" spans="1:14" x14ac:dyDescent="0.25">
      <c r="A9" s="5" t="s">
        <v>87</v>
      </c>
      <c r="B9" s="25">
        <v>0</v>
      </c>
      <c r="C9" s="26"/>
      <c r="D9" s="26"/>
      <c r="I9" s="30" t="s">
        <v>38</v>
      </c>
      <c r="J9" s="61">
        <f>J8*J7</f>
        <v>28000</v>
      </c>
    </row>
    <row r="10" spans="1:14" x14ac:dyDescent="0.25">
      <c r="A10" s="5" t="s">
        <v>88</v>
      </c>
      <c r="B10" s="25">
        <v>0</v>
      </c>
      <c r="C10" s="26"/>
      <c r="D10" s="26"/>
    </row>
    <row r="11" spans="1:14" x14ac:dyDescent="0.25">
      <c r="A11" s="5" t="s">
        <v>24</v>
      </c>
      <c r="B11" s="25">
        <v>0</v>
      </c>
      <c r="C11" s="26"/>
      <c r="D11" s="26"/>
    </row>
    <row r="12" spans="1:14" x14ac:dyDescent="0.25">
      <c r="A12" s="5" t="s">
        <v>23</v>
      </c>
      <c r="B12" s="26"/>
      <c r="C12" s="25">
        <v>0</v>
      </c>
      <c r="D12" s="26"/>
    </row>
    <row r="13" spans="1:14" x14ac:dyDescent="0.25">
      <c r="A13" s="5" t="s">
        <v>22</v>
      </c>
      <c r="B13" s="26"/>
      <c r="C13" s="25">
        <v>0</v>
      </c>
      <c r="D13" s="26"/>
    </row>
    <row r="14" spans="1:14" x14ac:dyDescent="0.25">
      <c r="A14" s="5" t="s">
        <v>26</v>
      </c>
      <c r="B14" s="27">
        <v>0</v>
      </c>
      <c r="C14" s="26"/>
      <c r="D14" s="26"/>
      <c r="F14" s="3" t="s">
        <v>19</v>
      </c>
      <c r="G14" s="6" t="s">
        <v>9</v>
      </c>
      <c r="H14" s="6" t="s">
        <v>10</v>
      </c>
      <c r="I14" s="6" t="s">
        <v>25</v>
      </c>
      <c r="K14" s="3" t="s">
        <v>20</v>
      </c>
      <c r="L14" s="6" t="s">
        <v>9</v>
      </c>
      <c r="M14" s="6" t="s">
        <v>10</v>
      </c>
      <c r="N14" s="6" t="s">
        <v>25</v>
      </c>
    </row>
    <row r="15" spans="1:14" x14ac:dyDescent="0.25">
      <c r="A15" s="13" t="s">
        <v>27</v>
      </c>
      <c r="B15" s="25">
        <v>0</v>
      </c>
      <c r="C15" s="28"/>
      <c r="D15" s="28"/>
      <c r="F15" s="5" t="s">
        <v>3</v>
      </c>
      <c r="G15" s="8">
        <f>B7</f>
        <v>0</v>
      </c>
      <c r="H15" s="2"/>
      <c r="I15" s="2"/>
      <c r="K15" s="5" t="s">
        <v>12</v>
      </c>
      <c r="L15" s="8">
        <f>D34</f>
        <v>0</v>
      </c>
      <c r="M15" s="2"/>
      <c r="N15" s="2"/>
    </row>
    <row r="16" spans="1:14" x14ac:dyDescent="0.25">
      <c r="A16" s="5" t="s">
        <v>96</v>
      </c>
      <c r="B16" s="27">
        <v>0</v>
      </c>
      <c r="C16" s="26"/>
      <c r="D16" s="26"/>
      <c r="F16" s="5" t="s">
        <v>15</v>
      </c>
      <c r="G16" s="2"/>
      <c r="H16" s="8">
        <f>C13</f>
        <v>0</v>
      </c>
      <c r="I16" s="2"/>
      <c r="K16" s="5" t="s">
        <v>18</v>
      </c>
      <c r="L16" s="2"/>
      <c r="M16" s="8">
        <f>I30</f>
        <v>0</v>
      </c>
      <c r="N16" s="2"/>
    </row>
    <row r="17" spans="1:14" x14ac:dyDescent="0.25">
      <c r="A17" s="5" t="s">
        <v>97</v>
      </c>
      <c r="B17" s="29">
        <v>0</v>
      </c>
      <c r="C17" s="28"/>
      <c r="D17" s="28"/>
      <c r="F17" s="5" t="s">
        <v>4</v>
      </c>
      <c r="G17" s="8">
        <f>B8</f>
        <v>0</v>
      </c>
      <c r="H17" s="2"/>
      <c r="I17" s="2"/>
      <c r="K17" s="30" t="s">
        <v>21</v>
      </c>
      <c r="L17" s="8"/>
      <c r="M17" s="8"/>
      <c r="N17" s="8">
        <f>SUM(L15:L16)-SUM(M15:M16)</f>
        <v>0</v>
      </c>
    </row>
    <row r="18" spans="1:14" x14ac:dyDescent="0.25">
      <c r="A18" s="5" t="s">
        <v>98</v>
      </c>
      <c r="B18" s="29">
        <v>0</v>
      </c>
      <c r="C18" s="26"/>
      <c r="D18" s="26"/>
      <c r="F18" s="5" t="s">
        <v>89</v>
      </c>
      <c r="G18" s="8">
        <f>B9*G4</f>
        <v>0</v>
      </c>
      <c r="H18" s="2"/>
      <c r="I18" s="2"/>
      <c r="L18" s="1"/>
    </row>
    <row r="19" spans="1:14" x14ac:dyDescent="0.25">
      <c r="A19" s="5" t="s">
        <v>99</v>
      </c>
      <c r="B19" s="29">
        <v>0</v>
      </c>
      <c r="C19" s="26"/>
      <c r="D19" s="26"/>
      <c r="F19" s="5" t="s">
        <v>90</v>
      </c>
      <c r="G19" s="8">
        <f>B10*G5</f>
        <v>0</v>
      </c>
      <c r="H19" s="2"/>
      <c r="I19" s="2"/>
      <c r="K19" s="3" t="s">
        <v>28</v>
      </c>
      <c r="L19" s="6" t="s">
        <v>9</v>
      </c>
      <c r="M19" s="6" t="s">
        <v>10</v>
      </c>
      <c r="N19" s="6" t="s">
        <v>25</v>
      </c>
    </row>
    <row r="20" spans="1:14" x14ac:dyDescent="0.25">
      <c r="A20" s="5" t="s">
        <v>100</v>
      </c>
      <c r="B20" s="29">
        <v>0</v>
      </c>
      <c r="C20" s="26"/>
      <c r="D20" s="26"/>
      <c r="F20" s="5" t="s">
        <v>16</v>
      </c>
      <c r="G20" s="8">
        <f>B14</f>
        <v>0</v>
      </c>
      <c r="H20" s="2"/>
      <c r="I20" s="2"/>
      <c r="K20" s="5" t="s">
        <v>21</v>
      </c>
      <c r="L20" s="8">
        <f>N17</f>
        <v>0</v>
      </c>
      <c r="M20" s="2"/>
      <c r="N20" s="2"/>
    </row>
    <row r="21" spans="1:14" x14ac:dyDescent="0.25">
      <c r="A21" s="5" t="s">
        <v>71</v>
      </c>
      <c r="B21" s="29">
        <v>0</v>
      </c>
      <c r="C21" s="26"/>
      <c r="D21" s="26"/>
      <c r="F21" s="5" t="s">
        <v>6</v>
      </c>
      <c r="G21" s="8">
        <f>B5</f>
        <v>0</v>
      </c>
      <c r="H21" s="2"/>
      <c r="I21" s="2"/>
      <c r="K21" s="5" t="s">
        <v>29</v>
      </c>
      <c r="L21" s="2"/>
      <c r="M21" s="8">
        <f>C23</f>
        <v>0</v>
      </c>
      <c r="N21" s="2"/>
    </row>
    <row r="22" spans="1:14" x14ac:dyDescent="0.25">
      <c r="A22" s="5" t="s">
        <v>30</v>
      </c>
      <c r="B22" s="26"/>
      <c r="C22" s="27">
        <v>0</v>
      </c>
      <c r="D22" s="26"/>
      <c r="F22" s="5" t="s">
        <v>17</v>
      </c>
      <c r="G22" s="8">
        <f>B15</f>
        <v>0</v>
      </c>
      <c r="H22" s="2"/>
      <c r="I22" s="2"/>
      <c r="K22" s="30" t="s">
        <v>36</v>
      </c>
      <c r="L22" s="8"/>
      <c r="M22" s="8"/>
      <c r="N22" s="8">
        <f>L20-M21</f>
        <v>0</v>
      </c>
    </row>
    <row r="23" spans="1:14" x14ac:dyDescent="0.25">
      <c r="A23" s="13" t="s">
        <v>29</v>
      </c>
      <c r="B23" s="28"/>
      <c r="C23" s="62">
        <v>0</v>
      </c>
      <c r="D23" s="28"/>
      <c r="F23" s="7" t="str">
        <f>A16</f>
        <v xml:space="preserve">Generic Expense (+) 1 </v>
      </c>
      <c r="G23" s="8">
        <f>B16</f>
        <v>0</v>
      </c>
      <c r="H23" s="2"/>
      <c r="I23" s="2"/>
      <c r="L23" s="1"/>
    </row>
    <row r="24" spans="1:14" x14ac:dyDescent="0.25">
      <c r="A24" s="9"/>
      <c r="B24" s="11"/>
      <c r="C24" s="10"/>
      <c r="D24" s="10"/>
      <c r="F24" s="7" t="str">
        <f>A17</f>
        <v xml:space="preserve">Generic Expense (+) 2 </v>
      </c>
      <c r="G24" s="8">
        <f>B17</f>
        <v>0</v>
      </c>
      <c r="H24" s="2"/>
      <c r="I24" s="2"/>
      <c r="K24" s="3" t="s">
        <v>37</v>
      </c>
      <c r="L24" s="6" t="s">
        <v>9</v>
      </c>
      <c r="M24" s="6" t="s">
        <v>10</v>
      </c>
      <c r="N24" s="6" t="s">
        <v>25</v>
      </c>
    </row>
    <row r="25" spans="1:14" x14ac:dyDescent="0.25">
      <c r="A25" s="3" t="s">
        <v>14</v>
      </c>
      <c r="B25" s="4" t="s">
        <v>9</v>
      </c>
      <c r="C25" s="6" t="s">
        <v>10</v>
      </c>
      <c r="D25" s="6" t="s">
        <v>25</v>
      </c>
      <c r="F25" s="7" t="str">
        <f>A18</f>
        <v xml:space="preserve">Generic Expense (+) 3 </v>
      </c>
      <c r="G25" s="8">
        <f>B18</f>
        <v>0</v>
      </c>
      <c r="H25" s="2"/>
      <c r="I25" s="2"/>
      <c r="K25" s="5" t="s">
        <v>36</v>
      </c>
      <c r="L25" s="8">
        <f>N22</f>
        <v>0</v>
      </c>
      <c r="M25" s="2"/>
      <c r="N25" s="2"/>
    </row>
    <row r="26" spans="1:14" x14ac:dyDescent="0.25">
      <c r="A26" s="5" t="s">
        <v>7</v>
      </c>
      <c r="B26" s="8">
        <f>B11</f>
        <v>0</v>
      </c>
      <c r="C26" s="2"/>
      <c r="D26" s="2"/>
      <c r="F26" s="7" t="str">
        <f>A19</f>
        <v xml:space="preserve">Generic Expense (+) 4 </v>
      </c>
      <c r="G26" s="8">
        <f>B19</f>
        <v>0</v>
      </c>
      <c r="H26" s="2"/>
      <c r="I26" s="2"/>
      <c r="K26" s="5" t="s">
        <v>38</v>
      </c>
      <c r="L26" s="2"/>
      <c r="M26" s="8">
        <f>J9</f>
        <v>28000</v>
      </c>
      <c r="N26" s="2"/>
    </row>
    <row r="27" spans="1:14" x14ac:dyDescent="0.25">
      <c r="A27" s="5" t="s">
        <v>2</v>
      </c>
      <c r="B27" s="8">
        <f>B6</f>
        <v>0</v>
      </c>
      <c r="C27" s="2"/>
      <c r="D27" s="2"/>
      <c r="F27" s="7" t="str">
        <f>A20</f>
        <v xml:space="preserve">Generic Expense (+) 5 </v>
      </c>
      <c r="G27" s="8">
        <f>B20</f>
        <v>0</v>
      </c>
      <c r="H27" s="2"/>
      <c r="I27" s="2"/>
      <c r="K27" s="30" t="s">
        <v>39</v>
      </c>
      <c r="L27" s="8"/>
      <c r="M27" s="8"/>
      <c r="N27" s="8">
        <f>L25-M26</f>
        <v>-28000</v>
      </c>
    </row>
    <row r="28" spans="1:14" x14ac:dyDescent="0.25">
      <c r="A28" s="5" t="s">
        <v>8</v>
      </c>
      <c r="B28" s="2"/>
      <c r="C28" s="8">
        <f>C12</f>
        <v>0</v>
      </c>
      <c r="D28" s="2"/>
      <c r="F28" s="7" t="str">
        <f>A21</f>
        <v>Generic Expense (+) 6</v>
      </c>
      <c r="G28" s="8">
        <f>B21</f>
        <v>0</v>
      </c>
      <c r="H28" s="2"/>
      <c r="I28" s="2"/>
    </row>
    <row r="29" spans="1:14" x14ac:dyDescent="0.25">
      <c r="A29" s="30" t="s">
        <v>11</v>
      </c>
      <c r="B29" s="8"/>
      <c r="C29" s="8"/>
      <c r="D29" s="8">
        <f>SUM(B26:B28)-SUM(C26:C28)</f>
        <v>0</v>
      </c>
      <c r="F29" s="7" t="str">
        <f>A22</f>
        <v>Generic Expense Refund (-)</v>
      </c>
      <c r="G29" s="2"/>
      <c r="H29" s="8">
        <f>C22</f>
        <v>0</v>
      </c>
      <c r="I29" s="2"/>
    </row>
    <row r="30" spans="1:14" x14ac:dyDescent="0.25">
      <c r="A30" s="9"/>
      <c r="B30" s="10"/>
      <c r="C30" s="10"/>
      <c r="D30" s="10"/>
      <c r="F30" s="30" t="s">
        <v>18</v>
      </c>
      <c r="G30" s="8"/>
      <c r="H30" s="8"/>
      <c r="I30" s="8">
        <f>SUM(G15:G29)-SUM(H15:H29)</f>
        <v>0</v>
      </c>
    </row>
    <row r="31" spans="1:14" x14ac:dyDescent="0.25">
      <c r="A31" s="3" t="s">
        <v>13</v>
      </c>
      <c r="B31" s="6" t="s">
        <v>9</v>
      </c>
      <c r="C31" s="6" t="s">
        <v>10</v>
      </c>
      <c r="D31" s="6" t="s">
        <v>25</v>
      </c>
    </row>
    <row r="32" spans="1:14" ht="15" customHeight="1" x14ac:dyDescent="0.25">
      <c r="A32" s="5" t="s">
        <v>1</v>
      </c>
      <c r="B32" s="8">
        <f>B4</f>
        <v>0</v>
      </c>
      <c r="C32" s="2"/>
      <c r="D32" s="2"/>
      <c r="F32" s="38" t="s">
        <v>43</v>
      </c>
      <c r="G32" s="38"/>
      <c r="H32" s="38"/>
      <c r="I32" s="38"/>
    </row>
    <row r="33" spans="1:9" x14ac:dyDescent="0.25">
      <c r="A33" s="5" t="s">
        <v>11</v>
      </c>
      <c r="B33" s="2"/>
      <c r="C33" s="8">
        <f>D29</f>
        <v>0</v>
      </c>
      <c r="D33" s="2"/>
      <c r="F33" s="38"/>
      <c r="G33" s="38"/>
      <c r="H33" s="38"/>
      <c r="I33" s="38"/>
    </row>
    <row r="34" spans="1:9" x14ac:dyDescent="0.25">
      <c r="A34" s="30" t="s">
        <v>12</v>
      </c>
      <c r="B34" s="8"/>
      <c r="C34" s="8"/>
      <c r="D34" s="8">
        <f>SUM(B32:B33)-SUM(C32:C33)</f>
        <v>0</v>
      </c>
      <c r="F34" s="38"/>
      <c r="G34" s="38"/>
      <c r="H34" s="38"/>
      <c r="I34" s="38"/>
    </row>
    <row r="35" spans="1:9" x14ac:dyDescent="0.25">
      <c r="F35" s="38"/>
      <c r="G35" s="38"/>
      <c r="H35" s="38"/>
      <c r="I35" s="38"/>
    </row>
    <row r="36" spans="1:9" x14ac:dyDescent="0.25">
      <c r="A36" s="9"/>
      <c r="B36" s="10"/>
      <c r="C36" s="10"/>
      <c r="D36" s="10"/>
      <c r="F36" s="38"/>
      <c r="G36" s="38"/>
      <c r="H36" s="38"/>
      <c r="I36" s="38"/>
    </row>
    <row r="37" spans="1:9" x14ac:dyDescent="0.25">
      <c r="F37" s="31"/>
      <c r="G37" s="31"/>
      <c r="H37" s="31"/>
      <c r="I37" s="31"/>
    </row>
    <row r="53" spans="1:4" x14ac:dyDescent="0.25">
      <c r="A53" s="9"/>
      <c r="B53" s="10"/>
      <c r="C53" s="10"/>
      <c r="D53" s="10"/>
    </row>
  </sheetData>
  <mergeCells count="2">
    <mergeCell ref="F32:I36"/>
    <mergeCell ref="A1:N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AB452D-11DB-46B9-B4B7-9686DBF0B43D}">
  <dimension ref="A1:N53"/>
  <sheetViews>
    <sheetView zoomScale="85" zoomScaleNormal="85" workbookViewId="0">
      <selection activeCell="A2" sqref="A2"/>
    </sheetView>
  </sheetViews>
  <sheetFormatPr defaultRowHeight="15" x14ac:dyDescent="0.25"/>
  <cols>
    <col min="1" max="1" width="42.5703125" customWidth="1"/>
    <col min="2" max="2" width="14.28515625" style="1" customWidth="1"/>
    <col min="3" max="3" width="14.7109375" customWidth="1"/>
    <col min="4" max="4" width="17.28515625" customWidth="1"/>
    <col min="6" max="6" width="38.42578125" customWidth="1"/>
    <col min="7" max="7" width="25" bestFit="1" customWidth="1"/>
    <col min="8" max="8" width="13.140625" bestFit="1" customWidth="1"/>
    <col min="9" max="9" width="36.7109375" bestFit="1" customWidth="1"/>
    <col min="10" max="10" width="15.42578125" bestFit="1" customWidth="1"/>
    <col min="11" max="11" width="28.42578125" bestFit="1" customWidth="1"/>
    <col min="12" max="12" width="13.42578125" bestFit="1" customWidth="1"/>
    <col min="13" max="13" width="13.140625" bestFit="1" customWidth="1"/>
    <col min="14" max="14" width="29" bestFit="1" customWidth="1"/>
  </cols>
  <sheetData>
    <row r="1" spans="1:14" ht="38.25" customHeight="1" x14ac:dyDescent="0.25">
      <c r="A1" s="36" t="s">
        <v>102</v>
      </c>
      <c r="B1" s="37"/>
      <c r="C1" s="37"/>
      <c r="D1" s="37"/>
      <c r="E1" s="37"/>
      <c r="F1" s="37"/>
      <c r="G1" s="37"/>
      <c r="H1" s="37"/>
      <c r="I1" s="37"/>
      <c r="J1" s="37"/>
      <c r="K1" s="37"/>
      <c r="L1" s="37"/>
      <c r="M1" s="37"/>
      <c r="N1" s="37"/>
    </row>
    <row r="2" spans="1:14" x14ac:dyDescent="0.25">
      <c r="I2" s="9"/>
      <c r="J2" s="9"/>
    </row>
    <row r="3" spans="1:14" x14ac:dyDescent="0.25">
      <c r="A3" s="32" t="s">
        <v>0</v>
      </c>
      <c r="B3" s="33" t="s">
        <v>9</v>
      </c>
      <c r="C3" s="32" t="s">
        <v>10</v>
      </c>
      <c r="D3" s="32" t="s">
        <v>25</v>
      </c>
      <c r="F3" s="32" t="s">
        <v>44</v>
      </c>
      <c r="G3" s="32" t="s">
        <v>45</v>
      </c>
      <c r="I3" s="32" t="s">
        <v>48</v>
      </c>
      <c r="J3" s="32" t="s">
        <v>5</v>
      </c>
      <c r="L3" s="5" t="s">
        <v>51</v>
      </c>
      <c r="M3" s="16"/>
      <c r="N3" s="5" t="s">
        <v>41</v>
      </c>
    </row>
    <row r="4" spans="1:14" x14ac:dyDescent="0.25">
      <c r="A4" s="5" t="s">
        <v>1</v>
      </c>
      <c r="B4" s="25">
        <v>270000</v>
      </c>
      <c r="C4" s="26"/>
      <c r="D4" s="26"/>
      <c r="F4" s="15" t="s">
        <v>46</v>
      </c>
      <c r="G4" s="21">
        <v>0.15</v>
      </c>
      <c r="I4" s="5" t="s">
        <v>32</v>
      </c>
      <c r="J4" s="20">
        <v>100000</v>
      </c>
      <c r="L4" s="9"/>
      <c r="M4" s="30"/>
      <c r="N4" s="5" t="s">
        <v>42</v>
      </c>
    </row>
    <row r="5" spans="1:14" x14ac:dyDescent="0.25">
      <c r="A5" s="5" t="s">
        <v>6</v>
      </c>
      <c r="B5" s="25">
        <v>24000</v>
      </c>
      <c r="C5" s="26"/>
      <c r="D5" s="26"/>
      <c r="F5" s="5" t="s">
        <v>47</v>
      </c>
      <c r="G5" s="21">
        <v>0.25</v>
      </c>
      <c r="I5" s="5" t="s">
        <v>33</v>
      </c>
      <c r="J5" s="20">
        <v>1</v>
      </c>
      <c r="L5" s="9"/>
      <c r="M5" s="14"/>
      <c r="N5" s="5" t="s">
        <v>40</v>
      </c>
    </row>
    <row r="6" spans="1:14" x14ac:dyDescent="0.25">
      <c r="A6" s="5" t="s">
        <v>2</v>
      </c>
      <c r="B6" s="25">
        <v>124000</v>
      </c>
      <c r="C6" s="26"/>
      <c r="D6" s="26"/>
      <c r="I6" s="30" t="s">
        <v>34</v>
      </c>
      <c r="J6" s="60">
        <f>J4/J5</f>
        <v>100000</v>
      </c>
      <c r="M6" s="32"/>
      <c r="N6" s="13" t="s">
        <v>49</v>
      </c>
    </row>
    <row r="7" spans="1:14" x14ac:dyDescent="0.25">
      <c r="A7" s="5" t="s">
        <v>3</v>
      </c>
      <c r="B7" s="25">
        <v>0</v>
      </c>
      <c r="C7" s="26"/>
      <c r="D7" s="26"/>
      <c r="I7" s="5" t="s">
        <v>31</v>
      </c>
      <c r="J7" s="20">
        <v>0.4</v>
      </c>
      <c r="M7" s="6"/>
      <c r="N7" s="13" t="s">
        <v>50</v>
      </c>
    </row>
    <row r="8" spans="1:14" x14ac:dyDescent="0.25">
      <c r="A8" s="5" t="s">
        <v>4</v>
      </c>
      <c r="B8" s="25">
        <v>0</v>
      </c>
      <c r="C8" s="26"/>
      <c r="D8" s="26"/>
      <c r="I8" s="13" t="s">
        <v>35</v>
      </c>
      <c r="J8" s="20">
        <v>70000</v>
      </c>
    </row>
    <row r="9" spans="1:14" x14ac:dyDescent="0.25">
      <c r="A9" s="5" t="s">
        <v>87</v>
      </c>
      <c r="B9" s="25">
        <v>20000</v>
      </c>
      <c r="C9" s="26"/>
      <c r="D9" s="26"/>
      <c r="I9" s="30" t="s">
        <v>38</v>
      </c>
      <c r="J9" s="61">
        <f>J8*J7</f>
        <v>28000</v>
      </c>
    </row>
    <row r="10" spans="1:14" x14ac:dyDescent="0.25">
      <c r="A10" s="5" t="s">
        <v>88</v>
      </c>
      <c r="B10" s="25">
        <v>40000</v>
      </c>
      <c r="C10" s="26"/>
      <c r="D10" s="26"/>
    </row>
    <row r="11" spans="1:14" x14ac:dyDescent="0.25">
      <c r="A11" s="5" t="s">
        <v>24</v>
      </c>
      <c r="B11" s="25">
        <v>16000</v>
      </c>
      <c r="C11" s="26"/>
      <c r="D11" s="26"/>
    </row>
    <row r="12" spans="1:14" x14ac:dyDescent="0.25">
      <c r="A12" s="5" t="s">
        <v>23</v>
      </c>
      <c r="B12" s="26"/>
      <c r="C12" s="25">
        <v>14000</v>
      </c>
      <c r="D12" s="26"/>
    </row>
    <row r="13" spans="1:14" x14ac:dyDescent="0.25">
      <c r="A13" s="5" t="s">
        <v>22</v>
      </c>
      <c r="B13" s="26"/>
      <c r="C13" s="25">
        <v>0</v>
      </c>
      <c r="D13" s="26"/>
    </row>
    <row r="14" spans="1:14" x14ac:dyDescent="0.25">
      <c r="A14" s="5" t="s">
        <v>26</v>
      </c>
      <c r="B14" s="27">
        <v>0</v>
      </c>
      <c r="C14" s="26"/>
      <c r="D14" s="26"/>
      <c r="F14" s="3" t="s">
        <v>19</v>
      </c>
      <c r="G14" s="6" t="s">
        <v>9</v>
      </c>
      <c r="H14" s="6" t="s">
        <v>10</v>
      </c>
      <c r="I14" s="6" t="s">
        <v>25</v>
      </c>
      <c r="K14" s="3" t="s">
        <v>20</v>
      </c>
      <c r="L14" s="6" t="s">
        <v>9</v>
      </c>
      <c r="M14" s="6" t="s">
        <v>10</v>
      </c>
      <c r="N14" s="6" t="s">
        <v>25</v>
      </c>
    </row>
    <row r="15" spans="1:14" x14ac:dyDescent="0.25">
      <c r="A15" s="13" t="s">
        <v>27</v>
      </c>
      <c r="B15" s="25">
        <v>0</v>
      </c>
      <c r="C15" s="28"/>
      <c r="D15" s="28"/>
      <c r="F15" s="5" t="s">
        <v>3</v>
      </c>
      <c r="G15" s="8">
        <f>B7</f>
        <v>0</v>
      </c>
      <c r="H15" s="2"/>
      <c r="I15" s="2"/>
      <c r="K15" s="5" t="s">
        <v>12</v>
      </c>
      <c r="L15" s="8">
        <f>D34</f>
        <v>144000</v>
      </c>
      <c r="M15" s="2"/>
      <c r="N15" s="2"/>
    </row>
    <row r="16" spans="1:14" x14ac:dyDescent="0.25">
      <c r="A16" s="5" t="s">
        <v>91</v>
      </c>
      <c r="B16" s="27">
        <v>2000</v>
      </c>
      <c r="C16" s="26"/>
      <c r="D16" s="26"/>
      <c r="F16" s="5" t="s">
        <v>15</v>
      </c>
      <c r="G16" s="2"/>
      <c r="H16" s="8">
        <f>C13</f>
        <v>0</v>
      </c>
      <c r="I16" s="2"/>
      <c r="K16" s="5" t="s">
        <v>18</v>
      </c>
      <c r="L16" s="2"/>
      <c r="M16" s="8">
        <f>I30</f>
        <v>63000</v>
      </c>
      <c r="N16" s="2"/>
    </row>
    <row r="17" spans="1:14" x14ac:dyDescent="0.25">
      <c r="A17" s="5" t="s">
        <v>92</v>
      </c>
      <c r="B17" s="29">
        <v>5000</v>
      </c>
      <c r="C17" s="28"/>
      <c r="D17" s="28"/>
      <c r="F17" s="5" t="s">
        <v>4</v>
      </c>
      <c r="G17" s="8">
        <f>B8</f>
        <v>0</v>
      </c>
      <c r="H17" s="2"/>
      <c r="I17" s="2"/>
      <c r="K17" s="30" t="s">
        <v>21</v>
      </c>
      <c r="L17" s="8"/>
      <c r="M17" s="8"/>
      <c r="N17" s="8">
        <f>SUM(L15:L16)-SUM(M15:M16)</f>
        <v>81000</v>
      </c>
    </row>
    <row r="18" spans="1:14" x14ac:dyDescent="0.25">
      <c r="A18" s="5" t="s">
        <v>93</v>
      </c>
      <c r="B18" s="29">
        <v>3000</v>
      </c>
      <c r="C18" s="26"/>
      <c r="D18" s="26"/>
      <c r="F18" s="5" t="s">
        <v>89</v>
      </c>
      <c r="G18" s="8">
        <f>B9*G4</f>
        <v>3000</v>
      </c>
      <c r="H18" s="2"/>
      <c r="I18" s="2"/>
      <c r="L18" s="1"/>
    </row>
    <row r="19" spans="1:14" x14ac:dyDescent="0.25">
      <c r="A19" s="5" t="s">
        <v>94</v>
      </c>
      <c r="B19" s="29">
        <v>6000</v>
      </c>
      <c r="C19" s="26"/>
      <c r="D19" s="26"/>
      <c r="F19" s="5" t="s">
        <v>90</v>
      </c>
      <c r="G19" s="8">
        <f>B10*G5</f>
        <v>10000</v>
      </c>
      <c r="H19" s="2"/>
      <c r="I19" s="2"/>
      <c r="K19" s="3" t="s">
        <v>28</v>
      </c>
      <c r="L19" s="6" t="s">
        <v>9</v>
      </c>
      <c r="M19" s="6" t="s">
        <v>10</v>
      </c>
      <c r="N19" s="6" t="s">
        <v>25</v>
      </c>
    </row>
    <row r="20" spans="1:14" x14ac:dyDescent="0.25">
      <c r="A20" s="5" t="s">
        <v>95</v>
      </c>
      <c r="B20" s="29">
        <v>10000</v>
      </c>
      <c r="C20" s="26"/>
      <c r="D20" s="26"/>
      <c r="F20" s="5" t="s">
        <v>16</v>
      </c>
      <c r="G20" s="8">
        <f>B14</f>
        <v>0</v>
      </c>
      <c r="H20" s="2"/>
      <c r="I20" s="2"/>
      <c r="K20" s="5" t="s">
        <v>21</v>
      </c>
      <c r="L20" s="8">
        <f>N17</f>
        <v>81000</v>
      </c>
      <c r="M20" s="2"/>
      <c r="N20" s="2"/>
    </row>
    <row r="21" spans="1:14" x14ac:dyDescent="0.25">
      <c r="A21" s="5" t="s">
        <v>71</v>
      </c>
      <c r="B21" s="29">
        <v>0</v>
      </c>
      <c r="C21" s="26"/>
      <c r="D21" s="26"/>
      <c r="F21" s="5" t="s">
        <v>6</v>
      </c>
      <c r="G21" s="8">
        <f>B5</f>
        <v>24000</v>
      </c>
      <c r="H21" s="2"/>
      <c r="I21" s="2"/>
      <c r="K21" s="5" t="s">
        <v>29</v>
      </c>
      <c r="L21" s="2"/>
      <c r="M21" s="8">
        <f>C23</f>
        <v>25000</v>
      </c>
      <c r="N21" s="2"/>
    </row>
    <row r="22" spans="1:14" x14ac:dyDescent="0.25">
      <c r="A22" s="5" t="s">
        <v>30</v>
      </c>
      <c r="B22" s="26"/>
      <c r="C22" s="27">
        <v>0</v>
      </c>
      <c r="D22" s="26"/>
      <c r="F22" s="5" t="s">
        <v>17</v>
      </c>
      <c r="G22" s="8">
        <f>B15</f>
        <v>0</v>
      </c>
      <c r="H22" s="2"/>
      <c r="I22" s="2"/>
      <c r="K22" s="30" t="s">
        <v>36</v>
      </c>
      <c r="L22" s="8"/>
      <c r="M22" s="8"/>
      <c r="N22" s="8">
        <f>L20-M21</f>
        <v>56000</v>
      </c>
    </row>
    <row r="23" spans="1:14" x14ac:dyDescent="0.25">
      <c r="A23" s="13" t="s">
        <v>29</v>
      </c>
      <c r="B23" s="28"/>
      <c r="C23" s="62">
        <v>25000</v>
      </c>
      <c r="D23" s="28"/>
      <c r="F23" s="7" t="str">
        <f>A16</f>
        <v>Generic Expense (+) 1 Travel expenses</v>
      </c>
      <c r="G23" s="8">
        <f>B16</f>
        <v>2000</v>
      </c>
      <c r="H23" s="2"/>
      <c r="I23" s="2"/>
      <c r="L23" s="1"/>
    </row>
    <row r="24" spans="1:14" x14ac:dyDescent="0.25">
      <c r="A24" s="9"/>
      <c r="B24" s="11"/>
      <c r="C24" s="10"/>
      <c r="D24" s="10"/>
      <c r="F24" s="7" t="str">
        <f>A17</f>
        <v>Generic Expense (+) 2 Telephone and Stationary</v>
      </c>
      <c r="G24" s="8">
        <f>B17</f>
        <v>5000</v>
      </c>
      <c r="H24" s="2"/>
      <c r="I24" s="2"/>
      <c r="K24" s="3" t="s">
        <v>37</v>
      </c>
      <c r="L24" s="6" t="s">
        <v>9</v>
      </c>
      <c r="M24" s="6" t="s">
        <v>10</v>
      </c>
      <c r="N24" s="6" t="s">
        <v>25</v>
      </c>
    </row>
    <row r="25" spans="1:14" x14ac:dyDescent="0.25">
      <c r="A25" s="3" t="s">
        <v>14</v>
      </c>
      <c r="B25" s="4" t="s">
        <v>9</v>
      </c>
      <c r="C25" s="6" t="s">
        <v>10</v>
      </c>
      <c r="D25" s="6" t="s">
        <v>25</v>
      </c>
      <c r="F25" s="7" t="str">
        <f>A18</f>
        <v>Generic Expense (+) 3 Advertising</v>
      </c>
      <c r="G25" s="8">
        <f>B18</f>
        <v>3000</v>
      </c>
      <c r="H25" s="2"/>
      <c r="I25" s="2"/>
      <c r="K25" s="5" t="s">
        <v>36</v>
      </c>
      <c r="L25" s="8">
        <f>N22</f>
        <v>56000</v>
      </c>
      <c r="M25" s="2"/>
      <c r="N25" s="2"/>
    </row>
    <row r="26" spans="1:14" x14ac:dyDescent="0.25">
      <c r="A26" s="5" t="s">
        <v>7</v>
      </c>
      <c r="B26" s="8">
        <f>B11</f>
        <v>16000</v>
      </c>
      <c r="C26" s="2"/>
      <c r="D26" s="2"/>
      <c r="F26" s="7" t="str">
        <f>A19</f>
        <v>Generic Expense (+) 4 Directors Fees</v>
      </c>
      <c r="G26" s="8">
        <f>B19</f>
        <v>6000</v>
      </c>
      <c r="H26" s="2"/>
      <c r="I26" s="2"/>
      <c r="K26" s="5" t="s">
        <v>38</v>
      </c>
      <c r="L26" s="2"/>
      <c r="M26" s="8">
        <f>J9</f>
        <v>28000</v>
      </c>
      <c r="N26" s="2"/>
    </row>
    <row r="27" spans="1:14" x14ac:dyDescent="0.25">
      <c r="A27" s="5" t="s">
        <v>2</v>
      </c>
      <c r="B27" s="8">
        <f>B6</f>
        <v>124000</v>
      </c>
      <c r="C27" s="2"/>
      <c r="D27" s="2"/>
      <c r="F27" s="7" t="str">
        <f>A20</f>
        <v>Generic Expense (+) 5 Rent &amp; Rates</v>
      </c>
      <c r="G27" s="8">
        <f>B20</f>
        <v>10000</v>
      </c>
      <c r="H27" s="2"/>
      <c r="I27" s="2"/>
      <c r="K27" s="30" t="s">
        <v>39</v>
      </c>
      <c r="L27" s="8"/>
      <c r="M27" s="8"/>
      <c r="N27" s="8">
        <f>L25-M26</f>
        <v>28000</v>
      </c>
    </row>
    <row r="28" spans="1:14" x14ac:dyDescent="0.25">
      <c r="A28" s="5" t="s">
        <v>8</v>
      </c>
      <c r="B28" s="2"/>
      <c r="C28" s="8">
        <f>C12</f>
        <v>14000</v>
      </c>
      <c r="D28" s="2"/>
      <c r="F28" s="7" t="str">
        <f>A21</f>
        <v>Generic Expense (+) 6</v>
      </c>
      <c r="G28" s="8">
        <f>B21</f>
        <v>0</v>
      </c>
      <c r="H28" s="2"/>
      <c r="I28" s="2"/>
    </row>
    <row r="29" spans="1:14" x14ac:dyDescent="0.25">
      <c r="A29" s="30" t="s">
        <v>11</v>
      </c>
      <c r="B29" s="8"/>
      <c r="C29" s="8"/>
      <c r="D29" s="8">
        <f>SUM(B26:B28)-SUM(C26:C28)</f>
        <v>126000</v>
      </c>
      <c r="F29" s="7" t="str">
        <f>A22</f>
        <v>Generic Expense Refund (-)</v>
      </c>
      <c r="G29" s="2"/>
      <c r="H29" s="8">
        <f>C22</f>
        <v>0</v>
      </c>
      <c r="I29" s="2"/>
    </row>
    <row r="30" spans="1:14" x14ac:dyDescent="0.25">
      <c r="A30" s="9"/>
      <c r="B30" s="10"/>
      <c r="C30" s="10"/>
      <c r="D30" s="10"/>
      <c r="F30" s="30" t="s">
        <v>18</v>
      </c>
      <c r="G30" s="8"/>
      <c r="H30" s="8"/>
      <c r="I30" s="8">
        <f>SUM(G15:G29)-SUM(H15:H29)</f>
        <v>63000</v>
      </c>
    </row>
    <row r="31" spans="1:14" x14ac:dyDescent="0.25">
      <c r="A31" s="3" t="s">
        <v>13</v>
      </c>
      <c r="B31" s="6" t="s">
        <v>9</v>
      </c>
      <c r="C31" s="6" t="s">
        <v>10</v>
      </c>
      <c r="D31" s="6" t="s">
        <v>25</v>
      </c>
    </row>
    <row r="32" spans="1:14" ht="15" customHeight="1" x14ac:dyDescent="0.25">
      <c r="A32" s="5" t="s">
        <v>1</v>
      </c>
      <c r="B32" s="8">
        <f>B4</f>
        <v>270000</v>
      </c>
      <c r="C32" s="2"/>
      <c r="D32" s="2"/>
      <c r="F32" s="38" t="s">
        <v>43</v>
      </c>
      <c r="G32" s="38"/>
      <c r="H32" s="38"/>
      <c r="I32" s="38"/>
    </row>
    <row r="33" spans="1:9" x14ac:dyDescent="0.25">
      <c r="A33" s="5" t="s">
        <v>11</v>
      </c>
      <c r="B33" s="2"/>
      <c r="C33" s="8">
        <f>D29</f>
        <v>126000</v>
      </c>
      <c r="D33" s="2"/>
      <c r="F33" s="38"/>
      <c r="G33" s="38"/>
      <c r="H33" s="38"/>
      <c r="I33" s="38"/>
    </row>
    <row r="34" spans="1:9" x14ac:dyDescent="0.25">
      <c r="A34" s="30" t="s">
        <v>12</v>
      </c>
      <c r="B34" s="8"/>
      <c r="C34" s="8"/>
      <c r="D34" s="8">
        <f>SUM(B32:B33)-SUM(C32:C33)</f>
        <v>144000</v>
      </c>
      <c r="F34" s="38"/>
      <c r="G34" s="38"/>
      <c r="H34" s="38"/>
      <c r="I34" s="38"/>
    </row>
    <row r="35" spans="1:9" x14ac:dyDescent="0.25">
      <c r="F35" s="38"/>
      <c r="G35" s="38"/>
      <c r="H35" s="38"/>
      <c r="I35" s="38"/>
    </row>
    <row r="36" spans="1:9" x14ac:dyDescent="0.25">
      <c r="A36" s="9"/>
      <c r="B36" s="10"/>
      <c r="C36" s="10"/>
      <c r="D36" s="10"/>
      <c r="F36" s="38"/>
      <c r="G36" s="38"/>
      <c r="H36" s="38"/>
      <c r="I36" s="38"/>
    </row>
    <row r="37" spans="1:9" x14ac:dyDescent="0.25">
      <c r="F37" s="31"/>
      <c r="G37" s="31"/>
      <c r="H37" s="31"/>
      <c r="I37" s="31"/>
    </row>
    <row r="53" spans="1:4" x14ac:dyDescent="0.25">
      <c r="A53" s="9"/>
      <c r="B53" s="10"/>
      <c r="C53" s="10"/>
      <c r="D53" s="10"/>
    </row>
  </sheetData>
  <mergeCells count="2">
    <mergeCell ref="A1:N1"/>
    <mergeCell ref="F32:I36"/>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D7EFDD-327E-4A1E-90C0-18DE5FBF2127}">
  <dimension ref="A1:Z46"/>
  <sheetViews>
    <sheetView tabSelected="1" zoomScale="85" zoomScaleNormal="85" workbookViewId="0">
      <selection activeCell="G19" sqref="G19"/>
    </sheetView>
  </sheetViews>
  <sheetFormatPr defaultRowHeight="15" x14ac:dyDescent="0.25"/>
  <cols>
    <col min="1" max="1" width="41.28515625" bestFit="1" customWidth="1"/>
    <col min="2" max="2" width="11.85546875" bestFit="1" customWidth="1"/>
    <col min="3" max="3" width="11.5703125" bestFit="1" customWidth="1"/>
    <col min="4" max="4" width="16.5703125" bestFit="1" customWidth="1"/>
    <col min="6" max="6" width="30.7109375" bestFit="1" customWidth="1"/>
    <col min="7" max="7" width="23.85546875" bestFit="1" customWidth="1"/>
    <col min="8" max="8" width="11.5703125" bestFit="1" customWidth="1"/>
    <col min="9" max="9" width="33.5703125" bestFit="1" customWidth="1"/>
    <col min="10" max="10" width="12.5703125" bestFit="1" customWidth="1"/>
    <col min="11" max="11" width="26.28515625" bestFit="1" customWidth="1"/>
    <col min="12" max="12" width="11.85546875" bestFit="1" customWidth="1"/>
    <col min="13" max="13" width="11.5703125" bestFit="1" customWidth="1"/>
    <col min="14" max="14" width="27.7109375" bestFit="1" customWidth="1"/>
  </cols>
  <sheetData>
    <row r="1" spans="1:26" ht="46.5" x14ac:dyDescent="0.25">
      <c r="A1" s="36" t="s">
        <v>104</v>
      </c>
      <c r="B1" s="37"/>
      <c r="C1" s="37"/>
      <c r="D1" s="37"/>
      <c r="E1" s="37"/>
      <c r="F1" s="37"/>
      <c r="G1" s="37"/>
      <c r="H1" s="37"/>
      <c r="I1" s="37"/>
      <c r="J1" s="37"/>
      <c r="K1" s="37"/>
      <c r="L1" s="37"/>
      <c r="M1" s="37"/>
      <c r="N1" s="37"/>
    </row>
    <row r="2" spans="1:26" x14ac:dyDescent="0.25">
      <c r="B2" s="1"/>
      <c r="I2" s="9"/>
      <c r="J2" s="9"/>
    </row>
    <row r="3" spans="1:26" x14ac:dyDescent="0.25">
      <c r="A3" s="32" t="s">
        <v>0</v>
      </c>
      <c r="B3" s="33" t="s">
        <v>9</v>
      </c>
      <c r="C3" s="32" t="s">
        <v>10</v>
      </c>
      <c r="D3" s="32" t="s">
        <v>25</v>
      </c>
      <c r="R3" s="32" t="s">
        <v>44</v>
      </c>
      <c r="S3" s="32" t="s">
        <v>45</v>
      </c>
      <c r="U3" s="32" t="s">
        <v>48</v>
      </c>
      <c r="V3" s="32" t="s">
        <v>5</v>
      </c>
      <c r="X3" s="5" t="s">
        <v>51</v>
      </c>
      <c r="Y3" s="16"/>
      <c r="Z3" s="5" t="s">
        <v>41</v>
      </c>
    </row>
    <row r="4" spans="1:26" x14ac:dyDescent="0.25">
      <c r="A4" s="5" t="s">
        <v>1</v>
      </c>
      <c r="B4" s="25">
        <v>0</v>
      </c>
      <c r="C4" s="26"/>
      <c r="D4" s="26"/>
      <c r="R4" s="15" t="s">
        <v>46</v>
      </c>
      <c r="S4" s="21">
        <v>0.15</v>
      </c>
      <c r="U4" s="5" t="s">
        <v>32</v>
      </c>
      <c r="V4" s="20">
        <v>100000</v>
      </c>
      <c r="X4" s="9"/>
      <c r="Y4" s="30"/>
      <c r="Z4" s="5" t="s">
        <v>42</v>
      </c>
    </row>
    <row r="5" spans="1:26" x14ac:dyDescent="0.25">
      <c r="A5" s="5" t="s">
        <v>6</v>
      </c>
      <c r="B5" s="25">
        <v>0</v>
      </c>
      <c r="C5" s="26"/>
      <c r="D5" s="26"/>
      <c r="R5" s="5" t="s">
        <v>47</v>
      </c>
      <c r="S5" s="21">
        <v>0.25</v>
      </c>
      <c r="U5" s="5" t="s">
        <v>33</v>
      </c>
      <c r="V5" s="20">
        <v>1</v>
      </c>
      <c r="X5" s="9"/>
      <c r="Y5" s="14"/>
      <c r="Z5" s="5" t="s">
        <v>40</v>
      </c>
    </row>
    <row r="6" spans="1:26" x14ac:dyDescent="0.25">
      <c r="A6" s="5" t="s">
        <v>2</v>
      </c>
      <c r="B6" s="25">
        <v>0</v>
      </c>
      <c r="C6" s="26"/>
      <c r="D6" s="26"/>
      <c r="U6" s="30" t="s">
        <v>34</v>
      </c>
      <c r="V6" s="60">
        <f>V4/V5</f>
        <v>100000</v>
      </c>
      <c r="Y6" s="32"/>
      <c r="Z6" s="13" t="s">
        <v>49</v>
      </c>
    </row>
    <row r="7" spans="1:26" x14ac:dyDescent="0.25">
      <c r="A7" s="5" t="s">
        <v>3</v>
      </c>
      <c r="B7" s="25">
        <v>0</v>
      </c>
      <c r="C7" s="26"/>
      <c r="D7" s="26"/>
      <c r="U7" s="5" t="s">
        <v>31</v>
      </c>
      <c r="V7" s="20">
        <v>0.4</v>
      </c>
      <c r="Y7" s="6"/>
      <c r="Z7" s="13" t="s">
        <v>50</v>
      </c>
    </row>
    <row r="8" spans="1:26" x14ac:dyDescent="0.25">
      <c r="A8" s="5" t="s">
        <v>4</v>
      </c>
      <c r="B8" s="25">
        <v>0</v>
      </c>
      <c r="C8" s="26"/>
      <c r="D8" s="26"/>
      <c r="U8" s="13" t="s">
        <v>35</v>
      </c>
      <c r="V8" s="20">
        <v>70000</v>
      </c>
    </row>
    <row r="9" spans="1:26" x14ac:dyDescent="0.25">
      <c r="A9" s="5" t="s">
        <v>87</v>
      </c>
      <c r="B9" s="25">
        <v>0</v>
      </c>
      <c r="C9" s="26"/>
      <c r="D9" s="26"/>
      <c r="U9" s="30" t="s">
        <v>38</v>
      </c>
      <c r="V9" s="61">
        <f>V8*V7</f>
        <v>28000</v>
      </c>
    </row>
    <row r="10" spans="1:26" x14ac:dyDescent="0.25">
      <c r="A10" s="5" t="s">
        <v>88</v>
      </c>
      <c r="B10" s="25">
        <v>0</v>
      </c>
      <c r="C10" s="26"/>
      <c r="D10" s="26"/>
    </row>
    <row r="11" spans="1:26" x14ac:dyDescent="0.25">
      <c r="A11" s="5" t="s">
        <v>24</v>
      </c>
      <c r="B11" s="25">
        <v>0</v>
      </c>
      <c r="C11" s="26"/>
      <c r="D11" s="26"/>
    </row>
    <row r="12" spans="1:26" x14ac:dyDescent="0.25">
      <c r="A12" s="5" t="s">
        <v>23</v>
      </c>
      <c r="B12" s="26"/>
      <c r="C12" s="25">
        <v>0</v>
      </c>
      <c r="D12" s="26"/>
      <c r="I12" t="s">
        <v>105</v>
      </c>
    </row>
    <row r="13" spans="1:26" x14ac:dyDescent="0.25">
      <c r="A13" s="5" t="s">
        <v>22</v>
      </c>
      <c r="B13" s="26"/>
      <c r="C13" s="25">
        <v>0</v>
      </c>
      <c r="D13" s="26"/>
    </row>
    <row r="14" spans="1:26" x14ac:dyDescent="0.25">
      <c r="A14" s="5" t="s">
        <v>26</v>
      </c>
      <c r="B14" s="27">
        <v>0</v>
      </c>
      <c r="C14" s="26"/>
      <c r="D14" s="26"/>
      <c r="R14" s="3" t="s">
        <v>19</v>
      </c>
      <c r="S14" s="6" t="s">
        <v>9</v>
      </c>
      <c r="T14" s="6" t="s">
        <v>10</v>
      </c>
      <c r="U14" s="6" t="s">
        <v>25</v>
      </c>
      <c r="W14" s="3" t="s">
        <v>20</v>
      </c>
      <c r="X14" s="6" t="s">
        <v>9</v>
      </c>
      <c r="Y14" s="6" t="s">
        <v>10</v>
      </c>
      <c r="Z14" s="6" t="s">
        <v>25</v>
      </c>
    </row>
    <row r="15" spans="1:26" x14ac:dyDescent="0.25">
      <c r="A15" s="13" t="s">
        <v>27</v>
      </c>
      <c r="B15" s="25">
        <v>0</v>
      </c>
      <c r="C15" s="28"/>
      <c r="D15" s="28"/>
      <c r="R15" s="5" t="s">
        <v>3</v>
      </c>
      <c r="S15" s="8">
        <f>B7</f>
        <v>0</v>
      </c>
      <c r="T15" s="2"/>
      <c r="U15" s="2"/>
      <c r="W15" s="5" t="s">
        <v>12</v>
      </c>
      <c r="X15" s="8">
        <f>D34</f>
        <v>0</v>
      </c>
      <c r="Y15" s="2"/>
      <c r="Z15" s="2"/>
    </row>
    <row r="16" spans="1:26" x14ac:dyDescent="0.25">
      <c r="A16" s="5" t="s">
        <v>96</v>
      </c>
      <c r="B16" s="27">
        <v>0</v>
      </c>
      <c r="C16" s="26"/>
      <c r="D16" s="26"/>
      <c r="R16" s="5" t="s">
        <v>15</v>
      </c>
      <c r="S16" s="2"/>
      <c r="T16" s="8">
        <f>C13</f>
        <v>0</v>
      </c>
      <c r="U16" s="2"/>
      <c r="W16" s="5" t="s">
        <v>18</v>
      </c>
      <c r="X16" s="2"/>
      <c r="Y16" s="8">
        <f>U30</f>
        <v>0</v>
      </c>
      <c r="Z16" s="2"/>
    </row>
    <row r="17" spans="1:26" x14ac:dyDescent="0.25">
      <c r="A17" s="5" t="s">
        <v>97</v>
      </c>
      <c r="B17" s="29">
        <v>0</v>
      </c>
      <c r="C17" s="28"/>
      <c r="D17" s="28"/>
      <c r="R17" s="5" t="s">
        <v>4</v>
      </c>
      <c r="S17" s="8">
        <f>B8</f>
        <v>0</v>
      </c>
      <c r="T17" s="2"/>
      <c r="U17" s="2"/>
      <c r="W17" s="30" t="s">
        <v>21</v>
      </c>
      <c r="X17" s="8"/>
      <c r="Y17" s="8"/>
      <c r="Z17" s="8">
        <f>SUM(X15:X16)-SUM(Y15:Y16)</f>
        <v>0</v>
      </c>
    </row>
    <row r="18" spans="1:26" x14ac:dyDescent="0.25">
      <c r="A18" s="5" t="s">
        <v>98</v>
      </c>
      <c r="B18" s="29">
        <v>0</v>
      </c>
      <c r="C18" s="26"/>
      <c r="D18" s="26"/>
      <c r="R18" s="5" t="s">
        <v>89</v>
      </c>
      <c r="S18" s="8">
        <f>B9*S4</f>
        <v>0</v>
      </c>
      <c r="T18" s="2"/>
      <c r="U18" s="2"/>
      <c r="X18" s="1"/>
    </row>
    <row r="19" spans="1:26" x14ac:dyDescent="0.25">
      <c r="A19" s="5" t="s">
        <v>99</v>
      </c>
      <c r="B19" s="29">
        <v>0</v>
      </c>
      <c r="C19" s="26"/>
      <c r="D19" s="26"/>
      <c r="R19" s="5" t="s">
        <v>90</v>
      </c>
      <c r="S19" s="8">
        <f>B10*S5</f>
        <v>0</v>
      </c>
      <c r="T19" s="2"/>
      <c r="U19" s="2"/>
      <c r="W19" s="3" t="s">
        <v>28</v>
      </c>
      <c r="X19" s="6" t="s">
        <v>9</v>
      </c>
      <c r="Y19" s="6" t="s">
        <v>10</v>
      </c>
      <c r="Z19" s="6" t="s">
        <v>25</v>
      </c>
    </row>
    <row r="20" spans="1:26" x14ac:dyDescent="0.25">
      <c r="A20" s="5" t="s">
        <v>100</v>
      </c>
      <c r="B20" s="29">
        <v>0</v>
      </c>
      <c r="C20" s="26"/>
      <c r="D20" s="26"/>
      <c r="R20" s="5" t="s">
        <v>16</v>
      </c>
      <c r="S20" s="8">
        <f>B14</f>
        <v>0</v>
      </c>
      <c r="T20" s="2"/>
      <c r="U20" s="2"/>
      <c r="W20" s="5" t="s">
        <v>21</v>
      </c>
      <c r="X20" s="8">
        <f>Z17</f>
        <v>0</v>
      </c>
      <c r="Y20" s="2"/>
      <c r="Z20" s="2"/>
    </row>
    <row r="21" spans="1:26" x14ac:dyDescent="0.25">
      <c r="A21" s="5" t="s">
        <v>71</v>
      </c>
      <c r="B21" s="29">
        <v>0</v>
      </c>
      <c r="C21" s="26"/>
      <c r="D21" s="26"/>
      <c r="R21" s="5" t="s">
        <v>6</v>
      </c>
      <c r="S21" s="8">
        <f>B5</f>
        <v>0</v>
      </c>
      <c r="T21" s="2"/>
      <c r="U21" s="2"/>
      <c r="W21" s="5" t="s">
        <v>29</v>
      </c>
      <c r="X21" s="2"/>
      <c r="Y21" s="8">
        <f>C23</f>
        <v>0</v>
      </c>
      <c r="Z21" s="2"/>
    </row>
    <row r="22" spans="1:26" x14ac:dyDescent="0.25">
      <c r="A22" s="5" t="s">
        <v>30</v>
      </c>
      <c r="B22" s="26"/>
      <c r="C22" s="27">
        <v>0</v>
      </c>
      <c r="D22" s="26"/>
      <c r="R22" s="5" t="s">
        <v>17</v>
      </c>
      <c r="S22" s="8">
        <f>B15</f>
        <v>0</v>
      </c>
      <c r="T22" s="2"/>
      <c r="U22" s="2"/>
      <c r="W22" s="30" t="s">
        <v>36</v>
      </c>
      <c r="X22" s="8"/>
      <c r="Y22" s="8"/>
      <c r="Z22" s="8">
        <f>X20-Y21</f>
        <v>0</v>
      </c>
    </row>
    <row r="23" spans="1:26" x14ac:dyDescent="0.25">
      <c r="A23" s="13" t="s">
        <v>29</v>
      </c>
      <c r="B23" s="28"/>
      <c r="C23" s="62">
        <v>0</v>
      </c>
      <c r="D23" s="28"/>
      <c r="R23" s="7" t="str">
        <f>A16</f>
        <v xml:space="preserve">Generic Expense (+) 1 </v>
      </c>
      <c r="S23" s="8">
        <f>B16</f>
        <v>0</v>
      </c>
      <c r="T23" s="2"/>
      <c r="U23" s="2"/>
      <c r="X23" s="1"/>
    </row>
    <row r="24" spans="1:26" x14ac:dyDescent="0.25">
      <c r="A24" s="9"/>
      <c r="B24" s="11"/>
      <c r="C24" s="10"/>
      <c r="D24" s="10"/>
      <c r="R24" s="7" t="str">
        <f>A17</f>
        <v xml:space="preserve">Generic Expense (+) 2 </v>
      </c>
      <c r="S24" s="8">
        <f>B17</f>
        <v>0</v>
      </c>
      <c r="T24" s="2"/>
      <c r="U24" s="2"/>
      <c r="W24" s="3" t="s">
        <v>37</v>
      </c>
      <c r="X24" s="6" t="s">
        <v>9</v>
      </c>
      <c r="Y24" s="6" t="s">
        <v>10</v>
      </c>
      <c r="Z24" s="6" t="s">
        <v>25</v>
      </c>
    </row>
    <row r="25" spans="1:26" x14ac:dyDescent="0.25">
      <c r="A25" s="3" t="s">
        <v>14</v>
      </c>
      <c r="B25" s="4" t="s">
        <v>9</v>
      </c>
      <c r="C25" s="6" t="s">
        <v>10</v>
      </c>
      <c r="D25" s="6" t="s">
        <v>25</v>
      </c>
      <c r="R25" s="7" t="str">
        <f>A18</f>
        <v xml:space="preserve">Generic Expense (+) 3 </v>
      </c>
      <c r="S25" s="8">
        <f>B18</f>
        <v>0</v>
      </c>
      <c r="T25" s="2"/>
      <c r="U25" s="2"/>
      <c r="W25" s="5" t="s">
        <v>36</v>
      </c>
      <c r="X25" s="8">
        <f>Z22</f>
        <v>0</v>
      </c>
      <c r="Y25" s="2"/>
      <c r="Z25" s="2"/>
    </row>
    <row r="26" spans="1:26" x14ac:dyDescent="0.25">
      <c r="A26" s="5" t="s">
        <v>7</v>
      </c>
      <c r="B26" s="8">
        <f>B11</f>
        <v>0</v>
      </c>
      <c r="C26" s="2"/>
      <c r="D26" s="2"/>
      <c r="R26" s="7" t="str">
        <f>A19</f>
        <v xml:space="preserve">Generic Expense (+) 4 </v>
      </c>
      <c r="S26" s="8">
        <f>B19</f>
        <v>0</v>
      </c>
      <c r="T26" s="2"/>
      <c r="U26" s="2"/>
      <c r="W26" s="5" t="s">
        <v>38</v>
      </c>
      <c r="X26" s="2"/>
      <c r="Y26" s="8">
        <f>V9</f>
        <v>28000</v>
      </c>
      <c r="Z26" s="2"/>
    </row>
    <row r="27" spans="1:26" x14ac:dyDescent="0.25">
      <c r="A27" s="5" t="s">
        <v>2</v>
      </c>
      <c r="B27" s="8">
        <f>B6</f>
        <v>0</v>
      </c>
      <c r="C27" s="2"/>
      <c r="D27" s="2"/>
      <c r="R27" s="7" t="str">
        <f>A20</f>
        <v xml:space="preserve">Generic Expense (+) 5 </v>
      </c>
      <c r="S27" s="8">
        <f>B20</f>
        <v>0</v>
      </c>
      <c r="T27" s="2"/>
      <c r="U27" s="2"/>
      <c r="W27" s="30" t="s">
        <v>39</v>
      </c>
      <c r="X27" s="8"/>
      <c r="Y27" s="8"/>
      <c r="Z27" s="8">
        <f>X25-Y26</f>
        <v>-28000</v>
      </c>
    </row>
    <row r="28" spans="1:26" x14ac:dyDescent="0.25">
      <c r="A28" s="5" t="s">
        <v>8</v>
      </c>
      <c r="B28" s="2"/>
      <c r="C28" s="8">
        <f>C12</f>
        <v>0</v>
      </c>
      <c r="D28" s="2"/>
      <c r="R28" s="7" t="str">
        <f>A21</f>
        <v>Generic Expense (+) 6</v>
      </c>
      <c r="S28" s="8">
        <f>B21</f>
        <v>0</v>
      </c>
      <c r="T28" s="2"/>
      <c r="U28" s="2"/>
    </row>
    <row r="29" spans="1:26" x14ac:dyDescent="0.25">
      <c r="A29" s="30" t="s">
        <v>11</v>
      </c>
      <c r="B29" s="8"/>
      <c r="C29" s="8"/>
      <c r="D29" s="8">
        <f>SUM(B26:B28)-SUM(C26:C28)</f>
        <v>0</v>
      </c>
      <c r="R29" s="7" t="str">
        <f>A22</f>
        <v>Generic Expense Refund (-)</v>
      </c>
      <c r="S29" s="2"/>
      <c r="T29" s="8">
        <f>C22</f>
        <v>0</v>
      </c>
      <c r="U29" s="2"/>
    </row>
    <row r="30" spans="1:26" x14ac:dyDescent="0.25">
      <c r="A30" s="9"/>
      <c r="B30" s="10"/>
      <c r="C30" s="10"/>
      <c r="D30" s="10"/>
      <c r="R30" s="30" t="s">
        <v>18</v>
      </c>
      <c r="S30" s="8"/>
      <c r="T30" s="8"/>
      <c r="U30" s="8">
        <f>SUM(S15:S29)-SUM(T15:T29)</f>
        <v>0</v>
      </c>
    </row>
    <row r="31" spans="1:26" x14ac:dyDescent="0.25">
      <c r="A31" s="3" t="s">
        <v>13</v>
      </c>
      <c r="B31" s="6" t="s">
        <v>9</v>
      </c>
      <c r="C31" s="6" t="s">
        <v>10</v>
      </c>
      <c r="D31" s="6" t="s">
        <v>25</v>
      </c>
    </row>
    <row r="32" spans="1:26" x14ac:dyDescent="0.25">
      <c r="A32" s="5" t="s">
        <v>1</v>
      </c>
      <c r="B32" s="8">
        <f>B4</f>
        <v>0</v>
      </c>
      <c r="C32" s="2"/>
      <c r="D32" s="2"/>
    </row>
    <row r="33" spans="1:4" x14ac:dyDescent="0.25">
      <c r="A33" s="5" t="s">
        <v>11</v>
      </c>
      <c r="B33" s="2"/>
      <c r="C33" s="8">
        <f>D29</f>
        <v>0</v>
      </c>
      <c r="D33" s="2"/>
    </row>
    <row r="34" spans="1:4" x14ac:dyDescent="0.25">
      <c r="A34" s="30" t="s">
        <v>12</v>
      </c>
      <c r="B34" s="8"/>
      <c r="C34" s="8"/>
      <c r="D34" s="8">
        <f>SUM(B32:B33)-SUM(C32:C33)</f>
        <v>0</v>
      </c>
    </row>
    <row r="35" spans="1:4" x14ac:dyDescent="0.25">
      <c r="B35" s="1"/>
    </row>
    <row r="36" spans="1:4" x14ac:dyDescent="0.25">
      <c r="A36" s="9"/>
      <c r="B36" s="10"/>
      <c r="C36" s="10"/>
      <c r="D36" s="10"/>
    </row>
    <row r="42" spans="1:4" x14ac:dyDescent="0.25">
      <c r="A42" s="38" t="s">
        <v>43</v>
      </c>
      <c r="B42" s="38"/>
      <c r="C42" s="38"/>
      <c r="D42" s="38"/>
    </row>
    <row r="43" spans="1:4" x14ac:dyDescent="0.25">
      <c r="A43" s="38"/>
      <c r="B43" s="38"/>
      <c r="C43" s="38"/>
      <c r="D43" s="38"/>
    </row>
    <row r="44" spans="1:4" x14ac:dyDescent="0.25">
      <c r="A44" s="38"/>
      <c r="B44" s="38"/>
      <c r="C44" s="38"/>
      <c r="D44" s="38"/>
    </row>
    <row r="45" spans="1:4" x14ac:dyDescent="0.25">
      <c r="A45" s="38"/>
      <c r="B45" s="38"/>
      <c r="C45" s="38"/>
      <c r="D45" s="38"/>
    </row>
    <row r="46" spans="1:4" x14ac:dyDescent="0.25">
      <c r="A46" s="38"/>
      <c r="B46" s="38"/>
      <c r="C46" s="38"/>
      <c r="D46" s="38"/>
    </row>
  </sheetData>
  <mergeCells count="2">
    <mergeCell ref="A1:N1"/>
    <mergeCell ref="A42:D4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Balance Sheet</vt:lpstr>
      <vt:lpstr>Balance Sheet Example</vt:lpstr>
      <vt:lpstr>Profit &amp; Loss</vt:lpstr>
      <vt:lpstr>Profit &amp; Loss Example</vt:lpstr>
      <vt:lpstr>Cash Flow Statements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Christian Holland</dc:creator>
  <cp:lastModifiedBy>Christian Holland</cp:lastModifiedBy>
  <dcterms:created xsi:type="dcterms:W3CDTF">2021-01-22T16:52:36Z</dcterms:created>
  <dcterms:modified xsi:type="dcterms:W3CDTF">2021-01-23T19:35:27Z</dcterms:modified>
</cp:coreProperties>
</file>