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patriciamc/Library/CloudStorage/GoogleDrive-patricia.morales@sansano.usm.cl/Mi unidad/Universidad/ELO341_MIO/mis slides/Curso_2022_Casa_Central/"/>
    </mc:Choice>
  </mc:AlternateContent>
  <xr:revisionPtr revIDLastSave="0" documentId="13_ncr:1_{D75814AB-80EA-CC4A-8669-7D585BF3B0F8}" xr6:coauthVersionLast="47" xr6:coauthVersionMax="47" xr10:uidLastSave="{00000000-0000-0000-0000-000000000000}"/>
  <bookViews>
    <workbookView xWindow="0" yWindow="760" windowWidth="29580" windowHeight="17700" xr2:uid="{00000000-000D-0000-FFFF-FFFF00000000}"/>
  </bookViews>
  <sheets>
    <sheet name="Notas Fin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6" i="1"/>
  <c r="I5" i="1"/>
  <c r="I4" i="1"/>
  <c r="I2" i="1"/>
  <c r="H47" i="1"/>
  <c r="H27" i="1"/>
  <c r="H13" i="1"/>
  <c r="H7" i="1"/>
  <c r="I7" i="1" s="1"/>
  <c r="H2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6" i="1"/>
  <c r="H25" i="1"/>
  <c r="H24" i="1"/>
  <c r="H23" i="1"/>
  <c r="H22" i="1"/>
  <c r="I22" i="1" s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6" i="1"/>
  <c r="H5" i="1"/>
  <c r="H4" i="1"/>
  <c r="H3" i="1"/>
  <c r="I3" i="1" s="1"/>
  <c r="F6" i="1"/>
  <c r="F14" i="1"/>
  <c r="F32" i="1"/>
  <c r="F11" i="1"/>
</calcChain>
</file>

<file path=xl/sharedStrings.xml><?xml version="1.0" encoding="utf-8"?>
<sst xmlns="http://schemas.openxmlformats.org/spreadsheetml/2006/main" count="105" uniqueCount="102">
  <si>
    <t>Nombre</t>
  </si>
  <si>
    <t>Apellido(s)</t>
  </si>
  <si>
    <t>T1</t>
  </si>
  <si>
    <t>C1</t>
  </si>
  <si>
    <t>JAVIER ALFREDO</t>
  </si>
  <si>
    <t>AHUMADA CALDERON</t>
  </si>
  <si>
    <t>JOSE IGNACIO</t>
  </si>
  <si>
    <t>ALEGRIA VERGARA</t>
  </si>
  <si>
    <t>ALEXANDER GABRIEL</t>
  </si>
  <si>
    <t>ALFARO JASCURA</t>
  </si>
  <si>
    <t>ALEXIS JANPIERE</t>
  </si>
  <si>
    <t>ALVA NUÑEZ</t>
  </si>
  <si>
    <t>VICENTE PABLO</t>
  </si>
  <si>
    <t>ALVEAR VALDERRAMA</t>
  </si>
  <si>
    <t>MIGUEL FRANCISCO</t>
  </si>
  <si>
    <t>ANDRADE RODRIGUEZ</t>
  </si>
  <si>
    <t>PABLO BENJAMIN</t>
  </si>
  <si>
    <t>ARCE PINILLA</t>
  </si>
  <si>
    <t>JUAN PATRICIO</t>
  </si>
  <si>
    <t>ARDILES CASTILLO</t>
  </si>
  <si>
    <t>JUAN MANUEL</t>
  </si>
  <si>
    <t>ARDILES JARUR</t>
  </si>
  <si>
    <t>VALENTINA FERNANDA</t>
  </si>
  <si>
    <t>BARREDA ARANDA</t>
  </si>
  <si>
    <t>LEONARDO ANDRE</t>
  </si>
  <si>
    <t>CASTILLO TITICHOCA</t>
  </si>
  <si>
    <t>CODJAMBASSIS GALVEZ</t>
  </si>
  <si>
    <t>CATALINA CONSTANZA</t>
  </si>
  <si>
    <t>CONCHA CHAUFLEUR</t>
  </si>
  <si>
    <t>MANUEL IGNACIO</t>
  </si>
  <si>
    <t>CRUCES PIRCE</t>
  </si>
  <si>
    <t>MARCO IGNACIO</t>
  </si>
  <si>
    <t>CRUZ ARAYA</t>
  </si>
  <si>
    <t>MARCELO ESTEBAN</t>
  </si>
  <si>
    <t>DIAZ MOYA</t>
  </si>
  <si>
    <t>FELIPE IGNACIO</t>
  </si>
  <si>
    <t>DIAZ OTAROLA</t>
  </si>
  <si>
    <t>FRANCISCA NAZARENA</t>
  </si>
  <si>
    <t>DONOSO BASTIAS</t>
  </si>
  <si>
    <t>AGUSTIN DAGOBERTO</t>
  </si>
  <si>
    <t>ESPINOZA AGUAYO</t>
  </si>
  <si>
    <t>LESLY JAQUELINE</t>
  </si>
  <si>
    <t>FUENTES MORAGA</t>
  </si>
  <si>
    <t>FABIAN ESTEBAN</t>
  </si>
  <si>
    <t>GODOY CASAS</t>
  </si>
  <si>
    <t>CRISTIAN ANDRES</t>
  </si>
  <si>
    <t>GONZALEZ BUSTOS</t>
  </si>
  <si>
    <t>ENRIQUE IGNACIO</t>
  </si>
  <si>
    <t>HERRERA LIRA</t>
  </si>
  <si>
    <t>SANTIAGO ALFONSO</t>
  </si>
  <si>
    <t>LOPEZ BURNS</t>
  </si>
  <si>
    <t>PAULA BELEN</t>
  </si>
  <si>
    <t>MALDONADO CASTILLO</t>
  </si>
  <si>
    <t>JULIO ANIBAL</t>
  </si>
  <si>
    <t>MATURANA SOLIS</t>
  </si>
  <si>
    <t>MATIAS ANDRES</t>
  </si>
  <si>
    <t>MELIVILU FREDES</t>
  </si>
  <si>
    <t>NICOLAS FELIPE</t>
  </si>
  <si>
    <t>MIRANDA VALENCIA</t>
  </si>
  <si>
    <t>BRIAN JOHANN</t>
  </si>
  <si>
    <t>MONTERO PONCE</t>
  </si>
  <si>
    <t>ALONSO SEBASTIAN</t>
  </si>
  <si>
    <t>MUÑOZ SEPULVEDA</t>
  </si>
  <si>
    <t>BENJAMIN ESTEBAN</t>
  </si>
  <si>
    <t>ORTEGA ORTEGA</t>
  </si>
  <si>
    <t>AXEL MICHEL</t>
  </si>
  <si>
    <t>PEREZ ZAMORA</t>
  </si>
  <si>
    <t>BENJAMIN GABRIEL</t>
  </si>
  <si>
    <t>PINO OLIVARES</t>
  </si>
  <si>
    <t>GASTON JESUS</t>
  </si>
  <si>
    <t>QUEVEDO PEÑA</t>
  </si>
  <si>
    <t>MARIA PAZ FRANCISCA</t>
  </si>
  <si>
    <t>RIFFO AGUILAR</t>
  </si>
  <si>
    <t>RIFO MARDONES</t>
  </si>
  <si>
    <t>NELSON ANDRES</t>
  </si>
  <si>
    <t>SALVADOR PINILLA</t>
  </si>
  <si>
    <t>BRITNEY VAITIARE</t>
  </si>
  <si>
    <t>SANDON GUERRERO</t>
  </si>
  <si>
    <t>VANIA</t>
  </si>
  <si>
    <t>SCHATLOFF VALENZUELA</t>
  </si>
  <si>
    <t>DIEGO EDUARDO</t>
  </si>
  <si>
    <t>SEPULVEDA SILVA</t>
  </si>
  <si>
    <t>CHRISTOPHER MATIAS</t>
  </si>
  <si>
    <t>SILVA ZAVALA</t>
  </si>
  <si>
    <t>TORRES OLGUIN</t>
  </si>
  <si>
    <t>PABLO DAVID</t>
  </si>
  <si>
    <t>TRONCOSO PAREJA</t>
  </si>
  <si>
    <t>MATIAS IGNACIO</t>
  </si>
  <si>
    <t>VALENZUELA PEREZ</t>
  </si>
  <si>
    <t>CRISTIAN GONZALO</t>
  </si>
  <si>
    <t>VEGA PIZARRO</t>
  </si>
  <si>
    <t>PABLO BASILIO</t>
  </si>
  <si>
    <t>VERA PEREZ</t>
  </si>
  <si>
    <t>MARCELO ALEXANDER</t>
  </si>
  <si>
    <t>VILLABLANCA ESPINOZA</t>
  </si>
  <si>
    <t>CATALINA VICTORIA</t>
  </si>
  <si>
    <t>ZELAYA ZELAYA</t>
  </si>
  <si>
    <t>C2</t>
  </si>
  <si>
    <t>C3</t>
  </si>
  <si>
    <t>Clases</t>
  </si>
  <si>
    <t>Nota Final</t>
  </si>
  <si>
    <t>Cálculo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</si>
</sst>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1"/>
  <sheetViews>
    <sheetView tabSelected="1" workbookViewId="0">
      <pane ySplit="1" topLeftCell="A13" activePane="bottomLeft" state="frozen"/>
      <selection pane="bottomLeft" activeCell="C33" sqref="C33"/>
    </sheetView>
  </sheetViews>
  <sheetFormatPr baseColWidth="10" defaultColWidth="12.6640625" defaultRowHeight="15.75" customHeight="1" x14ac:dyDescent="0.15"/>
  <cols>
    <col min="1" max="1" width="21" customWidth="1"/>
    <col min="2" max="2" width="23.6640625" customWidth="1"/>
    <col min="3" max="3" width="6.83203125" customWidth="1"/>
    <col min="4" max="4" width="6.6640625" customWidth="1"/>
  </cols>
  <sheetData>
    <row r="1" spans="1:26" ht="15.75" customHeight="1" x14ac:dyDescent="0.15">
      <c r="A1" s="1" t="s">
        <v>0</v>
      </c>
      <c r="B1" s="1" t="s">
        <v>1</v>
      </c>
      <c r="C1" s="3" t="s">
        <v>3</v>
      </c>
      <c r="D1" s="3" t="s">
        <v>97</v>
      </c>
      <c r="E1" s="3" t="s">
        <v>98</v>
      </c>
      <c r="F1" s="3" t="s">
        <v>2</v>
      </c>
      <c r="G1" s="3" t="s">
        <v>99</v>
      </c>
      <c r="H1" s="3" t="s">
        <v>101</v>
      </c>
      <c r="I1" s="3" t="s">
        <v>100</v>
      </c>
    </row>
    <row r="2" spans="1:26" ht="15.75" customHeight="1" x14ac:dyDescent="0.15">
      <c r="A2" s="1" t="s">
        <v>4</v>
      </c>
      <c r="B2" s="1" t="s">
        <v>5</v>
      </c>
      <c r="C2" s="1">
        <v>72</v>
      </c>
      <c r="D2">
        <v>72</v>
      </c>
      <c r="E2">
        <v>92</v>
      </c>
      <c r="F2">
        <v>100</v>
      </c>
      <c r="H2">
        <f>((C2+D2+E2)/3)*0.85+F2*0.15</f>
        <v>81.866666666666674</v>
      </c>
      <c r="I2">
        <f>ROUND(H2,0)</f>
        <v>82</v>
      </c>
    </row>
    <row r="3" spans="1:26" ht="15.75" customHeight="1" x14ac:dyDescent="0.15">
      <c r="A3" s="1" t="s">
        <v>6</v>
      </c>
      <c r="B3" s="1" t="s">
        <v>7</v>
      </c>
      <c r="C3">
        <v>63</v>
      </c>
      <c r="D3">
        <v>96</v>
      </c>
      <c r="E3">
        <v>92</v>
      </c>
      <c r="F3" s="1">
        <v>100</v>
      </c>
      <c r="G3" s="1"/>
      <c r="H3" s="1">
        <f t="shared" ref="H3:H49" si="0">((C3+D3+E3)/3)*0.85+F3*0.15</f>
        <v>86.116666666666674</v>
      </c>
      <c r="I3" s="1">
        <f>ROUND(H3,0)</f>
        <v>86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 t="s">
        <v>8</v>
      </c>
      <c r="B4" s="1" t="s">
        <v>9</v>
      </c>
      <c r="C4" s="1">
        <v>61</v>
      </c>
      <c r="D4">
        <v>60</v>
      </c>
      <c r="E4">
        <v>75</v>
      </c>
      <c r="F4">
        <v>100</v>
      </c>
      <c r="H4">
        <f t="shared" si="0"/>
        <v>70.533333333333331</v>
      </c>
      <c r="I4">
        <f>ROUND(H4,0)</f>
        <v>71</v>
      </c>
    </row>
    <row r="5" spans="1:26" ht="15.75" customHeight="1" x14ac:dyDescent="0.15">
      <c r="A5" s="1" t="s">
        <v>10</v>
      </c>
      <c r="B5" s="1" t="s">
        <v>11</v>
      </c>
      <c r="C5" s="1">
        <v>63</v>
      </c>
      <c r="D5">
        <v>74</v>
      </c>
      <c r="E5">
        <v>89</v>
      </c>
      <c r="F5">
        <v>80</v>
      </c>
      <c r="H5">
        <f t="shared" si="0"/>
        <v>76.033333333333331</v>
      </c>
      <c r="I5">
        <f>ROUND(H5,0)</f>
        <v>76</v>
      </c>
    </row>
    <row r="6" spans="1:26" ht="15.75" customHeight="1" x14ac:dyDescent="0.15">
      <c r="A6" s="1" t="s">
        <v>12</v>
      </c>
      <c r="B6" s="1" t="s">
        <v>13</v>
      </c>
      <c r="C6" s="1">
        <v>52</v>
      </c>
      <c r="D6">
        <v>80</v>
      </c>
      <c r="E6">
        <v>80</v>
      </c>
      <c r="F6" s="2">
        <f>14/15*100</f>
        <v>93.333333333333329</v>
      </c>
      <c r="H6">
        <f t="shared" si="0"/>
        <v>74.066666666666663</v>
      </c>
      <c r="I6">
        <f>ROUND(H6,0)</f>
        <v>74</v>
      </c>
    </row>
    <row r="7" spans="1:26" ht="15.75" customHeight="1" x14ac:dyDescent="0.15">
      <c r="A7" s="1" t="s">
        <v>14</v>
      </c>
      <c r="B7" s="1" t="s">
        <v>15</v>
      </c>
      <c r="C7" s="1">
        <v>60</v>
      </c>
      <c r="D7">
        <v>85</v>
      </c>
      <c r="E7">
        <v>98</v>
      </c>
      <c r="F7">
        <v>80</v>
      </c>
      <c r="G7">
        <v>100</v>
      </c>
      <c r="H7">
        <f>((C7+D7+E7)/3)*0.85+((F7+G7)/2)*0.15</f>
        <v>82.35</v>
      </c>
      <c r="I7">
        <f>ROUND(H7,0)</f>
        <v>82</v>
      </c>
    </row>
    <row r="8" spans="1:26" ht="15.75" customHeight="1" x14ac:dyDescent="0.15">
      <c r="A8" s="1" t="s">
        <v>16</v>
      </c>
      <c r="B8" s="1" t="s">
        <v>17</v>
      </c>
      <c r="C8" s="1">
        <v>57</v>
      </c>
      <c r="D8">
        <v>85</v>
      </c>
      <c r="E8">
        <v>91</v>
      </c>
      <c r="F8">
        <v>100</v>
      </c>
      <c r="H8">
        <f t="shared" si="0"/>
        <v>81.016666666666666</v>
      </c>
      <c r="I8">
        <f>ROUND(H8,0)</f>
        <v>81</v>
      </c>
    </row>
    <row r="9" spans="1:26" ht="15.75" customHeight="1" x14ac:dyDescent="0.15">
      <c r="A9" s="1" t="s">
        <v>18</v>
      </c>
      <c r="B9" s="1" t="s">
        <v>19</v>
      </c>
      <c r="C9" s="1">
        <v>64</v>
      </c>
      <c r="D9">
        <v>89</v>
      </c>
      <c r="E9">
        <v>75</v>
      </c>
      <c r="F9">
        <v>100</v>
      </c>
      <c r="H9">
        <f t="shared" si="0"/>
        <v>79.599999999999994</v>
      </c>
      <c r="I9">
        <f>ROUND(H9,0)</f>
        <v>80</v>
      </c>
    </row>
    <row r="10" spans="1:26" ht="15.75" customHeight="1" x14ac:dyDescent="0.15">
      <c r="A10" s="1" t="s">
        <v>20</v>
      </c>
      <c r="B10" s="1" t="s">
        <v>21</v>
      </c>
      <c r="C10" s="1">
        <v>46</v>
      </c>
      <c r="D10">
        <v>83</v>
      </c>
      <c r="E10">
        <v>90</v>
      </c>
      <c r="F10">
        <v>80</v>
      </c>
      <c r="H10">
        <f t="shared" si="0"/>
        <v>74.05</v>
      </c>
      <c r="I10">
        <f>ROUND(H10,0)</f>
        <v>74</v>
      </c>
    </row>
    <row r="11" spans="1:26" ht="15.75" customHeight="1" x14ac:dyDescent="0.15">
      <c r="A11" s="1" t="s">
        <v>22</v>
      </c>
      <c r="B11" s="1" t="s">
        <v>23</v>
      </c>
      <c r="C11" s="1">
        <v>66</v>
      </c>
      <c r="D11">
        <v>82</v>
      </c>
      <c r="E11">
        <v>87</v>
      </c>
      <c r="F11">
        <f>12/15*100</f>
        <v>80</v>
      </c>
      <c r="H11">
        <f t="shared" si="0"/>
        <v>78.583333333333329</v>
      </c>
      <c r="I11">
        <f>ROUND(H11,0)</f>
        <v>79</v>
      </c>
    </row>
    <row r="12" spans="1:26" ht="15.75" customHeight="1" x14ac:dyDescent="0.15">
      <c r="A12" s="1" t="s">
        <v>24</v>
      </c>
      <c r="B12" s="1" t="s">
        <v>25</v>
      </c>
      <c r="C12" s="1">
        <v>28</v>
      </c>
      <c r="D12">
        <v>56</v>
      </c>
      <c r="E12">
        <v>87</v>
      </c>
      <c r="F12">
        <v>100</v>
      </c>
      <c r="H12">
        <f t="shared" si="0"/>
        <v>63.449999999999996</v>
      </c>
      <c r="I12">
        <f>ROUND(H12,0)</f>
        <v>63</v>
      </c>
    </row>
    <row r="13" spans="1:26" ht="15.75" customHeight="1" x14ac:dyDescent="0.15">
      <c r="A13" s="1" t="s">
        <v>20</v>
      </c>
      <c r="B13" s="1" t="s">
        <v>26</v>
      </c>
      <c r="C13" s="1">
        <v>66</v>
      </c>
      <c r="D13">
        <v>67</v>
      </c>
      <c r="E13">
        <v>81</v>
      </c>
      <c r="F13">
        <v>100</v>
      </c>
      <c r="G13">
        <v>100</v>
      </c>
      <c r="H13">
        <f>((C13+D13+E13)/3)*0.85+((F13+G13)/2)*0.15</f>
        <v>75.633333333333326</v>
      </c>
      <c r="I13">
        <f>ROUND(H13,0)</f>
        <v>76</v>
      </c>
    </row>
    <row r="14" spans="1:26" ht="15.75" customHeight="1" x14ac:dyDescent="0.15">
      <c r="A14" s="1" t="s">
        <v>27</v>
      </c>
      <c r="B14" s="1" t="s">
        <v>28</v>
      </c>
      <c r="C14" s="1">
        <v>53</v>
      </c>
      <c r="D14">
        <v>74</v>
      </c>
      <c r="E14">
        <v>92</v>
      </c>
      <c r="F14">
        <f>12/15*100</f>
        <v>80</v>
      </c>
      <c r="H14">
        <f t="shared" si="0"/>
        <v>74.05</v>
      </c>
      <c r="I14">
        <f>ROUND(H14,0)</f>
        <v>74</v>
      </c>
    </row>
    <row r="15" spans="1:26" ht="15.75" customHeight="1" x14ac:dyDescent="0.15">
      <c r="A15" s="1" t="s">
        <v>29</v>
      </c>
      <c r="B15" s="1" t="s">
        <v>30</v>
      </c>
      <c r="C15" s="1">
        <v>39</v>
      </c>
      <c r="D15">
        <v>67</v>
      </c>
      <c r="E15">
        <v>98</v>
      </c>
      <c r="F15">
        <v>80</v>
      </c>
      <c r="H15">
        <f t="shared" si="0"/>
        <v>69.8</v>
      </c>
      <c r="I15">
        <f>ROUND(H15,0)</f>
        <v>70</v>
      </c>
    </row>
    <row r="16" spans="1:26" ht="15.75" customHeight="1" x14ac:dyDescent="0.15">
      <c r="A16" s="1" t="s">
        <v>31</v>
      </c>
      <c r="B16" s="1" t="s">
        <v>32</v>
      </c>
      <c r="C16" s="1">
        <v>54</v>
      </c>
      <c r="D16">
        <v>67</v>
      </c>
      <c r="E16">
        <v>90</v>
      </c>
      <c r="F16">
        <v>87</v>
      </c>
      <c r="H16">
        <f t="shared" si="0"/>
        <v>72.833333333333329</v>
      </c>
      <c r="I16">
        <f>ROUND(H16,0)</f>
        <v>73</v>
      </c>
    </row>
    <row r="17" spans="1:9" ht="15.75" customHeight="1" x14ac:dyDescent="0.15">
      <c r="A17" s="1" t="s">
        <v>33</v>
      </c>
      <c r="B17" s="1" t="s">
        <v>34</v>
      </c>
      <c r="C17" s="1">
        <v>78</v>
      </c>
      <c r="D17">
        <v>82</v>
      </c>
      <c r="E17">
        <v>85</v>
      </c>
      <c r="F17">
        <v>100</v>
      </c>
      <c r="H17">
        <f t="shared" si="0"/>
        <v>84.416666666666671</v>
      </c>
      <c r="I17">
        <f>ROUND(H17,0)</f>
        <v>84</v>
      </c>
    </row>
    <row r="18" spans="1:9" ht="15.75" customHeight="1" x14ac:dyDescent="0.15">
      <c r="A18" s="1" t="s">
        <v>35</v>
      </c>
      <c r="B18" s="1" t="s">
        <v>36</v>
      </c>
      <c r="C18" s="1">
        <v>94</v>
      </c>
      <c r="D18">
        <v>74</v>
      </c>
      <c r="E18">
        <v>77</v>
      </c>
      <c r="F18">
        <v>80</v>
      </c>
      <c r="H18">
        <f t="shared" si="0"/>
        <v>81.416666666666671</v>
      </c>
      <c r="I18">
        <f>ROUND(H18,0)</f>
        <v>81</v>
      </c>
    </row>
    <row r="19" spans="1:9" ht="15.75" customHeight="1" x14ac:dyDescent="0.15">
      <c r="A19" s="1" t="s">
        <v>37</v>
      </c>
      <c r="B19" s="1" t="s">
        <v>38</v>
      </c>
      <c r="C19" s="1">
        <v>51</v>
      </c>
      <c r="D19">
        <v>83</v>
      </c>
      <c r="E19">
        <v>95</v>
      </c>
      <c r="F19">
        <v>100</v>
      </c>
      <c r="H19">
        <f t="shared" si="0"/>
        <v>79.883333333333326</v>
      </c>
      <c r="I19">
        <f>ROUND(H19,0)</f>
        <v>80</v>
      </c>
    </row>
    <row r="20" spans="1:9" ht="15.75" customHeight="1" x14ac:dyDescent="0.15">
      <c r="A20" s="1" t="s">
        <v>39</v>
      </c>
      <c r="B20" s="1" t="s">
        <v>40</v>
      </c>
      <c r="C20" s="1">
        <v>77</v>
      </c>
      <c r="D20">
        <v>66</v>
      </c>
      <c r="E20">
        <v>92</v>
      </c>
      <c r="F20">
        <v>80</v>
      </c>
      <c r="H20">
        <f t="shared" si="0"/>
        <v>78.583333333333329</v>
      </c>
      <c r="I20">
        <f>ROUND(H20,0)</f>
        <v>79</v>
      </c>
    </row>
    <row r="21" spans="1:9" ht="15.75" customHeight="1" x14ac:dyDescent="0.15">
      <c r="A21" s="1" t="s">
        <v>41</v>
      </c>
      <c r="B21" s="1" t="s">
        <v>42</v>
      </c>
      <c r="C21" s="1">
        <v>56</v>
      </c>
      <c r="D21">
        <v>76</v>
      </c>
      <c r="E21">
        <v>75</v>
      </c>
      <c r="F21">
        <v>100</v>
      </c>
      <c r="H21">
        <f t="shared" si="0"/>
        <v>73.650000000000006</v>
      </c>
      <c r="I21">
        <f>ROUND(H21,0)</f>
        <v>74</v>
      </c>
    </row>
    <row r="22" spans="1:9" ht="15.75" customHeight="1" x14ac:dyDescent="0.15">
      <c r="A22" s="1" t="s">
        <v>43</v>
      </c>
      <c r="B22" s="1" t="s">
        <v>44</v>
      </c>
      <c r="C22" s="1">
        <v>20</v>
      </c>
      <c r="D22">
        <v>50</v>
      </c>
      <c r="E22">
        <v>87</v>
      </c>
      <c r="F22">
        <v>75</v>
      </c>
      <c r="H22">
        <f t="shared" si="0"/>
        <v>55.733333333333334</v>
      </c>
      <c r="I22">
        <f>ROUND(H22,0)</f>
        <v>56</v>
      </c>
    </row>
    <row r="23" spans="1:9" ht="15.75" customHeight="1" x14ac:dyDescent="0.15">
      <c r="A23" s="1" t="s">
        <v>45</v>
      </c>
      <c r="B23" s="1" t="s">
        <v>46</v>
      </c>
      <c r="C23" s="1">
        <v>33</v>
      </c>
      <c r="D23">
        <v>72</v>
      </c>
      <c r="E23">
        <v>90</v>
      </c>
      <c r="F23">
        <v>0</v>
      </c>
      <c r="H23">
        <f t="shared" si="0"/>
        <v>55.25</v>
      </c>
      <c r="I23">
        <f>ROUND(H23,0)</f>
        <v>55</v>
      </c>
    </row>
    <row r="24" spans="1:9" ht="15.75" customHeight="1" x14ac:dyDescent="0.15">
      <c r="A24" s="1" t="s">
        <v>47</v>
      </c>
      <c r="B24" s="1" t="s">
        <v>48</v>
      </c>
      <c r="C24" s="1">
        <v>42</v>
      </c>
      <c r="D24">
        <v>60</v>
      </c>
      <c r="E24">
        <v>82</v>
      </c>
      <c r="F24">
        <v>100</v>
      </c>
      <c r="H24">
        <f t="shared" si="0"/>
        <v>67.133333333333326</v>
      </c>
      <c r="I24">
        <f>ROUND(H24,0)</f>
        <v>67</v>
      </c>
    </row>
    <row r="25" spans="1:9" ht="15.75" customHeight="1" x14ac:dyDescent="0.15">
      <c r="A25" s="1" t="s">
        <v>49</v>
      </c>
      <c r="B25" s="1" t="s">
        <v>50</v>
      </c>
      <c r="C25" s="1">
        <v>58</v>
      </c>
      <c r="D25">
        <v>82</v>
      </c>
      <c r="E25">
        <v>85</v>
      </c>
      <c r="F25">
        <v>100</v>
      </c>
      <c r="H25">
        <f t="shared" si="0"/>
        <v>78.75</v>
      </c>
      <c r="I25">
        <f>ROUND(H25,0)</f>
        <v>79</v>
      </c>
    </row>
    <row r="26" spans="1:9" ht="15.75" customHeight="1" x14ac:dyDescent="0.15">
      <c r="A26" s="1" t="s">
        <v>51</v>
      </c>
      <c r="B26" s="1" t="s">
        <v>52</v>
      </c>
      <c r="C26" s="1">
        <v>51</v>
      </c>
      <c r="D26">
        <v>77</v>
      </c>
      <c r="E26">
        <v>82</v>
      </c>
      <c r="F26">
        <v>80</v>
      </c>
      <c r="H26">
        <f t="shared" si="0"/>
        <v>71.5</v>
      </c>
      <c r="I26">
        <f>ROUND(H26,0)</f>
        <v>72</v>
      </c>
    </row>
    <row r="27" spans="1:9" ht="15.75" customHeight="1" x14ac:dyDescent="0.15">
      <c r="A27" s="1" t="s">
        <v>53</v>
      </c>
      <c r="B27" s="1" t="s">
        <v>54</v>
      </c>
      <c r="C27" s="1">
        <v>74</v>
      </c>
      <c r="D27">
        <v>62</v>
      </c>
      <c r="E27">
        <v>80</v>
      </c>
      <c r="F27">
        <v>80</v>
      </c>
      <c r="G27">
        <v>100</v>
      </c>
      <c r="H27">
        <f>((C27+D27+E27)/3)*0.85+((F27+G27)/2)*0.15</f>
        <v>74.699999999999989</v>
      </c>
      <c r="I27">
        <f>ROUND(H27,0)</f>
        <v>75</v>
      </c>
    </row>
    <row r="28" spans="1:9" ht="15.75" customHeight="1" x14ac:dyDescent="0.15">
      <c r="A28" s="1" t="s">
        <v>55</v>
      </c>
      <c r="B28" s="1" t="s">
        <v>56</v>
      </c>
      <c r="C28" s="1">
        <v>35</v>
      </c>
      <c r="D28">
        <v>74</v>
      </c>
      <c r="E28">
        <v>80</v>
      </c>
      <c r="F28">
        <v>100</v>
      </c>
      <c r="H28">
        <f t="shared" si="0"/>
        <v>68.55</v>
      </c>
      <c r="I28">
        <f>ROUND(H28,0)</f>
        <v>69</v>
      </c>
    </row>
    <row r="29" spans="1:9" ht="15.75" customHeight="1" x14ac:dyDescent="0.15">
      <c r="A29" s="1" t="s">
        <v>57</v>
      </c>
      <c r="B29" s="1" t="s">
        <v>58</v>
      </c>
      <c r="C29" s="1">
        <v>52</v>
      </c>
      <c r="D29">
        <v>52</v>
      </c>
      <c r="E29">
        <v>79</v>
      </c>
      <c r="F29">
        <v>80</v>
      </c>
      <c r="H29">
        <f t="shared" si="0"/>
        <v>63.85</v>
      </c>
      <c r="I29">
        <f>ROUND(H29,0)</f>
        <v>64</v>
      </c>
    </row>
    <row r="30" spans="1:9" ht="15.75" customHeight="1" x14ac:dyDescent="0.15">
      <c r="A30" s="1" t="s">
        <v>59</v>
      </c>
      <c r="B30" s="1" t="s">
        <v>60</v>
      </c>
      <c r="C30" s="1">
        <v>25</v>
      </c>
      <c r="D30">
        <v>79</v>
      </c>
      <c r="E30">
        <v>85</v>
      </c>
      <c r="F30">
        <v>100</v>
      </c>
      <c r="H30">
        <f t="shared" si="0"/>
        <v>68.55</v>
      </c>
      <c r="I30">
        <f>ROUND(H30,0)</f>
        <v>69</v>
      </c>
    </row>
    <row r="31" spans="1:9" ht="15.75" customHeight="1" x14ac:dyDescent="0.15">
      <c r="A31" s="1" t="s">
        <v>61</v>
      </c>
      <c r="B31" s="1" t="s">
        <v>62</v>
      </c>
      <c r="C31" s="1">
        <v>58</v>
      </c>
      <c r="D31">
        <v>71</v>
      </c>
      <c r="E31">
        <v>75</v>
      </c>
      <c r="F31">
        <v>100</v>
      </c>
      <c r="H31">
        <f t="shared" si="0"/>
        <v>72.8</v>
      </c>
      <c r="I31">
        <f>ROUND(H31,0)</f>
        <v>73</v>
      </c>
    </row>
    <row r="32" spans="1:9" ht="15.75" customHeight="1" x14ac:dyDescent="0.15">
      <c r="A32" s="1" t="s">
        <v>63</v>
      </c>
      <c r="B32" s="1" t="s">
        <v>64</v>
      </c>
      <c r="C32" s="1">
        <v>62</v>
      </c>
      <c r="D32">
        <v>65</v>
      </c>
      <c r="E32">
        <v>77</v>
      </c>
      <c r="F32" s="2">
        <f>13/15*100</f>
        <v>86.666666666666671</v>
      </c>
      <c r="H32">
        <f t="shared" si="0"/>
        <v>70.8</v>
      </c>
      <c r="I32">
        <f>ROUND(H32,0)</f>
        <v>71</v>
      </c>
    </row>
    <row r="33" spans="1:26" ht="15.75" customHeight="1" x14ac:dyDescent="0.15">
      <c r="A33" s="1" t="s">
        <v>65</v>
      </c>
      <c r="B33" s="1" t="s">
        <v>66</v>
      </c>
      <c r="C33" s="1">
        <v>0</v>
      </c>
      <c r="D33">
        <v>52</v>
      </c>
      <c r="E33">
        <v>87</v>
      </c>
      <c r="F33" s="1">
        <v>100</v>
      </c>
      <c r="G33" s="1"/>
      <c r="H33" s="1">
        <f t="shared" si="0"/>
        <v>54.383333333333333</v>
      </c>
      <c r="I33" s="1">
        <f>ROUND(H33,0)</f>
        <v>54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 t="s">
        <v>67</v>
      </c>
      <c r="B34" s="1" t="s">
        <v>68</v>
      </c>
      <c r="C34" s="1">
        <v>75</v>
      </c>
      <c r="D34">
        <v>81</v>
      </c>
      <c r="E34">
        <v>92</v>
      </c>
      <c r="F34">
        <v>100</v>
      </c>
      <c r="H34">
        <f t="shared" si="0"/>
        <v>85.266666666666666</v>
      </c>
      <c r="I34">
        <f>ROUND(H34,0)</f>
        <v>85</v>
      </c>
    </row>
    <row r="35" spans="1:26" ht="15.75" customHeight="1" x14ac:dyDescent="0.15">
      <c r="A35" s="1" t="s">
        <v>69</v>
      </c>
      <c r="B35" s="1" t="s">
        <v>70</v>
      </c>
      <c r="C35" s="1">
        <v>54</v>
      </c>
      <c r="D35">
        <v>57</v>
      </c>
      <c r="E35">
        <v>85</v>
      </c>
      <c r="F35">
        <v>80</v>
      </c>
      <c r="H35">
        <f t="shared" si="0"/>
        <v>67.533333333333331</v>
      </c>
      <c r="I35">
        <f>ROUND(H35,0)</f>
        <v>68</v>
      </c>
    </row>
    <row r="36" spans="1:26" ht="15.75" customHeight="1" x14ac:dyDescent="0.15">
      <c r="A36" s="1" t="s">
        <v>71</v>
      </c>
      <c r="B36" s="1" t="s">
        <v>72</v>
      </c>
      <c r="C36" s="1">
        <v>59</v>
      </c>
      <c r="D36">
        <v>31</v>
      </c>
      <c r="E36">
        <v>82</v>
      </c>
      <c r="F36">
        <v>100</v>
      </c>
      <c r="H36">
        <f t="shared" si="0"/>
        <v>63.733333333333334</v>
      </c>
      <c r="I36">
        <f>ROUND(H36,0)</f>
        <v>64</v>
      </c>
    </row>
    <row r="37" spans="1:26" ht="15.75" customHeight="1" x14ac:dyDescent="0.15">
      <c r="A37" s="1" t="s">
        <v>35</v>
      </c>
      <c r="B37" s="1" t="s">
        <v>73</v>
      </c>
      <c r="C37" s="1">
        <v>42</v>
      </c>
      <c r="D37">
        <v>79</v>
      </c>
      <c r="E37">
        <v>91</v>
      </c>
      <c r="F37">
        <v>87</v>
      </c>
      <c r="H37">
        <f t="shared" si="0"/>
        <v>73.116666666666674</v>
      </c>
      <c r="I37">
        <f>ROUND(H37,0)</f>
        <v>73</v>
      </c>
    </row>
    <row r="38" spans="1:26" ht="15.75" customHeight="1" x14ac:dyDescent="0.15">
      <c r="A38" s="1" t="s">
        <v>74</v>
      </c>
      <c r="B38" s="1" t="s">
        <v>75</v>
      </c>
      <c r="C38" s="1">
        <v>89</v>
      </c>
      <c r="D38">
        <v>92</v>
      </c>
      <c r="E38">
        <v>95</v>
      </c>
      <c r="F38">
        <v>100</v>
      </c>
      <c r="H38">
        <f t="shared" si="0"/>
        <v>93.2</v>
      </c>
      <c r="I38">
        <f>ROUND(H38,0)</f>
        <v>93</v>
      </c>
    </row>
    <row r="39" spans="1:26" ht="15.75" customHeight="1" x14ac:dyDescent="0.15">
      <c r="A39" s="1" t="s">
        <v>76</v>
      </c>
      <c r="B39" s="1" t="s">
        <v>77</v>
      </c>
      <c r="C39" s="1">
        <v>55</v>
      </c>
      <c r="D39">
        <v>75</v>
      </c>
      <c r="E39">
        <v>80</v>
      </c>
      <c r="F39">
        <v>100</v>
      </c>
      <c r="H39">
        <f t="shared" si="0"/>
        <v>74.5</v>
      </c>
      <c r="I39">
        <f>ROUND(H39,0)</f>
        <v>75</v>
      </c>
    </row>
    <row r="40" spans="1:26" ht="15.75" customHeight="1" x14ac:dyDescent="0.15">
      <c r="A40" s="1" t="s">
        <v>78</v>
      </c>
      <c r="B40" s="1" t="s">
        <v>79</v>
      </c>
      <c r="C40" s="1">
        <v>64</v>
      </c>
      <c r="D40">
        <v>86</v>
      </c>
      <c r="E40">
        <v>80</v>
      </c>
      <c r="F40">
        <v>93</v>
      </c>
      <c r="H40">
        <f t="shared" si="0"/>
        <v>79.116666666666674</v>
      </c>
      <c r="I40">
        <f>ROUND(H40,0)</f>
        <v>79</v>
      </c>
    </row>
    <row r="41" spans="1:26" ht="15.75" customHeight="1" x14ac:dyDescent="0.15">
      <c r="A41" s="1" t="s">
        <v>80</v>
      </c>
      <c r="B41" s="1" t="s">
        <v>81</v>
      </c>
      <c r="C41" s="1">
        <v>57</v>
      </c>
      <c r="D41">
        <v>75</v>
      </c>
      <c r="E41">
        <v>78</v>
      </c>
      <c r="F41">
        <v>100</v>
      </c>
      <c r="H41">
        <f t="shared" si="0"/>
        <v>74.5</v>
      </c>
      <c r="I41">
        <f>ROUND(H41,0)</f>
        <v>75</v>
      </c>
    </row>
    <row r="42" spans="1:26" ht="15.75" customHeight="1" x14ac:dyDescent="0.15">
      <c r="A42" s="1" t="s">
        <v>82</v>
      </c>
      <c r="B42" s="1" t="s">
        <v>83</v>
      </c>
      <c r="C42" s="1">
        <v>41</v>
      </c>
      <c r="D42">
        <v>85</v>
      </c>
      <c r="E42">
        <v>87</v>
      </c>
      <c r="F42">
        <v>0</v>
      </c>
      <c r="H42">
        <f t="shared" si="0"/>
        <v>60.35</v>
      </c>
      <c r="I42">
        <f>ROUND(H42,0)</f>
        <v>60</v>
      </c>
    </row>
    <row r="43" spans="1:26" ht="15.75" customHeight="1" x14ac:dyDescent="0.15">
      <c r="A43" s="1" t="s">
        <v>35</v>
      </c>
      <c r="B43" s="1" t="s">
        <v>84</v>
      </c>
      <c r="C43" s="1">
        <v>53</v>
      </c>
      <c r="D43">
        <v>80</v>
      </c>
      <c r="E43">
        <v>90</v>
      </c>
      <c r="F43">
        <v>100</v>
      </c>
      <c r="H43">
        <f t="shared" si="0"/>
        <v>78.183333333333337</v>
      </c>
      <c r="I43">
        <f>ROUND(H43,0)</f>
        <v>78</v>
      </c>
    </row>
    <row r="44" spans="1:26" ht="15.75" customHeight="1" x14ac:dyDescent="0.15">
      <c r="A44" s="1" t="s">
        <v>85</v>
      </c>
      <c r="B44" s="1" t="s">
        <v>86</v>
      </c>
      <c r="C44" s="1">
        <v>56</v>
      </c>
      <c r="D44">
        <v>85</v>
      </c>
      <c r="E44">
        <v>85</v>
      </c>
      <c r="F44">
        <v>80</v>
      </c>
      <c r="H44">
        <f t="shared" si="0"/>
        <v>76.033333333333331</v>
      </c>
      <c r="I44">
        <f>ROUND(H44,0)</f>
        <v>76</v>
      </c>
    </row>
    <row r="45" spans="1:26" ht="15.75" customHeight="1" x14ac:dyDescent="0.15">
      <c r="A45" s="1" t="s">
        <v>87</v>
      </c>
      <c r="B45" s="1" t="s">
        <v>88</v>
      </c>
      <c r="C45" s="1">
        <v>81</v>
      </c>
      <c r="D45">
        <v>74</v>
      </c>
      <c r="E45">
        <v>77</v>
      </c>
      <c r="F45">
        <v>100</v>
      </c>
      <c r="H45">
        <f t="shared" si="0"/>
        <v>80.733333333333334</v>
      </c>
      <c r="I45">
        <f>ROUND(H45,0)</f>
        <v>81</v>
      </c>
    </row>
    <row r="46" spans="1:26" ht="15.75" customHeight="1" x14ac:dyDescent="0.15">
      <c r="A46" s="1" t="s">
        <v>89</v>
      </c>
      <c r="B46" s="1" t="s">
        <v>90</v>
      </c>
      <c r="C46" s="1">
        <v>34</v>
      </c>
      <c r="D46">
        <v>60</v>
      </c>
      <c r="E46">
        <v>92</v>
      </c>
      <c r="F46">
        <v>100</v>
      </c>
      <c r="H46">
        <f t="shared" si="0"/>
        <v>67.699999999999989</v>
      </c>
      <c r="I46">
        <f>ROUND(H46,0)</f>
        <v>68</v>
      </c>
    </row>
    <row r="47" spans="1:26" ht="15.75" customHeight="1" x14ac:dyDescent="0.15">
      <c r="A47" s="1" t="s">
        <v>91</v>
      </c>
      <c r="B47" s="1" t="s">
        <v>92</v>
      </c>
      <c r="C47" s="1">
        <v>32</v>
      </c>
      <c r="D47">
        <v>85</v>
      </c>
      <c r="E47">
        <v>98</v>
      </c>
      <c r="F47">
        <v>80</v>
      </c>
      <c r="G47">
        <v>100</v>
      </c>
      <c r="H47">
        <f>((C47+D47+E47)/3)*0.85+((F47+G47)/2)*0.15</f>
        <v>74.416666666666671</v>
      </c>
      <c r="I47">
        <f>ROUND(H47,0)</f>
        <v>74</v>
      </c>
    </row>
    <row r="48" spans="1:26" ht="15.75" customHeight="1" x14ac:dyDescent="0.15">
      <c r="A48" s="1" t="s">
        <v>93</v>
      </c>
      <c r="B48" s="1" t="s">
        <v>94</v>
      </c>
      <c r="C48" s="1">
        <v>22</v>
      </c>
      <c r="D48">
        <v>58</v>
      </c>
      <c r="E48">
        <v>85</v>
      </c>
      <c r="F48">
        <v>100</v>
      </c>
      <c r="H48">
        <f t="shared" si="0"/>
        <v>61.75</v>
      </c>
      <c r="I48">
        <f>ROUND(H48,0)</f>
        <v>62</v>
      </c>
    </row>
    <row r="49" spans="1:9" ht="15.75" customHeight="1" x14ac:dyDescent="0.15">
      <c r="A49" s="1" t="s">
        <v>95</v>
      </c>
      <c r="B49" s="1" t="s">
        <v>96</v>
      </c>
      <c r="C49" s="1">
        <v>33</v>
      </c>
      <c r="D49">
        <v>35</v>
      </c>
      <c r="E49">
        <v>89</v>
      </c>
      <c r="F49">
        <v>80</v>
      </c>
      <c r="H49">
        <f t="shared" si="0"/>
        <v>56.483333333333334</v>
      </c>
      <c r="I49">
        <f>ROUND(H49,0)</f>
        <v>56</v>
      </c>
    </row>
    <row r="50" spans="1:9" ht="15.75" customHeight="1" x14ac:dyDescent="0.15">
      <c r="B50" s="1"/>
      <c r="D50" s="1"/>
    </row>
    <row r="51" spans="1:9" ht="15.75" customHeight="1" x14ac:dyDescent="0.15">
      <c r="B51" s="1"/>
      <c r="D51" s="1"/>
    </row>
  </sheetData>
  <pageMargins left="0.7" right="0.7" top="0.75" bottom="0.75" header="0.3" footer="0.3"/>
  <ignoredErrors>
    <ignoredError sqref="H7 H13 H27 H4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 Finales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2022-12-15T13:05:58Z</dcterms:modified>
</cp:coreProperties>
</file>