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lvyn\Google Drive\Dropbox JUN2016\KeyWolf LLC\KeyTiger Team\Recruiting\Questionnaire_Test Setup\"/>
    </mc:Choice>
  </mc:AlternateContent>
  <bookViews>
    <workbookView xWindow="-120" yWindow="-120" windowWidth="29040" windowHeight="15840" tabRatio="690"/>
  </bookViews>
  <sheets>
    <sheet name="FE AttentionToDetail" sheetId="14" r:id="rId1"/>
    <sheet name="Module1" sheetId="15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63" i="14" l="1"/>
  <c r="AJ63" i="14" s="1"/>
  <c r="AN64" i="14"/>
  <c r="AJ64" i="14" s="1"/>
  <c r="AN65" i="14"/>
  <c r="AJ65" i="14" s="1"/>
  <c r="AN66" i="14"/>
  <c r="AJ66" i="14" s="1"/>
  <c r="AN49" i="14"/>
  <c r="AN95" i="14"/>
  <c r="AJ95" i="14" s="1"/>
  <c r="AN96" i="14"/>
  <c r="AJ96" i="14" s="1"/>
  <c r="AN97" i="14"/>
  <c r="AJ97" i="14" s="1"/>
  <c r="AN98" i="14"/>
  <c r="AJ98" i="14" s="1"/>
  <c r="AN51" i="14"/>
  <c r="AJ51" i="14" s="1"/>
  <c r="AN52" i="14"/>
  <c r="AJ52" i="14" s="1"/>
  <c r="AN53" i="14"/>
  <c r="AJ53" i="14" s="1"/>
  <c r="AN56" i="14"/>
  <c r="AN57" i="14"/>
  <c r="AJ57" i="14" s="1"/>
  <c r="AN58" i="14"/>
  <c r="AJ58" i="14" s="1"/>
  <c r="AN59" i="14"/>
  <c r="AJ59" i="14" s="1"/>
  <c r="AN60" i="14"/>
  <c r="AJ60" i="14" s="1"/>
  <c r="AN62" i="14"/>
  <c r="AN68" i="14"/>
  <c r="AN69" i="14"/>
  <c r="AJ69" i="14" s="1"/>
  <c r="AN70" i="14"/>
  <c r="AJ70" i="14" s="1"/>
  <c r="AN71" i="14"/>
  <c r="AJ71" i="14" s="1"/>
  <c r="AN72" i="14"/>
  <c r="AJ72" i="14" s="1"/>
  <c r="AN74" i="14"/>
  <c r="AN75" i="14"/>
  <c r="AJ75" i="14" s="1"/>
  <c r="AN76" i="14"/>
  <c r="AJ76" i="14" s="1"/>
  <c r="AN77" i="14"/>
  <c r="AJ77" i="14" s="1"/>
  <c r="AN78" i="14"/>
  <c r="AJ78" i="14" s="1"/>
  <c r="AN80" i="14"/>
  <c r="AN82" i="14"/>
  <c r="AJ82" i="14" s="1"/>
  <c r="AN83" i="14"/>
  <c r="AJ83" i="14" s="1"/>
  <c r="AN84" i="14"/>
  <c r="AJ84" i="14" s="1"/>
  <c r="AN85" i="14"/>
  <c r="AJ85" i="14" s="1"/>
  <c r="AN86" i="14"/>
  <c r="AJ86" i="14" s="1"/>
  <c r="AN90" i="14"/>
  <c r="AN50" i="14"/>
  <c r="AJ50" i="14" s="1"/>
  <c r="AG57" i="14" l="1"/>
  <c r="AG75" i="14"/>
  <c r="AG63" i="14"/>
  <c r="AG69" i="14"/>
  <c r="AG53" i="14"/>
  <c r="AG82" i="14"/>
  <c r="AG95" i="14"/>
  <c r="AK44" i="14"/>
  <c r="AM44" i="14" s="1"/>
  <c r="AK46" i="14"/>
  <c r="AM46" i="14" s="1"/>
  <c r="AK42" i="14"/>
  <c r="AM42" i="14" s="1"/>
  <c r="AK37" i="14"/>
  <c r="AM37" i="14" s="1"/>
  <c r="AK36" i="14"/>
  <c r="AM36" i="14" s="1"/>
  <c r="AL43" i="14"/>
  <c r="AL44" i="14"/>
  <c r="AO44" i="14" s="1"/>
  <c r="AL45" i="14"/>
  <c r="AL46" i="14"/>
  <c r="AL42" i="14"/>
  <c r="AL38" i="14"/>
  <c r="AL39" i="14"/>
  <c r="AL40" i="14"/>
  <c r="AL41" i="14"/>
  <c r="AL37" i="14"/>
  <c r="AL33" i="14"/>
  <c r="AL34" i="14"/>
  <c r="AL35" i="14"/>
  <c r="AL36" i="14"/>
  <c r="AO36" i="14" s="1"/>
  <c r="AL32" i="14"/>
  <c r="AK43" i="14"/>
  <c r="AM43" i="14" s="1"/>
  <c r="AK45" i="14"/>
  <c r="AM45" i="14" s="1"/>
  <c r="AK38" i="14"/>
  <c r="AM38" i="14" s="1"/>
  <c r="AK39" i="14"/>
  <c r="AM39" i="14" s="1"/>
  <c r="AK40" i="14"/>
  <c r="AM40" i="14" s="1"/>
  <c r="AK41" i="14"/>
  <c r="AM41" i="14" s="1"/>
  <c r="AK33" i="14"/>
  <c r="AM33" i="14" s="1"/>
  <c r="AK34" i="14"/>
  <c r="AM34" i="14" s="1"/>
  <c r="AK35" i="14"/>
  <c r="AM35" i="14" s="1"/>
  <c r="AK32" i="14"/>
  <c r="AM32" i="14" s="1"/>
  <c r="AK30" i="14"/>
  <c r="AM30" i="14" s="1"/>
  <c r="AK29" i="14"/>
  <c r="AM29" i="14" s="1"/>
  <c r="AK28" i="14"/>
  <c r="AM28" i="14" s="1"/>
  <c r="AK27" i="14"/>
  <c r="AM27" i="14" s="1"/>
  <c r="AK26" i="14"/>
  <c r="AM26" i="14" s="1"/>
  <c r="AK25" i="14"/>
  <c r="AM25" i="14" s="1"/>
  <c r="AK24" i="14"/>
  <c r="AM24" i="14" s="1"/>
  <c r="AK23" i="14"/>
  <c r="AM23" i="14" s="1"/>
  <c r="AK22" i="14"/>
  <c r="AM22" i="14" s="1"/>
  <c r="AK21" i="14"/>
  <c r="AM21" i="14" s="1"/>
  <c r="AK20" i="14"/>
  <c r="AM20" i="14" s="1"/>
  <c r="AK19" i="14"/>
  <c r="AM19" i="14" s="1"/>
  <c r="AK18" i="14"/>
  <c r="AM18" i="14" s="1"/>
  <c r="AK17" i="14"/>
  <c r="AM17" i="14" s="1"/>
  <c r="AK16" i="14"/>
  <c r="AM16" i="14" s="1"/>
  <c r="AL17" i="14"/>
  <c r="AL18" i="14"/>
  <c r="AO18" i="14" s="1"/>
  <c r="AL19" i="14"/>
  <c r="AL20" i="14"/>
  <c r="AO20" i="14" s="1"/>
  <c r="AL21" i="14"/>
  <c r="AL22" i="14"/>
  <c r="AO22" i="14" s="1"/>
  <c r="AL23" i="14"/>
  <c r="AL24" i="14"/>
  <c r="AO24" i="14" s="1"/>
  <c r="AL25" i="14"/>
  <c r="AL26" i="14"/>
  <c r="AL27" i="14"/>
  <c r="AL28" i="14"/>
  <c r="AO28" i="14" s="1"/>
  <c r="AL29" i="14"/>
  <c r="AL30" i="14"/>
  <c r="AL16" i="14"/>
  <c r="AB5" i="14" l="1"/>
  <c r="AO40" i="14"/>
  <c r="AO39" i="14"/>
  <c r="AO29" i="14"/>
  <c r="AO25" i="14"/>
  <c r="AO21" i="14"/>
  <c r="AO17" i="14"/>
  <c r="AO30" i="14"/>
  <c r="AO26" i="14"/>
  <c r="AO19" i="14"/>
  <c r="AO23" i="14"/>
  <c r="AO27" i="14"/>
  <c r="AO34" i="14"/>
  <c r="AO32" i="14"/>
  <c r="AO33" i="14"/>
  <c r="AO45" i="14"/>
  <c r="AO37" i="14"/>
  <c r="AO38" i="14"/>
  <c r="AO46" i="14"/>
  <c r="AO35" i="14"/>
  <c r="AO41" i="14"/>
  <c r="AO42" i="14"/>
  <c r="AO43" i="14"/>
  <c r="AO16" i="14"/>
  <c r="AL11" i="14"/>
  <c r="AL14" i="14"/>
  <c r="AL13" i="14"/>
  <c r="AL12" i="14"/>
  <c r="AK14" i="14"/>
  <c r="AM14" i="14" s="1"/>
  <c r="AK13" i="14"/>
  <c r="AM13" i="14" s="1"/>
  <c r="AK12" i="14"/>
  <c r="AM12" i="14" s="1"/>
  <c r="AK11" i="14"/>
  <c r="AM11" i="14" s="1"/>
  <c r="AL9" i="14"/>
  <c r="AN9" i="14" s="1"/>
  <c r="AK9" i="14"/>
  <c r="AM9" i="14" s="1"/>
  <c r="AL8" i="14"/>
  <c r="AN8" i="14" s="1"/>
  <c r="AK8" i="14"/>
  <c r="AL7" i="14"/>
  <c r="AN7" i="14" s="1"/>
  <c r="AK7" i="14"/>
  <c r="AM7" i="14" s="1"/>
  <c r="AL6" i="14"/>
  <c r="AN6" i="14" s="1"/>
  <c r="AK6" i="14"/>
  <c r="AM6" i="14" s="1"/>
  <c r="AB10" i="14" l="1"/>
  <c r="AD10" i="14" s="1"/>
  <c r="AO11" i="14"/>
  <c r="AB11" i="14"/>
  <c r="AD11" i="14" s="1"/>
  <c r="AO13" i="14"/>
  <c r="AO12" i="14"/>
  <c r="AO14" i="14"/>
  <c r="AO9" i="14"/>
  <c r="AO7" i="14"/>
  <c r="AM8" i="14"/>
  <c r="AB6" i="14" s="1"/>
  <c r="AD6" i="14" s="1"/>
  <c r="AO6" i="14"/>
  <c r="AB8" i="14" l="1"/>
  <c r="AD8" i="14" s="1"/>
  <c r="AD14" i="14" s="1"/>
  <c r="AE14" i="14" s="1"/>
  <c r="AO8" i="14"/>
</calcChain>
</file>

<file path=xl/sharedStrings.xml><?xml version="1.0" encoding="utf-8"?>
<sst xmlns="http://schemas.openxmlformats.org/spreadsheetml/2006/main" count="116" uniqueCount="79">
  <si>
    <t>PASS</t>
  </si>
  <si>
    <t>FAIL</t>
  </si>
  <si>
    <t>Size</t>
  </si>
  <si>
    <t>Grapes</t>
  </si>
  <si>
    <t>Orange</t>
  </si>
  <si>
    <t>Jackfruit</t>
  </si>
  <si>
    <t>Watermelon</t>
  </si>
  <si>
    <t>Strawberry</t>
  </si>
  <si>
    <t>Large</t>
  </si>
  <si>
    <t>Small</t>
  </si>
  <si>
    <t>Product #</t>
  </si>
  <si>
    <t>Papaya</t>
  </si>
  <si>
    <t>Module 2</t>
  </si>
  <si>
    <t>No</t>
  </si>
  <si>
    <t>Yes</t>
  </si>
  <si>
    <t>Part 1</t>
  </si>
  <si>
    <t>Q1</t>
  </si>
  <si>
    <t>Q2</t>
  </si>
  <si>
    <t>Q3</t>
  </si>
  <si>
    <t>Q4</t>
  </si>
  <si>
    <t>Total Points</t>
  </si>
  <si>
    <t>Weight</t>
  </si>
  <si>
    <t>Part 2</t>
  </si>
  <si>
    <t>TOTAL SCORE</t>
  </si>
  <si>
    <t>Score</t>
  </si>
  <si>
    <t>Section A</t>
  </si>
  <si>
    <t>Section B</t>
  </si>
  <si>
    <t>Fruit Name</t>
  </si>
  <si>
    <t>Subtotal Score</t>
  </si>
  <si>
    <t>Exam Part</t>
  </si>
  <si>
    <t>Answer Key</t>
  </si>
  <si>
    <t>Applicant Answers</t>
  </si>
  <si>
    <t>Formula Check</t>
  </si>
  <si>
    <t>10 or 40</t>
  </si>
  <si>
    <t>Notes to the Inspector:</t>
  </si>
  <si>
    <t>For Module 2:</t>
  </si>
  <si>
    <t>The explanation should be aligned with the provided answers on Col N and O.</t>
  </si>
  <si>
    <t>Part I</t>
  </si>
  <si>
    <t>Q1 - should use either SUMIF or SUMIFS</t>
  </si>
  <si>
    <t>Q2 - should use COUNTIF</t>
  </si>
  <si>
    <t>Q3 - should use either SUMIF or SUMIFS</t>
  </si>
  <si>
    <t xml:space="preserve">Q4 - should use INDEX-MATCH along with either MIN() or SMALL() formula. </t>
  </si>
  <si>
    <t>Part II</t>
  </si>
  <si>
    <t xml:space="preserve"> - should have conditional formatting that affects all the rows and columns of the table.</t>
  </si>
  <si>
    <t>Section B (Lookup table question)</t>
  </si>
  <si>
    <t xml:space="preserve"> - should use INDEX-MATCH formula</t>
  </si>
  <si>
    <t xml:space="preserve"> - should be using cell anchors ($) to lock the cells on the formula.</t>
  </si>
  <si>
    <t xml:space="preserve"> - conditional formatting should have the correct highlight formatting e.g. Green Fill with Dark Green Text.</t>
  </si>
  <si>
    <t xml:space="preserve"> - should use the correct conditional formatting rules/formula.</t>
  </si>
  <si>
    <t>If the applicant used unstructured formula, the answer will be disqualified.</t>
  </si>
  <si>
    <t>Follow the guidelines below:</t>
  </si>
  <si>
    <t xml:space="preserve">Check the explanations provided on Col P (from cell P22) under "Brief Explanation of the Result". </t>
  </si>
  <si>
    <t>Inspect the formula used to answer the yellow cells.</t>
  </si>
  <si>
    <r>
      <t xml:space="preserve">If score is </t>
    </r>
    <r>
      <rPr>
        <b/>
        <sz val="11"/>
        <color theme="1"/>
        <rFont val="Calibri"/>
        <family val="2"/>
        <scheme val="minor"/>
      </rPr>
      <t>PASS (Total Score&gt;=65%)</t>
    </r>
    <r>
      <rPr>
        <sz val="11"/>
        <color theme="1"/>
        <rFont val="Calibri"/>
        <family val="2"/>
        <scheme val="minor"/>
      </rPr>
      <t>, examine the answers on the following sections of the exam:</t>
    </r>
  </si>
  <si>
    <t xml:space="preserve"> - used the correct "IF" formula (referencing cell C28) on determining PASS/FAIL</t>
  </si>
  <si>
    <t>Section A (PASS/FAIL, Conditional Formatting question)</t>
  </si>
  <si>
    <t>N/A</t>
  </si>
  <si>
    <t>Module 3</t>
  </si>
  <si>
    <t>For Module 3:</t>
  </si>
  <si>
    <t>Module 1</t>
  </si>
  <si>
    <t>Correct</t>
  </si>
  <si>
    <t>Question 1 - Pick the correct one by choosing "correct" in the drop down menu on Column A</t>
  </si>
  <si>
    <t>Question 2 - Pick the correct one by choosing "correct" in the drop down menu on Column A</t>
  </si>
  <si>
    <t>Question 3 - Pick the correct one by choosing "correct" in the drop down menu on Column A</t>
  </si>
  <si>
    <t>Question 4 - Pick the correct one by choosing "correct" in the drop down menu on Column A</t>
  </si>
  <si>
    <t>Question 5 - Pick the correct one by choosing "correct" in the drop down menu on Column A</t>
  </si>
  <si>
    <t>Question 6 - The "F" test: Count the number of f's in the sentence. Pick the correct one by choosing "correct" in the drop down menu on Column A</t>
  </si>
  <si>
    <t>Question 7 - Find the identical string to the following below. Pick the correct one by choosing "correct" in the drop down menu on Column A</t>
  </si>
  <si>
    <t>MODULE 1</t>
  </si>
  <si>
    <t>CORRECT ANSWERS</t>
  </si>
  <si>
    <t>APPLICANT'S ANSWERS</t>
  </si>
  <si>
    <t>Did Applicant Answer this question correctly (all options selected right, YES =1, NO=0)</t>
  </si>
  <si>
    <t>APPLICANT'S ANSWER MATCH CORRECT ANSWER? (Yes = 1, NO =0)</t>
  </si>
  <si>
    <t>*This module stands by itself and does not affect TOTAL SCORE</t>
  </si>
  <si>
    <t>Sales Analyst/CSR - Attention to Detail Test</t>
  </si>
  <si>
    <t>NOTE: This is a time-limited exam. Finish the exam as early as you can. See email you received for total time you are allowed for all 2 parts.</t>
  </si>
  <si>
    <t>3 or 4</t>
  </si>
  <si>
    <r>
      <t xml:space="preserve">Sales &amp; Accounts Analyst Examination MODULE 1: ATTENTION-TO-DETAIL TEST </t>
    </r>
    <r>
      <rPr>
        <b/>
        <u/>
        <sz val="15"/>
        <color rgb="FFFF0000"/>
        <rFont val="Calibri"/>
        <family val="2"/>
        <scheme val="minor"/>
      </rPr>
      <t>(ESTIMATED TIME 5 MINUTES)</t>
    </r>
  </si>
  <si>
    <t>Updated 23APR20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</si>
</sst>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5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/>
    <xf numFmtId="0" fontId="0" fillId="2" borderId="0" xfId="0" applyFill="1" applyProtection="1"/>
    <xf numFmtId="0" fontId="5" fillId="0" borderId="0" xfId="0" applyFont="1"/>
    <xf numFmtId="0" fontId="2" fillId="0" borderId="0" xfId="0" applyFont="1" applyProtection="1"/>
    <xf numFmtId="0" fontId="0" fillId="0" borderId="0" xfId="0" applyAlignment="1" applyProtection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center"/>
    </xf>
    <xf numFmtId="11" fontId="0" fillId="0" borderId="0" xfId="0" applyNumberFormat="1"/>
    <xf numFmtId="0" fontId="9" fillId="0" borderId="0" xfId="0" applyFont="1"/>
    <xf numFmtId="0" fontId="11" fillId="0" borderId="0" xfId="0" applyFont="1"/>
    <xf numFmtId="0" fontId="0" fillId="0" borderId="1" xfId="0" applyBorder="1"/>
    <xf numFmtId="0" fontId="4" fillId="0" borderId="0" xfId="0" applyFont="1" applyProtection="1"/>
    <xf numFmtId="0" fontId="7" fillId="0" borderId="0" xfId="0" applyFont="1" applyAlignment="1" applyProtection="1">
      <alignment horizontal="right"/>
    </xf>
    <xf numFmtId="0" fontId="0" fillId="0" borderId="2" xfId="0" applyFont="1" applyFill="1" applyBorder="1" applyAlignment="1" applyProtection="1">
      <alignment horizontal="left"/>
    </xf>
    <xf numFmtId="0" fontId="0" fillId="2" borderId="1" xfId="0" applyFont="1" applyFill="1" applyBorder="1" applyProtection="1"/>
    <xf numFmtId="0" fontId="0" fillId="2" borderId="1" xfId="0" applyFont="1" applyFill="1" applyBorder="1" applyAlignment="1" applyProtection="1">
      <alignment horizontal="center"/>
    </xf>
    <xf numFmtId="0" fontId="0" fillId="3" borderId="1" xfId="0" applyFill="1" applyBorder="1" applyProtection="1"/>
    <xf numFmtId="0" fontId="0" fillId="3" borderId="1" xfId="0" applyFill="1" applyBorder="1" applyAlignment="1" applyProtection="1">
      <alignment horizontal="center"/>
    </xf>
    <xf numFmtId="0" fontId="0" fillId="3" borderId="0" xfId="0" applyFill="1" applyProtection="1"/>
    <xf numFmtId="0" fontId="0" fillId="3" borderId="0" xfId="0" applyFill="1" applyAlignment="1" applyProtection="1">
      <alignment horizontal="center"/>
    </xf>
    <xf numFmtId="17" fontId="0" fillId="3" borderId="0" xfId="0" applyNumberFormat="1" applyFill="1" applyProtection="1"/>
    <xf numFmtId="0" fontId="0" fillId="3" borderId="1" xfId="0" applyFill="1" applyBorder="1" applyAlignment="1" applyProtection="1">
      <alignment horizontal="left" indent="1"/>
    </xf>
    <xf numFmtId="0" fontId="0" fillId="3" borderId="1" xfId="0" applyFill="1" applyBorder="1" applyAlignment="1" applyProtection="1">
      <alignment horizontal="left" indent="2"/>
    </xf>
    <xf numFmtId="0" fontId="2" fillId="3" borderId="1" xfId="0" applyFont="1" applyFill="1" applyBorder="1" applyProtection="1"/>
    <xf numFmtId="0" fontId="2" fillId="3" borderId="1" xfId="0" applyFont="1" applyFill="1" applyBorder="1" applyAlignment="1" applyProtection="1">
      <alignment horizontal="center"/>
    </xf>
    <xf numFmtId="9" fontId="2" fillId="3" borderId="1" xfId="2" applyFont="1" applyFill="1" applyBorder="1" applyAlignment="1" applyProtection="1">
      <alignment horizontal="center"/>
    </xf>
    <xf numFmtId="0" fontId="2" fillId="3" borderId="0" xfId="0" applyFont="1" applyFill="1" applyProtection="1"/>
    <xf numFmtId="0" fontId="8" fillId="3" borderId="0" xfId="0" applyFont="1" applyFill="1" applyBorder="1" applyProtection="1"/>
    <xf numFmtId="0" fontId="7" fillId="3" borderId="0" xfId="0" applyFont="1" applyFill="1" applyProtection="1"/>
    <xf numFmtId="0" fontId="6" fillId="3" borderId="0" xfId="0" applyFont="1" applyFill="1" applyProtection="1"/>
  </cellXfs>
  <cellStyles count="3">
    <cellStyle name="Normal" xfId="0" builtinId="0"/>
    <cellStyle name="Normal 2" xfId="1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4</xdr:row>
      <xdr:rowOff>57150</xdr:rowOff>
    </xdr:from>
    <xdr:to>
      <xdr:col>3</xdr:col>
      <xdr:colOff>533400</xdr:colOff>
      <xdr:row>6</xdr:row>
      <xdr:rowOff>88900</xdr:rowOff>
    </xdr:to>
    <xdr:pic>
      <xdr:nvPicPr>
        <xdr:cNvPr id="3" name="Picture 2" descr="osCommerce Online Merchant v2.3.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93750"/>
          <a:ext cx="16383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36</xdr:row>
      <xdr:rowOff>69850</xdr:rowOff>
    </xdr:from>
    <xdr:to>
      <xdr:col>7</xdr:col>
      <xdr:colOff>580023</xdr:colOff>
      <xdr:row>43</xdr:row>
      <xdr:rowOff>88643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600" y="6750050"/>
          <a:ext cx="3602623" cy="130784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0</xdr:rowOff>
    </xdr:from>
    <xdr:to>
      <xdr:col>4</xdr:col>
      <xdr:colOff>190501</xdr:colOff>
      <xdr:row>49</xdr:row>
      <xdr:rowOff>100114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8521700"/>
          <a:ext cx="2628900" cy="6525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1</xdr:rowOff>
    </xdr:from>
    <xdr:to>
      <xdr:col>6</xdr:col>
      <xdr:colOff>130066</xdr:colOff>
      <xdr:row>9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35051"/>
          <a:ext cx="3178066" cy="7810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12</xdr:row>
      <xdr:rowOff>25400</xdr:rowOff>
    </xdr:from>
    <xdr:to>
      <xdr:col>6</xdr:col>
      <xdr:colOff>323851</xdr:colOff>
      <xdr:row>16</xdr:row>
      <xdr:rowOff>22482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1" y="2349500"/>
          <a:ext cx="3333750" cy="733682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18</xdr:row>
      <xdr:rowOff>63500</xdr:rowOff>
    </xdr:from>
    <xdr:to>
      <xdr:col>8</xdr:col>
      <xdr:colOff>425450</xdr:colOff>
      <xdr:row>21</xdr:row>
      <xdr:rowOff>176761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4050" y="3492500"/>
          <a:ext cx="4648200" cy="66571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24</xdr:row>
      <xdr:rowOff>0</xdr:rowOff>
    </xdr:from>
    <xdr:to>
      <xdr:col>7</xdr:col>
      <xdr:colOff>44451</xdr:colOff>
      <xdr:row>28</xdr:row>
      <xdr:rowOff>39960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1" y="4533900"/>
          <a:ext cx="3702050" cy="7765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30</xdr:row>
      <xdr:rowOff>0</xdr:rowOff>
    </xdr:from>
    <xdr:to>
      <xdr:col>6</xdr:col>
      <xdr:colOff>558801</xdr:colOff>
      <xdr:row>34</xdr:row>
      <xdr:rowOff>14036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1" y="5638800"/>
          <a:ext cx="3568700" cy="7506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265363</xdr:colOff>
      <xdr:row>54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9321800"/>
          <a:ext cx="874963" cy="75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R98"/>
  <sheetViews>
    <sheetView showGridLines="0" tabSelected="1" topLeftCell="A3" zoomScale="115" zoomScaleNormal="115" workbookViewId="0">
      <selection activeCell="B14" sqref="B14"/>
    </sheetView>
  </sheetViews>
  <sheetFormatPr defaultColWidth="8.81640625" defaultRowHeight="14.5" x14ac:dyDescent="0.35"/>
  <cols>
    <col min="1" max="6" width="8.81640625" style="1"/>
    <col min="7" max="7" width="8.81640625" style="1" customWidth="1"/>
    <col min="27" max="27" width="13.26953125" style="1" hidden="1" customWidth="1"/>
    <col min="28" max="30" width="13.26953125" style="5" hidden="1" customWidth="1"/>
    <col min="31" max="31" width="8.81640625" style="1" hidden="1" customWidth="1"/>
    <col min="32" max="32" width="8.81640625" style="1" hidden="1" customWidth="1" collapsed="1"/>
    <col min="33" max="36" width="8.81640625" style="1" hidden="1" customWidth="1"/>
    <col min="37" max="38" width="8.81640625" style="5" hidden="1" customWidth="1"/>
    <col min="39" max="40" width="8.81640625" style="1" hidden="1" customWidth="1"/>
    <col min="41" max="41" width="11" style="1" hidden="1" customWidth="1"/>
    <col min="42" max="44" width="8.81640625" style="1" hidden="1" customWidth="1"/>
    <col min="45" max="45" width="0" style="1" hidden="1" customWidth="1"/>
    <col min="46" max="16384" width="8.81640625" style="1"/>
  </cols>
  <sheetData>
    <row r="3" spans="2:44" x14ac:dyDescent="0.35">
      <c r="C3"/>
    </row>
    <row r="4" spans="2:44" x14ac:dyDescent="0.35">
      <c r="AA4" s="6" t="s">
        <v>29</v>
      </c>
      <c r="AB4" s="7" t="s">
        <v>24</v>
      </c>
      <c r="AC4" s="7" t="s">
        <v>21</v>
      </c>
      <c r="AD4" s="7" t="s">
        <v>28</v>
      </c>
      <c r="AK4" s="5" t="s">
        <v>31</v>
      </c>
      <c r="AO4" s="1" t="s">
        <v>20</v>
      </c>
      <c r="AP4" s="1" t="s">
        <v>30</v>
      </c>
    </row>
    <row r="5" spans="2:44" x14ac:dyDescent="0.35">
      <c r="AA5" s="15" t="s">
        <v>59</v>
      </c>
      <c r="AB5" s="16" t="str">
        <f>SUM(AG53:AG99)&amp;"/7"</f>
        <v>0/7</v>
      </c>
      <c r="AC5" s="16" t="s">
        <v>56</v>
      </c>
      <c r="AD5" s="16" t="s">
        <v>56</v>
      </c>
      <c r="AE5" s="14" t="s">
        <v>73</v>
      </c>
    </row>
    <row r="6" spans="2:44" x14ac:dyDescent="0.35">
      <c r="AA6" s="17" t="s">
        <v>12</v>
      </c>
      <c r="AB6" s="18" t="e">
        <f>SUM(AM6:AN9)</f>
        <v>#REF!</v>
      </c>
      <c r="AC6" s="18">
        <v>5</v>
      </c>
      <c r="AD6" s="18" t="e">
        <f>AB6*AC6</f>
        <v>#REF!</v>
      </c>
      <c r="AE6" s="19"/>
      <c r="AF6" s="19"/>
      <c r="AG6" s="19"/>
      <c r="AH6" s="19"/>
      <c r="AI6" s="19" t="s">
        <v>12</v>
      </c>
      <c r="AJ6" s="19" t="s">
        <v>16</v>
      </c>
      <c r="AK6" s="20" t="e">
        <f>IF(#REF!="","",#REF!)</f>
        <v>#REF!</v>
      </c>
      <c r="AL6" s="20" t="e">
        <f>IF(#REF!="","",#REF!)</f>
        <v>#REF!</v>
      </c>
      <c r="AM6" s="19" t="e">
        <f>IF(AK6=AP6,1.5,0)</f>
        <v>#REF!</v>
      </c>
      <c r="AN6" s="19" t="e">
        <f>IF(AL6=0,1,0)</f>
        <v>#REF!</v>
      </c>
      <c r="AO6" s="19" t="e">
        <f>SUM(AM6:AN6)</f>
        <v>#REF!</v>
      </c>
      <c r="AP6" s="19" t="s">
        <v>13</v>
      </c>
      <c r="AQ6" s="19">
        <v>0</v>
      </c>
      <c r="AR6" s="19"/>
    </row>
    <row r="7" spans="2:44" x14ac:dyDescent="0.35">
      <c r="AA7" s="17" t="s">
        <v>57</v>
      </c>
      <c r="AB7" s="18"/>
      <c r="AC7" s="18"/>
      <c r="AD7" s="18"/>
      <c r="AE7" s="19"/>
      <c r="AF7" s="19"/>
      <c r="AG7" s="19"/>
      <c r="AH7" s="19"/>
      <c r="AI7" s="19"/>
      <c r="AJ7" s="19" t="s">
        <v>17</v>
      </c>
      <c r="AK7" s="20" t="e">
        <f>IF(#REF!="","",#REF!)</f>
        <v>#REF!</v>
      </c>
      <c r="AL7" s="20" t="e">
        <f>IF(#REF!="","",#REF!)</f>
        <v>#REF!</v>
      </c>
      <c r="AM7" s="19" t="e">
        <f t="shared" ref="AM7:AM9" si="0">IF(AK7=AP7,1.5,0)</f>
        <v>#REF!</v>
      </c>
      <c r="AN7" s="19" t="e">
        <f>IF(OR(AL7=10,AL7=40),1,0)</f>
        <v>#REF!</v>
      </c>
      <c r="AO7" s="19" t="e">
        <f t="shared" ref="AO7:AO9" si="1">SUM(AM7:AN7)</f>
        <v>#REF!</v>
      </c>
      <c r="AP7" s="19" t="s">
        <v>14</v>
      </c>
      <c r="AQ7" s="21" t="s">
        <v>33</v>
      </c>
      <c r="AR7" s="19"/>
    </row>
    <row r="8" spans="2:44" x14ac:dyDescent="0.35">
      <c r="B8" s="4" t="s">
        <v>74</v>
      </c>
      <c r="AA8" s="22" t="s">
        <v>15</v>
      </c>
      <c r="AB8" s="18" t="e">
        <f>SUM(AO11:AO14)</f>
        <v>#REF!</v>
      </c>
      <c r="AC8" s="18">
        <v>5</v>
      </c>
      <c r="AD8" s="18" t="e">
        <f>AB8*AC8</f>
        <v>#REF!</v>
      </c>
      <c r="AE8" s="19"/>
      <c r="AF8" s="19"/>
      <c r="AG8" s="19"/>
      <c r="AH8" s="19"/>
      <c r="AI8" s="19"/>
      <c r="AJ8" s="19" t="s">
        <v>18</v>
      </c>
      <c r="AK8" s="20" t="e">
        <f>IF(#REF!="","",#REF!)</f>
        <v>#REF!</v>
      </c>
      <c r="AL8" s="20" t="e">
        <f>IF(#REF!="","",#REF!)</f>
        <v>#REF!</v>
      </c>
      <c r="AM8" s="19" t="e">
        <f t="shared" si="0"/>
        <v>#REF!</v>
      </c>
      <c r="AN8" s="19" t="e">
        <f t="shared" ref="AN8" si="2">IF(AL8=0,1,0)</f>
        <v>#REF!</v>
      </c>
      <c r="AO8" s="19" t="e">
        <f t="shared" si="1"/>
        <v>#REF!</v>
      </c>
      <c r="AP8" s="19" t="s">
        <v>13</v>
      </c>
      <c r="AQ8" s="19">
        <v>0</v>
      </c>
      <c r="AR8" s="19"/>
    </row>
    <row r="9" spans="2:44" x14ac:dyDescent="0.35">
      <c r="AA9" s="22" t="s">
        <v>22</v>
      </c>
      <c r="AB9" s="18"/>
      <c r="AC9" s="18"/>
      <c r="AD9" s="18"/>
      <c r="AE9" s="19"/>
      <c r="AF9" s="19"/>
      <c r="AG9" s="19"/>
      <c r="AH9" s="19"/>
      <c r="AI9" s="19"/>
      <c r="AJ9" s="19" t="s">
        <v>19</v>
      </c>
      <c r="AK9" s="20" t="e">
        <f>IF(#REF!="","",#REF!)</f>
        <v>#REF!</v>
      </c>
      <c r="AL9" s="20" t="e">
        <f>IF(#REF!="","",#REF!)</f>
        <v>#REF!</v>
      </c>
      <c r="AM9" s="19" t="e">
        <f t="shared" si="0"/>
        <v>#REF!</v>
      </c>
      <c r="AN9" s="19" t="e">
        <f>IF(AL9=0,1,0)</f>
        <v>#REF!</v>
      </c>
      <c r="AO9" s="19" t="e">
        <f t="shared" si="1"/>
        <v>#REF!</v>
      </c>
      <c r="AP9" s="19" t="s">
        <v>13</v>
      </c>
      <c r="AQ9" s="19">
        <v>0</v>
      </c>
      <c r="AR9" s="19"/>
    </row>
    <row r="10" spans="2:44" x14ac:dyDescent="0.35">
      <c r="AA10" s="23" t="s">
        <v>25</v>
      </c>
      <c r="AB10" s="18" t="e">
        <f>SUM(AO16:AO30)</f>
        <v>#REF!</v>
      </c>
      <c r="AC10" s="18">
        <v>3</v>
      </c>
      <c r="AD10" s="18" t="e">
        <f t="shared" ref="AD10:AD11" si="3">AB10*AC10</f>
        <v>#REF!</v>
      </c>
      <c r="AE10" s="19"/>
      <c r="AF10" s="19"/>
      <c r="AG10" s="19"/>
      <c r="AH10" s="19"/>
      <c r="AI10" s="19" t="s">
        <v>57</v>
      </c>
      <c r="AJ10" s="19"/>
      <c r="AK10" s="20" t="s">
        <v>31</v>
      </c>
      <c r="AL10" s="20" t="s">
        <v>32</v>
      </c>
      <c r="AM10" s="19"/>
      <c r="AN10" s="19"/>
      <c r="AO10" s="19"/>
      <c r="AP10" s="19"/>
      <c r="AQ10" s="19"/>
      <c r="AR10" s="19"/>
    </row>
    <row r="11" spans="2:44" x14ac:dyDescent="0.35">
      <c r="AA11" s="23" t="s">
        <v>26</v>
      </c>
      <c r="AB11" s="18" t="e">
        <f>SUM($AO$32:$AO$46)</f>
        <v>#REF!</v>
      </c>
      <c r="AC11" s="18">
        <v>3</v>
      </c>
      <c r="AD11" s="18" t="e">
        <f t="shared" si="3"/>
        <v>#REF!</v>
      </c>
      <c r="AE11" s="19"/>
      <c r="AF11" s="19"/>
      <c r="AG11" s="19"/>
      <c r="AH11" s="19"/>
      <c r="AI11" s="19" t="s">
        <v>15</v>
      </c>
      <c r="AJ11" s="19" t="s">
        <v>16</v>
      </c>
      <c r="AK11" s="20" t="e">
        <f>IF(#REF!="","",#REF!)</f>
        <v>#REF!</v>
      </c>
      <c r="AL11" s="20" t="e">
        <f>_xlfn.ISFORMULA(#REF!)</f>
        <v>#REF!</v>
      </c>
      <c r="AM11" s="19" t="e">
        <f>IF(AK11=AP11,1,0)</f>
        <v>#REF!</v>
      </c>
      <c r="AN11" s="19"/>
      <c r="AO11" s="19" t="e">
        <f>IF(AL11=FALSE,0,SUM(AM11:AN11))</f>
        <v>#REF!</v>
      </c>
      <c r="AP11" s="19">
        <v>108</v>
      </c>
      <c r="AQ11" s="19"/>
      <c r="AR11" s="19"/>
    </row>
    <row r="12" spans="2:44" x14ac:dyDescent="0.35">
      <c r="AA12" s="19"/>
      <c r="AB12" s="20"/>
      <c r="AC12" s="20"/>
      <c r="AD12" s="20"/>
      <c r="AE12" s="19"/>
      <c r="AF12" s="19"/>
      <c r="AG12" s="19"/>
      <c r="AH12" s="19"/>
      <c r="AI12" s="19"/>
      <c r="AJ12" s="19" t="s">
        <v>17</v>
      </c>
      <c r="AK12" s="20" t="e">
        <f>IF(#REF!="","",#REF!)</f>
        <v>#REF!</v>
      </c>
      <c r="AL12" s="20" t="e">
        <f>_xlfn.ISFORMULA(#REF!)</f>
        <v>#REF!</v>
      </c>
      <c r="AM12" s="19" t="e">
        <f t="shared" ref="AM12:AM13" si="4">IF(AK12=AP12,1,0)</f>
        <v>#REF!</v>
      </c>
      <c r="AN12" s="19"/>
      <c r="AO12" s="19" t="e">
        <f t="shared" ref="AO12:AO46" si="5">IF(AL12=FALSE,0,SUM(AM12:AN12))</f>
        <v>#REF!</v>
      </c>
      <c r="AP12" s="19">
        <v>3</v>
      </c>
      <c r="AQ12" s="19"/>
      <c r="AR12" s="19"/>
    </row>
    <row r="13" spans="2:44" x14ac:dyDescent="0.35">
      <c r="B13" s="4" t="s">
        <v>78</v>
      </c>
      <c r="AA13" s="19"/>
      <c r="AB13" s="20"/>
      <c r="AC13" s="20"/>
      <c r="AD13" s="20"/>
      <c r="AE13" s="19"/>
      <c r="AF13" s="19"/>
      <c r="AG13" s="19"/>
      <c r="AH13" s="19"/>
      <c r="AI13" s="19"/>
      <c r="AJ13" s="19" t="s">
        <v>18</v>
      </c>
      <c r="AK13" s="20" t="e">
        <f>IF(#REF!="","",#REF!)</f>
        <v>#REF!</v>
      </c>
      <c r="AL13" s="20" t="e">
        <f>_xlfn.ISFORMULA(#REF!)</f>
        <v>#REF!</v>
      </c>
      <c r="AM13" s="19" t="e">
        <f t="shared" si="4"/>
        <v>#REF!</v>
      </c>
      <c r="AN13" s="19"/>
      <c r="AO13" s="19" t="e">
        <f t="shared" si="5"/>
        <v>#REF!</v>
      </c>
      <c r="AP13" s="19">
        <v>141</v>
      </c>
      <c r="AQ13" s="19"/>
      <c r="AR13" s="19"/>
    </row>
    <row r="14" spans="2:44" x14ac:dyDescent="0.35">
      <c r="AA14" s="24" t="s">
        <v>23</v>
      </c>
      <c r="AB14" s="25"/>
      <c r="AC14" s="25"/>
      <c r="AD14" s="26" t="e">
        <f>SUM(AD6:AD11)/100</f>
        <v>#REF!</v>
      </c>
      <c r="AE14" s="18" t="e">
        <f>IF(AD14&lt;65%,"FAIL","PASS")</f>
        <v>#REF!</v>
      </c>
      <c r="AF14" s="19"/>
      <c r="AG14" s="19"/>
      <c r="AH14" s="19"/>
      <c r="AI14" s="19"/>
      <c r="AJ14" s="19" t="s">
        <v>19</v>
      </c>
      <c r="AK14" s="20" t="e">
        <f>IF(#REF!="","",#REF!)</f>
        <v>#REF!</v>
      </c>
      <c r="AL14" s="20" t="e">
        <f>_xlfn.ISFORMULA(#REF!)</f>
        <v>#REF!</v>
      </c>
      <c r="AM14" s="19" t="e">
        <f>IF(AK14=AP14,1,0)</f>
        <v>#REF!</v>
      </c>
      <c r="AN14" s="19"/>
      <c r="AO14" s="19" t="e">
        <f>IF(AL14=FALSE,0,SUM(AM14:AN14))</f>
        <v>#REF!</v>
      </c>
      <c r="AP14" s="19" t="s">
        <v>4</v>
      </c>
      <c r="AQ14" s="19"/>
      <c r="AR14" s="19"/>
    </row>
    <row r="15" spans="2:44" x14ac:dyDescent="0.35">
      <c r="AA15" s="19"/>
      <c r="AB15" s="20"/>
      <c r="AC15" s="20"/>
      <c r="AD15" s="20"/>
      <c r="AE15" s="19"/>
      <c r="AF15" s="19"/>
      <c r="AG15" s="19"/>
      <c r="AH15" s="19"/>
      <c r="AI15" s="19"/>
      <c r="AJ15" s="19"/>
      <c r="AK15" s="20"/>
      <c r="AL15" s="20"/>
      <c r="AM15" s="19"/>
      <c r="AN15" s="19"/>
      <c r="AO15" s="19"/>
      <c r="AP15" s="19"/>
      <c r="AQ15" s="19"/>
      <c r="AR15" s="19"/>
    </row>
    <row r="16" spans="2:44" x14ac:dyDescent="0.35">
      <c r="AA16" s="27" t="s">
        <v>34</v>
      </c>
      <c r="AB16" s="20"/>
      <c r="AC16" s="20"/>
      <c r="AD16" s="20"/>
      <c r="AE16" s="19"/>
      <c r="AF16" s="19"/>
      <c r="AG16" s="19"/>
      <c r="AH16" s="19"/>
      <c r="AI16" s="19" t="s">
        <v>22</v>
      </c>
      <c r="AJ16" s="19" t="s">
        <v>25</v>
      </c>
      <c r="AK16" s="20" t="e">
        <f>IF(#REF!="","",#REF!)</f>
        <v>#REF!</v>
      </c>
      <c r="AL16" s="20" t="e">
        <f>_xlfn.ISFORMULA(#REF!)</f>
        <v>#REF!</v>
      </c>
      <c r="AM16" s="19" t="e">
        <f>IF(AK16=AP16,5*(1/15),0)</f>
        <v>#REF!</v>
      </c>
      <c r="AN16" s="19"/>
      <c r="AO16" s="19" t="e">
        <f t="shared" si="5"/>
        <v>#REF!</v>
      </c>
      <c r="AP16" s="19" t="s">
        <v>1</v>
      </c>
      <c r="AQ16" s="19"/>
      <c r="AR16" s="19"/>
    </row>
    <row r="17" spans="27:44" x14ac:dyDescent="0.35">
      <c r="AA17" s="19" t="s">
        <v>53</v>
      </c>
      <c r="AB17" s="20"/>
      <c r="AC17" s="20"/>
      <c r="AD17" s="20"/>
      <c r="AE17" s="19"/>
      <c r="AF17" s="19"/>
      <c r="AG17" s="19"/>
      <c r="AH17" s="19"/>
      <c r="AI17" s="19"/>
      <c r="AJ17" s="19"/>
      <c r="AK17" s="20" t="e">
        <f>IF(#REF!="","",#REF!)</f>
        <v>#REF!</v>
      </c>
      <c r="AL17" s="20" t="e">
        <f>_xlfn.ISFORMULA(#REF!)</f>
        <v>#REF!</v>
      </c>
      <c r="AM17" s="19" t="e">
        <f t="shared" ref="AM17:AM30" si="6">IF(AK17=AP17,5*(1/15),0)</f>
        <v>#REF!</v>
      </c>
      <c r="AN17" s="19"/>
      <c r="AO17" s="19" t="e">
        <f t="shared" si="5"/>
        <v>#REF!</v>
      </c>
      <c r="AP17" s="19" t="s">
        <v>1</v>
      </c>
      <c r="AQ17" s="19"/>
      <c r="AR17" s="19"/>
    </row>
    <row r="18" spans="27:44" x14ac:dyDescent="0.35">
      <c r="AA18" s="19"/>
      <c r="AB18" s="20"/>
      <c r="AC18" s="20"/>
      <c r="AD18" s="20"/>
      <c r="AE18" s="19"/>
      <c r="AF18" s="19"/>
      <c r="AG18" s="19"/>
      <c r="AH18" s="19"/>
      <c r="AI18" s="19"/>
      <c r="AJ18" s="19"/>
      <c r="AK18" s="20" t="e">
        <f>IF(#REF!="","",#REF!)</f>
        <v>#REF!</v>
      </c>
      <c r="AL18" s="20" t="e">
        <f>_xlfn.ISFORMULA(#REF!)</f>
        <v>#REF!</v>
      </c>
      <c r="AM18" s="19" t="e">
        <f t="shared" si="6"/>
        <v>#REF!</v>
      </c>
      <c r="AN18" s="19"/>
      <c r="AO18" s="19" t="e">
        <f t="shared" si="5"/>
        <v>#REF!</v>
      </c>
      <c r="AP18" s="19" t="s">
        <v>1</v>
      </c>
      <c r="AQ18" s="19"/>
      <c r="AR18" s="19"/>
    </row>
    <row r="19" spans="27:44" x14ac:dyDescent="0.35">
      <c r="AA19" s="28" t="s">
        <v>35</v>
      </c>
      <c r="AB19" s="20"/>
      <c r="AC19" s="20"/>
      <c r="AD19" s="20"/>
      <c r="AE19" s="19"/>
      <c r="AF19" s="19"/>
      <c r="AG19" s="19"/>
      <c r="AH19" s="19"/>
      <c r="AI19" s="19"/>
      <c r="AJ19" s="19"/>
      <c r="AK19" s="20" t="e">
        <f>IF(#REF!="","",#REF!)</f>
        <v>#REF!</v>
      </c>
      <c r="AL19" s="20" t="e">
        <f>_xlfn.ISFORMULA(#REF!)</f>
        <v>#REF!</v>
      </c>
      <c r="AM19" s="19" t="e">
        <f t="shared" si="6"/>
        <v>#REF!</v>
      </c>
      <c r="AN19" s="19"/>
      <c r="AO19" s="19" t="e">
        <f t="shared" si="5"/>
        <v>#REF!</v>
      </c>
      <c r="AP19" s="19" t="s">
        <v>0</v>
      </c>
      <c r="AQ19" s="19"/>
      <c r="AR19" s="19"/>
    </row>
    <row r="20" spans="27:44" x14ac:dyDescent="0.35">
      <c r="AA20" s="19" t="s">
        <v>51</v>
      </c>
      <c r="AB20" s="20"/>
      <c r="AC20" s="20"/>
      <c r="AD20" s="20"/>
      <c r="AE20" s="19"/>
      <c r="AF20" s="19"/>
      <c r="AG20" s="19"/>
      <c r="AH20" s="19"/>
      <c r="AI20" s="19"/>
      <c r="AJ20" s="19"/>
      <c r="AK20" s="20" t="e">
        <f>IF(#REF!="","",#REF!)</f>
        <v>#REF!</v>
      </c>
      <c r="AL20" s="20" t="e">
        <f>_xlfn.ISFORMULA(#REF!)</f>
        <v>#REF!</v>
      </c>
      <c r="AM20" s="19" t="e">
        <f t="shared" si="6"/>
        <v>#REF!</v>
      </c>
      <c r="AN20" s="19"/>
      <c r="AO20" s="19" t="e">
        <f t="shared" si="5"/>
        <v>#REF!</v>
      </c>
      <c r="AP20" s="19" t="s">
        <v>0</v>
      </c>
      <c r="AQ20" s="19"/>
      <c r="AR20" s="19"/>
    </row>
    <row r="21" spans="27:44" x14ac:dyDescent="0.35">
      <c r="AA21" s="19" t="s">
        <v>36</v>
      </c>
      <c r="AB21" s="20"/>
      <c r="AC21" s="20"/>
      <c r="AD21" s="20"/>
      <c r="AE21" s="19"/>
      <c r="AF21" s="19"/>
      <c r="AG21" s="19"/>
      <c r="AH21" s="19"/>
      <c r="AI21" s="19"/>
      <c r="AJ21" s="19"/>
      <c r="AK21" s="20" t="e">
        <f>IF(#REF!="","",#REF!)</f>
        <v>#REF!</v>
      </c>
      <c r="AL21" s="20" t="e">
        <f>_xlfn.ISFORMULA(#REF!)</f>
        <v>#REF!</v>
      </c>
      <c r="AM21" s="19" t="e">
        <f t="shared" si="6"/>
        <v>#REF!</v>
      </c>
      <c r="AN21" s="19"/>
      <c r="AO21" s="19" t="e">
        <f t="shared" si="5"/>
        <v>#REF!</v>
      </c>
      <c r="AP21" s="19" t="s">
        <v>0</v>
      </c>
      <c r="AQ21" s="19"/>
      <c r="AR21" s="19"/>
    </row>
    <row r="22" spans="27:44" x14ac:dyDescent="0.35">
      <c r="AA22" s="28" t="s">
        <v>58</v>
      </c>
      <c r="AB22" s="20"/>
      <c r="AC22" s="20"/>
      <c r="AD22" s="20"/>
      <c r="AE22" s="19"/>
      <c r="AF22" s="19"/>
      <c r="AG22" s="19"/>
      <c r="AH22" s="19"/>
      <c r="AI22" s="19"/>
      <c r="AJ22" s="19"/>
      <c r="AK22" s="20" t="e">
        <f>IF(#REF!="","",#REF!)</f>
        <v>#REF!</v>
      </c>
      <c r="AL22" s="20" t="e">
        <f>_xlfn.ISFORMULA(#REF!)</f>
        <v>#REF!</v>
      </c>
      <c r="AM22" s="19" t="e">
        <f t="shared" si="6"/>
        <v>#REF!</v>
      </c>
      <c r="AN22" s="19"/>
      <c r="AO22" s="19" t="e">
        <f t="shared" si="5"/>
        <v>#REF!</v>
      </c>
      <c r="AP22" s="19" t="s">
        <v>0</v>
      </c>
      <c r="AQ22" s="19"/>
      <c r="AR22" s="19"/>
    </row>
    <row r="23" spans="27:44" x14ac:dyDescent="0.35">
      <c r="AA23" s="19" t="s">
        <v>52</v>
      </c>
      <c r="AB23" s="20"/>
      <c r="AC23" s="20"/>
      <c r="AD23" s="20"/>
      <c r="AE23" s="19"/>
      <c r="AF23" s="19"/>
      <c r="AG23" s="19"/>
      <c r="AH23" s="19"/>
      <c r="AI23" s="19"/>
      <c r="AJ23" s="19"/>
      <c r="AK23" s="20" t="e">
        <f>IF(#REF!="","",#REF!)</f>
        <v>#REF!</v>
      </c>
      <c r="AL23" s="20" t="e">
        <f>_xlfn.ISFORMULA(#REF!)</f>
        <v>#REF!</v>
      </c>
      <c r="AM23" s="19" t="e">
        <f t="shared" si="6"/>
        <v>#REF!</v>
      </c>
      <c r="AN23" s="19"/>
      <c r="AO23" s="19" t="e">
        <f t="shared" si="5"/>
        <v>#REF!</v>
      </c>
      <c r="AP23" s="19" t="s">
        <v>1</v>
      </c>
      <c r="AQ23" s="19"/>
      <c r="AR23" s="19"/>
    </row>
    <row r="24" spans="27:44" x14ac:dyDescent="0.35">
      <c r="AA24" s="19" t="s">
        <v>49</v>
      </c>
      <c r="AB24" s="20"/>
      <c r="AC24" s="20"/>
      <c r="AD24" s="20"/>
      <c r="AE24" s="19"/>
      <c r="AF24" s="19"/>
      <c r="AG24" s="19"/>
      <c r="AH24" s="19"/>
      <c r="AI24" s="19"/>
      <c r="AJ24" s="19"/>
      <c r="AK24" s="20" t="e">
        <f>IF(#REF!="","",#REF!)</f>
        <v>#REF!</v>
      </c>
      <c r="AL24" s="20" t="e">
        <f>_xlfn.ISFORMULA(#REF!)</f>
        <v>#REF!</v>
      </c>
      <c r="AM24" s="19" t="e">
        <f t="shared" si="6"/>
        <v>#REF!</v>
      </c>
      <c r="AN24" s="19"/>
      <c r="AO24" s="19" t="e">
        <f t="shared" si="5"/>
        <v>#REF!</v>
      </c>
      <c r="AP24" s="19" t="s">
        <v>0</v>
      </c>
      <c r="AQ24" s="19"/>
      <c r="AR24" s="19"/>
    </row>
    <row r="25" spans="27:44" x14ac:dyDescent="0.35">
      <c r="AA25" s="29" t="s">
        <v>50</v>
      </c>
      <c r="AB25" s="20"/>
      <c r="AC25" s="20"/>
      <c r="AD25" s="20"/>
      <c r="AE25" s="19"/>
      <c r="AF25" s="19"/>
      <c r="AG25" s="19"/>
      <c r="AH25" s="19"/>
      <c r="AI25" s="19"/>
      <c r="AJ25" s="19"/>
      <c r="AK25" s="20" t="e">
        <f>IF(#REF!="","",#REF!)</f>
        <v>#REF!</v>
      </c>
      <c r="AL25" s="20" t="e">
        <f>_xlfn.ISFORMULA(#REF!)</f>
        <v>#REF!</v>
      </c>
      <c r="AM25" s="19" t="e">
        <f t="shared" si="6"/>
        <v>#REF!</v>
      </c>
      <c r="AN25" s="19"/>
      <c r="AO25" s="19" t="e">
        <f t="shared" si="5"/>
        <v>#REF!</v>
      </c>
      <c r="AP25" s="19" t="s">
        <v>1</v>
      </c>
      <c r="AQ25" s="19"/>
      <c r="AR25" s="19"/>
    </row>
    <row r="26" spans="27:44" x14ac:dyDescent="0.35">
      <c r="AA26" s="30" t="s">
        <v>37</v>
      </c>
      <c r="AB26" s="20"/>
      <c r="AC26" s="20"/>
      <c r="AD26" s="20"/>
      <c r="AE26" s="19"/>
      <c r="AF26" s="19"/>
      <c r="AG26" s="19"/>
      <c r="AH26" s="19"/>
      <c r="AI26" s="19"/>
      <c r="AJ26" s="19"/>
      <c r="AK26" s="20" t="e">
        <f>IF(#REF!="","",#REF!)</f>
        <v>#REF!</v>
      </c>
      <c r="AL26" s="20" t="e">
        <f>_xlfn.ISFORMULA(#REF!)</f>
        <v>#REF!</v>
      </c>
      <c r="AM26" s="19" t="e">
        <f t="shared" si="6"/>
        <v>#REF!</v>
      </c>
      <c r="AN26" s="19"/>
      <c r="AO26" s="19" t="e">
        <f t="shared" si="5"/>
        <v>#REF!</v>
      </c>
      <c r="AP26" s="19" t="s">
        <v>0</v>
      </c>
      <c r="AQ26" s="19"/>
      <c r="AR26" s="19"/>
    </row>
    <row r="27" spans="27:44" x14ac:dyDescent="0.35">
      <c r="AA27" s="19" t="s">
        <v>38</v>
      </c>
      <c r="AB27" s="20"/>
      <c r="AC27" s="20"/>
      <c r="AD27" s="20"/>
      <c r="AE27" s="19"/>
      <c r="AF27" s="19"/>
      <c r="AG27" s="19"/>
      <c r="AH27" s="19"/>
      <c r="AI27" s="19"/>
      <c r="AJ27" s="19"/>
      <c r="AK27" s="20" t="e">
        <f>IF(#REF!="","",#REF!)</f>
        <v>#REF!</v>
      </c>
      <c r="AL27" s="20" t="e">
        <f>_xlfn.ISFORMULA(#REF!)</f>
        <v>#REF!</v>
      </c>
      <c r="AM27" s="19" t="e">
        <f t="shared" si="6"/>
        <v>#REF!</v>
      </c>
      <c r="AN27" s="19"/>
      <c r="AO27" s="19" t="e">
        <f t="shared" si="5"/>
        <v>#REF!</v>
      </c>
      <c r="AP27" s="19" t="s">
        <v>0</v>
      </c>
      <c r="AQ27" s="19"/>
      <c r="AR27" s="19"/>
    </row>
    <row r="28" spans="27:44" x14ac:dyDescent="0.35">
      <c r="AA28" s="19" t="s">
        <v>39</v>
      </c>
      <c r="AB28" s="20"/>
      <c r="AC28" s="20"/>
      <c r="AD28" s="20"/>
      <c r="AE28" s="19"/>
      <c r="AF28" s="19"/>
      <c r="AG28" s="19"/>
      <c r="AH28" s="19"/>
      <c r="AI28" s="19"/>
      <c r="AJ28" s="19"/>
      <c r="AK28" s="20" t="e">
        <f>IF(#REF!="","",#REF!)</f>
        <v>#REF!</v>
      </c>
      <c r="AL28" s="20" t="e">
        <f>_xlfn.ISFORMULA(#REF!)</f>
        <v>#REF!</v>
      </c>
      <c r="AM28" s="19" t="e">
        <f t="shared" si="6"/>
        <v>#REF!</v>
      </c>
      <c r="AN28" s="19"/>
      <c r="AO28" s="19" t="e">
        <f t="shared" si="5"/>
        <v>#REF!</v>
      </c>
      <c r="AP28" s="19" t="s">
        <v>1</v>
      </c>
      <c r="AQ28" s="19"/>
      <c r="AR28" s="19"/>
    </row>
    <row r="29" spans="27:44" x14ac:dyDescent="0.35">
      <c r="AA29" s="19" t="s">
        <v>40</v>
      </c>
      <c r="AB29" s="20"/>
      <c r="AC29" s="20"/>
      <c r="AD29" s="20"/>
      <c r="AE29" s="19"/>
      <c r="AF29" s="19"/>
      <c r="AG29" s="19"/>
      <c r="AH29" s="19"/>
      <c r="AI29" s="19"/>
      <c r="AJ29" s="19"/>
      <c r="AK29" s="20" t="e">
        <f>IF(#REF!="","",#REF!)</f>
        <v>#REF!</v>
      </c>
      <c r="AL29" s="20" t="e">
        <f>_xlfn.ISFORMULA(#REF!)</f>
        <v>#REF!</v>
      </c>
      <c r="AM29" s="19" t="e">
        <f t="shared" si="6"/>
        <v>#REF!</v>
      </c>
      <c r="AN29" s="19"/>
      <c r="AO29" s="19" t="e">
        <f t="shared" si="5"/>
        <v>#REF!</v>
      </c>
      <c r="AP29" s="19" t="s">
        <v>0</v>
      </c>
      <c r="AQ29" s="19"/>
      <c r="AR29" s="19"/>
    </row>
    <row r="30" spans="27:44" x14ac:dyDescent="0.35">
      <c r="AA30" s="19" t="s">
        <v>41</v>
      </c>
      <c r="AB30" s="20"/>
      <c r="AC30" s="20"/>
      <c r="AD30" s="20"/>
      <c r="AE30" s="19"/>
      <c r="AF30" s="19"/>
      <c r="AG30" s="19"/>
      <c r="AH30" s="19"/>
      <c r="AI30" s="19"/>
      <c r="AJ30" s="19"/>
      <c r="AK30" s="20" t="e">
        <f>IF(#REF!="","",#REF!)</f>
        <v>#REF!</v>
      </c>
      <c r="AL30" s="20" t="e">
        <f>_xlfn.ISFORMULA(#REF!)</f>
        <v>#REF!</v>
      </c>
      <c r="AM30" s="19" t="e">
        <f t="shared" si="6"/>
        <v>#REF!</v>
      </c>
      <c r="AN30" s="19"/>
      <c r="AO30" s="19" t="e">
        <f t="shared" si="5"/>
        <v>#REF!</v>
      </c>
      <c r="AP30" s="19" t="s">
        <v>0</v>
      </c>
      <c r="AQ30" s="19"/>
      <c r="AR30" s="19"/>
    </row>
    <row r="31" spans="27:44" x14ac:dyDescent="0.35">
      <c r="AA31" s="30" t="s">
        <v>42</v>
      </c>
      <c r="AB31" s="20"/>
      <c r="AC31" s="20"/>
      <c r="AD31" s="20"/>
      <c r="AE31" s="19"/>
      <c r="AF31" s="19"/>
      <c r="AG31" s="19"/>
      <c r="AH31" s="19"/>
      <c r="AI31" s="19"/>
      <c r="AJ31" s="19" t="s">
        <v>26</v>
      </c>
      <c r="AK31" s="20"/>
      <c r="AL31" s="20"/>
      <c r="AM31" s="19"/>
      <c r="AN31" s="19"/>
      <c r="AO31" s="19"/>
      <c r="AP31" s="19"/>
      <c r="AQ31" s="19"/>
      <c r="AR31" s="19"/>
    </row>
    <row r="32" spans="27:44" x14ac:dyDescent="0.35">
      <c r="AA32" s="19" t="s">
        <v>55</v>
      </c>
      <c r="AB32" s="20"/>
      <c r="AC32" s="20"/>
      <c r="AD32" s="20"/>
      <c r="AE32" s="19"/>
      <c r="AF32" s="19"/>
      <c r="AG32" s="19"/>
      <c r="AH32" s="19"/>
      <c r="AI32" s="19"/>
      <c r="AJ32" s="19" t="s">
        <v>10</v>
      </c>
      <c r="AK32" s="20" t="e">
        <f>IF(#REF!="","",#REF!)</f>
        <v>#REF!</v>
      </c>
      <c r="AL32" s="20" t="e">
        <f>_xlfn.ISFORMULA(#REF!)</f>
        <v>#REF!</v>
      </c>
      <c r="AM32" s="19" t="e">
        <f t="shared" ref="AM32:AM46" si="7">IF(AK32=AP32,5*(1/15),0)</f>
        <v>#REF!</v>
      </c>
      <c r="AN32" s="19"/>
      <c r="AO32" s="19" t="e">
        <f t="shared" si="5"/>
        <v>#REF!</v>
      </c>
      <c r="AP32" s="19">
        <v>486650</v>
      </c>
      <c r="AQ32" s="19"/>
      <c r="AR32" s="19"/>
    </row>
    <row r="33" spans="27:44" x14ac:dyDescent="0.35">
      <c r="AA33" s="19" t="s">
        <v>54</v>
      </c>
      <c r="AB33" s="20"/>
      <c r="AC33" s="20"/>
      <c r="AD33" s="20"/>
      <c r="AE33" s="19"/>
      <c r="AF33" s="19"/>
      <c r="AG33" s="19"/>
      <c r="AH33" s="19"/>
      <c r="AI33" s="19"/>
      <c r="AJ33" s="19"/>
      <c r="AK33" s="20" t="e">
        <f>IF(#REF!="","",#REF!)</f>
        <v>#REF!</v>
      </c>
      <c r="AL33" s="20" t="e">
        <f>_xlfn.ISFORMULA(#REF!)</f>
        <v>#REF!</v>
      </c>
      <c r="AM33" s="19" t="e">
        <f t="shared" si="7"/>
        <v>#REF!</v>
      </c>
      <c r="AN33" s="19"/>
      <c r="AO33" s="19" t="e">
        <f t="shared" si="5"/>
        <v>#REF!</v>
      </c>
      <c r="AP33" s="19">
        <v>862303</v>
      </c>
      <c r="AQ33" s="19"/>
      <c r="AR33" s="19"/>
    </row>
    <row r="34" spans="27:44" x14ac:dyDescent="0.35">
      <c r="AA34" s="19" t="s">
        <v>43</v>
      </c>
      <c r="AB34" s="20"/>
      <c r="AC34" s="20"/>
      <c r="AD34" s="20"/>
      <c r="AE34" s="19"/>
      <c r="AF34" s="19"/>
      <c r="AG34" s="19"/>
      <c r="AH34" s="19"/>
      <c r="AI34" s="19"/>
      <c r="AJ34" s="19"/>
      <c r="AK34" s="20" t="e">
        <f>IF(#REF!="","",#REF!)</f>
        <v>#REF!</v>
      </c>
      <c r="AL34" s="20" t="e">
        <f>_xlfn.ISFORMULA(#REF!)</f>
        <v>#REF!</v>
      </c>
      <c r="AM34" s="19" t="e">
        <f t="shared" si="7"/>
        <v>#REF!</v>
      </c>
      <c r="AN34" s="19"/>
      <c r="AO34" s="19" t="e">
        <f t="shared" si="5"/>
        <v>#REF!</v>
      </c>
      <c r="AP34" s="19">
        <v>747289</v>
      </c>
      <c r="AQ34" s="19"/>
      <c r="AR34" s="19"/>
    </row>
    <row r="35" spans="27:44" x14ac:dyDescent="0.35">
      <c r="AA35" s="19" t="s">
        <v>48</v>
      </c>
      <c r="AB35" s="20"/>
      <c r="AC35" s="20"/>
      <c r="AD35" s="20"/>
      <c r="AE35" s="19"/>
      <c r="AF35" s="19"/>
      <c r="AG35" s="19"/>
      <c r="AH35" s="19"/>
      <c r="AI35" s="19"/>
      <c r="AJ35" s="19"/>
      <c r="AK35" s="20" t="e">
        <f>IF(#REF!="","",#REF!)</f>
        <v>#REF!</v>
      </c>
      <c r="AL35" s="20" t="e">
        <f>_xlfn.ISFORMULA(#REF!)</f>
        <v>#REF!</v>
      </c>
      <c r="AM35" s="19" t="e">
        <f t="shared" si="7"/>
        <v>#REF!</v>
      </c>
      <c r="AN35" s="19"/>
      <c r="AO35" s="19" t="e">
        <f t="shared" si="5"/>
        <v>#REF!</v>
      </c>
      <c r="AP35" s="19">
        <v>881175</v>
      </c>
      <c r="AQ35" s="19"/>
      <c r="AR35" s="19"/>
    </row>
    <row r="36" spans="27:44" x14ac:dyDescent="0.35">
      <c r="AA36" s="19" t="s">
        <v>47</v>
      </c>
      <c r="AB36" s="20"/>
      <c r="AC36" s="20"/>
      <c r="AD36" s="20"/>
      <c r="AE36" s="19"/>
      <c r="AF36" s="19"/>
      <c r="AG36" s="19"/>
      <c r="AH36" s="19"/>
      <c r="AI36" s="19"/>
      <c r="AJ36" s="19"/>
      <c r="AK36" s="20" t="e">
        <f>IF(#REF!="","",#REF!)</f>
        <v>#REF!</v>
      </c>
      <c r="AL36" s="20" t="e">
        <f>_xlfn.ISFORMULA(#REF!)</f>
        <v>#REF!</v>
      </c>
      <c r="AM36" s="19" t="e">
        <f t="shared" si="7"/>
        <v>#REF!</v>
      </c>
      <c r="AN36" s="19"/>
      <c r="AO36" s="19" t="e">
        <f t="shared" si="5"/>
        <v>#REF!</v>
      </c>
      <c r="AP36" s="19">
        <v>905869</v>
      </c>
      <c r="AQ36" s="19"/>
      <c r="AR36" s="19"/>
    </row>
    <row r="37" spans="27:44" x14ac:dyDescent="0.35">
      <c r="AA37" s="19" t="s">
        <v>44</v>
      </c>
      <c r="AB37" s="20"/>
      <c r="AC37" s="20"/>
      <c r="AD37" s="20"/>
      <c r="AE37" s="19"/>
      <c r="AF37" s="19"/>
      <c r="AG37" s="19"/>
      <c r="AH37" s="19"/>
      <c r="AI37" s="19"/>
      <c r="AJ37" s="19" t="s">
        <v>27</v>
      </c>
      <c r="AK37" s="20" t="e">
        <f>IF(#REF!="","",#REF!)</f>
        <v>#REF!</v>
      </c>
      <c r="AL37" s="20" t="e">
        <f>_xlfn.ISFORMULA(#REF!)</f>
        <v>#REF!</v>
      </c>
      <c r="AM37" s="19" t="e">
        <f t="shared" si="7"/>
        <v>#REF!</v>
      </c>
      <c r="AN37" s="19"/>
      <c r="AO37" s="19" t="e">
        <f t="shared" si="5"/>
        <v>#REF!</v>
      </c>
      <c r="AP37" s="19" t="s">
        <v>11</v>
      </c>
      <c r="AQ37" s="19"/>
      <c r="AR37" s="19"/>
    </row>
    <row r="38" spans="27:44" x14ac:dyDescent="0.35">
      <c r="AA38" s="19" t="s">
        <v>45</v>
      </c>
      <c r="AB38" s="20"/>
      <c r="AC38" s="20"/>
      <c r="AD38" s="20"/>
      <c r="AE38" s="19"/>
      <c r="AF38" s="19"/>
      <c r="AG38" s="19"/>
      <c r="AH38" s="19"/>
      <c r="AI38" s="19"/>
      <c r="AJ38" s="19"/>
      <c r="AK38" s="20" t="e">
        <f>IF(#REF!="","",#REF!)</f>
        <v>#REF!</v>
      </c>
      <c r="AL38" s="20" t="e">
        <f>_xlfn.ISFORMULA(#REF!)</f>
        <v>#REF!</v>
      </c>
      <c r="AM38" s="19" t="e">
        <f t="shared" si="7"/>
        <v>#REF!</v>
      </c>
      <c r="AN38" s="19"/>
      <c r="AO38" s="19" t="e">
        <f t="shared" si="5"/>
        <v>#REF!</v>
      </c>
      <c r="AP38" s="19" t="s">
        <v>5</v>
      </c>
      <c r="AQ38" s="19"/>
      <c r="AR38" s="19"/>
    </row>
    <row r="39" spans="27:44" x14ac:dyDescent="0.35">
      <c r="AA39" s="19" t="s">
        <v>46</v>
      </c>
      <c r="AB39" s="20"/>
      <c r="AC39" s="20"/>
      <c r="AD39" s="20"/>
      <c r="AE39" s="19"/>
      <c r="AF39" s="19"/>
      <c r="AG39" s="19"/>
      <c r="AH39" s="19"/>
      <c r="AI39" s="19"/>
      <c r="AJ39" s="19"/>
      <c r="AK39" s="20" t="e">
        <f>IF(#REF!="","",#REF!)</f>
        <v>#REF!</v>
      </c>
      <c r="AL39" s="20" t="e">
        <f>_xlfn.ISFORMULA(#REF!)</f>
        <v>#REF!</v>
      </c>
      <c r="AM39" s="19" t="e">
        <f t="shared" si="7"/>
        <v>#REF!</v>
      </c>
      <c r="AN39" s="19"/>
      <c r="AO39" s="19" t="e">
        <f t="shared" si="5"/>
        <v>#REF!</v>
      </c>
      <c r="AP39" s="19" t="s">
        <v>3</v>
      </c>
      <c r="AQ39" s="19"/>
      <c r="AR39" s="19"/>
    </row>
    <row r="40" spans="27:44" x14ac:dyDescent="0.35">
      <c r="AA40" s="19"/>
      <c r="AB40" s="20"/>
      <c r="AC40" s="20"/>
      <c r="AD40" s="20"/>
      <c r="AE40" s="19"/>
      <c r="AF40" s="19"/>
      <c r="AG40" s="19"/>
      <c r="AH40" s="19"/>
      <c r="AI40" s="19"/>
      <c r="AJ40" s="19"/>
      <c r="AK40" s="20" t="e">
        <f>IF(#REF!="","",#REF!)</f>
        <v>#REF!</v>
      </c>
      <c r="AL40" s="20" t="e">
        <f>_xlfn.ISFORMULA(#REF!)</f>
        <v>#REF!</v>
      </c>
      <c r="AM40" s="19" t="e">
        <f t="shared" si="7"/>
        <v>#REF!</v>
      </c>
      <c r="AN40" s="19"/>
      <c r="AO40" s="19" t="e">
        <f t="shared" si="5"/>
        <v>#REF!</v>
      </c>
      <c r="AP40" s="19" t="s">
        <v>7</v>
      </c>
      <c r="AQ40" s="19"/>
      <c r="AR40" s="19"/>
    </row>
    <row r="41" spans="27:44" x14ac:dyDescent="0.35">
      <c r="AA41" s="19"/>
      <c r="AB41" s="20"/>
      <c r="AC41" s="20"/>
      <c r="AD41" s="20"/>
      <c r="AE41" s="19"/>
      <c r="AF41" s="19"/>
      <c r="AG41" s="19"/>
      <c r="AH41" s="19"/>
      <c r="AI41" s="19"/>
      <c r="AJ41" s="19"/>
      <c r="AK41" s="20" t="e">
        <f>IF(#REF!="","",#REF!)</f>
        <v>#REF!</v>
      </c>
      <c r="AL41" s="20" t="e">
        <f>_xlfn.ISFORMULA(#REF!)</f>
        <v>#REF!</v>
      </c>
      <c r="AM41" s="19" t="e">
        <f t="shared" si="7"/>
        <v>#REF!</v>
      </c>
      <c r="AN41" s="19"/>
      <c r="AO41" s="19" t="e">
        <f t="shared" si="5"/>
        <v>#REF!</v>
      </c>
      <c r="AP41" s="19" t="s">
        <v>6</v>
      </c>
      <c r="AQ41" s="19"/>
      <c r="AR41" s="19"/>
    </row>
    <row r="42" spans="27:44" x14ac:dyDescent="0.35">
      <c r="AA42" s="19"/>
      <c r="AB42" s="20"/>
      <c r="AC42" s="20"/>
      <c r="AD42" s="20"/>
      <c r="AE42" s="19"/>
      <c r="AF42" s="19"/>
      <c r="AG42" s="19"/>
      <c r="AH42" s="19"/>
      <c r="AI42" s="19"/>
      <c r="AJ42" s="19" t="s">
        <v>2</v>
      </c>
      <c r="AK42" s="20" t="e">
        <f>IF(#REF!="","",#REF!)</f>
        <v>#REF!</v>
      </c>
      <c r="AL42" s="20" t="e">
        <f>_xlfn.ISFORMULA(#REF!)</f>
        <v>#REF!</v>
      </c>
      <c r="AM42" s="19" t="e">
        <f t="shared" si="7"/>
        <v>#REF!</v>
      </c>
      <c r="AN42" s="19"/>
      <c r="AO42" s="19" t="e">
        <f t="shared" si="5"/>
        <v>#REF!</v>
      </c>
      <c r="AP42" s="19" t="s">
        <v>8</v>
      </c>
      <c r="AQ42" s="19"/>
      <c r="AR42" s="19"/>
    </row>
    <row r="43" spans="27:44" x14ac:dyDescent="0.35">
      <c r="AA43" s="19"/>
      <c r="AB43" s="20"/>
      <c r="AC43" s="20"/>
      <c r="AD43" s="20"/>
      <c r="AE43" s="19"/>
      <c r="AF43" s="19"/>
      <c r="AG43" s="19"/>
      <c r="AH43" s="19"/>
      <c r="AI43" s="19"/>
      <c r="AJ43" s="19"/>
      <c r="AK43" s="20" t="e">
        <f>IF(#REF!="","",#REF!)</f>
        <v>#REF!</v>
      </c>
      <c r="AL43" s="20" t="e">
        <f>_xlfn.ISFORMULA(#REF!)</f>
        <v>#REF!</v>
      </c>
      <c r="AM43" s="19" t="e">
        <f t="shared" si="7"/>
        <v>#REF!</v>
      </c>
      <c r="AN43" s="19"/>
      <c r="AO43" s="19" t="e">
        <f t="shared" si="5"/>
        <v>#REF!</v>
      </c>
      <c r="AP43" s="19" t="s">
        <v>8</v>
      </c>
      <c r="AQ43" s="19"/>
      <c r="AR43" s="19"/>
    </row>
    <row r="44" spans="27:44" x14ac:dyDescent="0.35">
      <c r="AA44" s="19"/>
      <c r="AB44" s="20"/>
      <c r="AC44" s="20"/>
      <c r="AD44" s="20"/>
      <c r="AE44" s="19"/>
      <c r="AF44" s="19"/>
      <c r="AG44" s="19"/>
      <c r="AH44" s="19"/>
      <c r="AI44" s="19"/>
      <c r="AJ44" s="19"/>
      <c r="AK44" s="20" t="e">
        <f>IF(#REF!="","",#REF!)</f>
        <v>#REF!</v>
      </c>
      <c r="AL44" s="20" t="e">
        <f>_xlfn.ISFORMULA(#REF!)</f>
        <v>#REF!</v>
      </c>
      <c r="AM44" s="19" t="e">
        <f t="shared" si="7"/>
        <v>#REF!</v>
      </c>
      <c r="AN44" s="19"/>
      <c r="AO44" s="19" t="e">
        <f t="shared" si="5"/>
        <v>#REF!</v>
      </c>
      <c r="AP44" s="19" t="s">
        <v>9</v>
      </c>
      <c r="AQ44" s="19"/>
      <c r="AR44" s="19"/>
    </row>
    <row r="45" spans="27:44" x14ac:dyDescent="0.35">
      <c r="AA45" s="19"/>
      <c r="AB45" s="20"/>
      <c r="AC45" s="20"/>
      <c r="AD45" s="20"/>
      <c r="AE45" s="19"/>
      <c r="AF45" s="19"/>
      <c r="AG45" s="19"/>
      <c r="AH45" s="19"/>
      <c r="AI45" s="19"/>
      <c r="AJ45" s="19"/>
      <c r="AK45" s="20" t="e">
        <f>IF(#REF!="","",#REF!)</f>
        <v>#REF!</v>
      </c>
      <c r="AL45" s="20" t="e">
        <f>_xlfn.ISFORMULA(#REF!)</f>
        <v>#REF!</v>
      </c>
      <c r="AM45" s="19" t="e">
        <f t="shared" si="7"/>
        <v>#REF!</v>
      </c>
      <c r="AN45" s="19"/>
      <c r="AO45" s="19" t="e">
        <f t="shared" si="5"/>
        <v>#REF!</v>
      </c>
      <c r="AP45" s="19" t="s">
        <v>9</v>
      </c>
      <c r="AQ45" s="19"/>
      <c r="AR45" s="19"/>
    </row>
    <row r="46" spans="27:44" x14ac:dyDescent="0.35">
      <c r="AA46" s="19"/>
      <c r="AB46" s="20"/>
      <c r="AC46" s="20"/>
      <c r="AD46" s="20"/>
      <c r="AE46" s="19"/>
      <c r="AF46" s="19"/>
      <c r="AG46" s="19"/>
      <c r="AH46" s="19"/>
      <c r="AI46" s="19"/>
      <c r="AJ46" s="19"/>
      <c r="AK46" s="20" t="e">
        <f>IF(#REF!="","",#REF!)</f>
        <v>#REF!</v>
      </c>
      <c r="AL46" s="20" t="e">
        <f>_xlfn.ISFORMULA(#REF!)</f>
        <v>#REF!</v>
      </c>
      <c r="AM46" s="19" t="e">
        <f t="shared" si="7"/>
        <v>#REF!</v>
      </c>
      <c r="AN46" s="19"/>
      <c r="AO46" s="19" t="e">
        <f t="shared" si="5"/>
        <v>#REF!</v>
      </c>
      <c r="AP46" s="19" t="s">
        <v>8</v>
      </c>
      <c r="AQ46" s="19"/>
      <c r="AR46" s="19"/>
    </row>
    <row r="47" spans="27:44" x14ac:dyDescent="0.35">
      <c r="AA47" s="19"/>
      <c r="AB47" s="20"/>
      <c r="AC47" s="20"/>
      <c r="AD47" s="20"/>
      <c r="AE47" s="19"/>
      <c r="AF47" s="19"/>
      <c r="AG47" s="19"/>
      <c r="AH47" s="19"/>
      <c r="AI47" s="19"/>
      <c r="AJ47" s="19"/>
      <c r="AK47" s="20"/>
      <c r="AL47" s="20"/>
      <c r="AM47" s="19"/>
      <c r="AN47" s="19"/>
      <c r="AO47" s="19"/>
      <c r="AP47" s="19"/>
      <c r="AQ47" s="19"/>
      <c r="AR47" s="19"/>
    </row>
    <row r="48" spans="27:44" x14ac:dyDescent="0.35">
      <c r="AJ48" s="12" t="s">
        <v>68</v>
      </c>
      <c r="AL48" s="5" t="s">
        <v>69</v>
      </c>
      <c r="AN48" s="1" t="s">
        <v>70</v>
      </c>
    </row>
    <row r="49" spans="31:40" x14ac:dyDescent="0.35">
      <c r="AJ49" s="13" t="s">
        <v>72</v>
      </c>
      <c r="AN49" s="1" t="str">
        <f>Module1!A5</f>
        <v>Question 1 - Pick the correct one by choosing "correct" in the drop down menu on Column A</v>
      </c>
    </row>
    <row r="50" spans="31:40" x14ac:dyDescent="0.35">
      <c r="AJ50" s="1">
        <f>IF(AL50=AN50,1,0)</f>
        <v>1</v>
      </c>
      <c r="AL50" s="5">
        <v>0</v>
      </c>
      <c r="AN50" s="2">
        <f>Module1!A6</f>
        <v>0</v>
      </c>
    </row>
    <row r="51" spans="31:40" x14ac:dyDescent="0.35">
      <c r="AJ51" s="1">
        <f t="shared" ref="AJ51:AJ53" si="8">IF(AL51=AN51,1,0)</f>
        <v>1</v>
      </c>
      <c r="AL51" s="5">
        <v>0</v>
      </c>
      <c r="AN51" s="2">
        <f>Module1!A7</f>
        <v>0</v>
      </c>
    </row>
    <row r="52" spans="31:40" x14ac:dyDescent="0.35">
      <c r="AE52" s="5" t="s">
        <v>71</v>
      </c>
      <c r="AJ52" s="1">
        <f t="shared" si="8"/>
        <v>0</v>
      </c>
      <c r="AL52" s="5" t="s">
        <v>60</v>
      </c>
      <c r="AN52" s="2">
        <f>Module1!A8</f>
        <v>0</v>
      </c>
    </row>
    <row r="53" spans="31:40" x14ac:dyDescent="0.35">
      <c r="AG53" s="1">
        <f>IF(SUM(AJ50:AJ53)=4,1,0)</f>
        <v>0</v>
      </c>
      <c r="AJ53" s="1">
        <f t="shared" si="8"/>
        <v>1</v>
      </c>
      <c r="AL53" s="5">
        <v>0</v>
      </c>
      <c r="AN53" s="2">
        <f>Module1!A9</f>
        <v>0</v>
      </c>
    </row>
    <row r="56" spans="31:40" x14ac:dyDescent="0.35">
      <c r="AN56" s="1" t="str">
        <f>Module1!A12</f>
        <v>Question 2 - Pick the correct one by choosing "correct" in the drop down menu on Column A</v>
      </c>
    </row>
    <row r="57" spans="31:40" x14ac:dyDescent="0.35">
      <c r="AG57" s="1">
        <f>IF(SUM(AJ57:AJ60)=4,1,0)</f>
        <v>0</v>
      </c>
      <c r="AJ57" s="1">
        <f>IF(AL57=AN57,1,0)</f>
        <v>0</v>
      </c>
      <c r="AL57" s="5" t="s">
        <v>60</v>
      </c>
      <c r="AN57" s="2">
        <f>Module1!A13</f>
        <v>0</v>
      </c>
    </row>
    <row r="58" spans="31:40" x14ac:dyDescent="0.35">
      <c r="AJ58" s="1">
        <f t="shared" ref="AJ58:AJ60" si="9">IF(AL58=AN58,1,0)</f>
        <v>1</v>
      </c>
      <c r="AL58" s="5">
        <v>0</v>
      </c>
      <c r="AN58" s="2">
        <f>Module1!A14</f>
        <v>0</v>
      </c>
    </row>
    <row r="59" spans="31:40" x14ac:dyDescent="0.35">
      <c r="AJ59" s="1">
        <f t="shared" si="9"/>
        <v>1</v>
      </c>
      <c r="AL59" s="5">
        <v>0</v>
      </c>
      <c r="AN59" s="2">
        <f>Module1!A15</f>
        <v>0</v>
      </c>
    </row>
    <row r="60" spans="31:40" x14ac:dyDescent="0.35">
      <c r="AJ60" s="1">
        <f t="shared" si="9"/>
        <v>1</v>
      </c>
      <c r="AL60" s="5">
        <v>0</v>
      </c>
      <c r="AN60" s="2">
        <f>Module1!A16</f>
        <v>0</v>
      </c>
    </row>
    <row r="62" spans="31:40" x14ac:dyDescent="0.35">
      <c r="AN62" s="1" t="str">
        <f>Module1!A18</f>
        <v>Question 3 - Pick the correct one by choosing "correct" in the drop down menu on Column A</v>
      </c>
    </row>
    <row r="63" spans="31:40" x14ac:dyDescent="0.35">
      <c r="AG63" s="1">
        <f>IF(SUM(AJ63:AJ66)=4,1,0)</f>
        <v>0</v>
      </c>
      <c r="AJ63" s="1">
        <f>IF(AL63=AN63,1,0)</f>
        <v>1</v>
      </c>
      <c r="AL63" s="5">
        <v>0</v>
      </c>
      <c r="AN63" s="2">
        <f>Module1!A19</f>
        <v>0</v>
      </c>
    </row>
    <row r="64" spans="31:40" x14ac:dyDescent="0.35">
      <c r="AJ64" s="1">
        <f t="shared" ref="AJ64:AJ66" si="10">IF(AL64=AN64,1,0)</f>
        <v>1</v>
      </c>
      <c r="AL64" s="5">
        <v>0</v>
      </c>
      <c r="AN64" s="2">
        <f>Module1!A20</f>
        <v>0</v>
      </c>
    </row>
    <row r="65" spans="33:40" x14ac:dyDescent="0.35">
      <c r="AJ65" s="1">
        <f t="shared" si="10"/>
        <v>1</v>
      </c>
      <c r="AL65" s="5">
        <v>0</v>
      </c>
      <c r="AN65" s="2">
        <f>Module1!A21</f>
        <v>0</v>
      </c>
    </row>
    <row r="66" spans="33:40" x14ac:dyDescent="0.35">
      <c r="AJ66" s="1">
        <f t="shared" si="10"/>
        <v>0</v>
      </c>
      <c r="AL66" s="5" t="s">
        <v>60</v>
      </c>
      <c r="AN66" s="2">
        <f>Module1!A22</f>
        <v>0</v>
      </c>
    </row>
    <row r="68" spans="33:40" x14ac:dyDescent="0.35">
      <c r="AN68" s="1" t="str">
        <f>Module1!A24</f>
        <v>Question 4 - Pick the correct one by choosing "correct" in the drop down menu on Column A</v>
      </c>
    </row>
    <row r="69" spans="33:40" x14ac:dyDescent="0.35">
      <c r="AG69" s="1">
        <f>IF(SUM(AJ69:AJ72)=4,1,0)</f>
        <v>0</v>
      </c>
      <c r="AJ69" s="1">
        <f>IF(AL69=AN69,1,0)</f>
        <v>0</v>
      </c>
      <c r="AL69" s="5" t="s">
        <v>60</v>
      </c>
      <c r="AN69" s="2">
        <f>Module1!A25</f>
        <v>0</v>
      </c>
    </row>
    <row r="70" spans="33:40" x14ac:dyDescent="0.35">
      <c r="AJ70" s="1">
        <f t="shared" ref="AJ70:AJ72" si="11">IF(AL70=AN70,1,0)</f>
        <v>1</v>
      </c>
      <c r="AL70" s="5">
        <v>0</v>
      </c>
      <c r="AN70" s="2">
        <f>Module1!A26</f>
        <v>0</v>
      </c>
    </row>
    <row r="71" spans="33:40" x14ac:dyDescent="0.35">
      <c r="AJ71" s="1">
        <f t="shared" si="11"/>
        <v>1</v>
      </c>
      <c r="AL71" s="5">
        <v>0</v>
      </c>
      <c r="AN71" s="2">
        <f>Module1!A27</f>
        <v>0</v>
      </c>
    </row>
    <row r="72" spans="33:40" x14ac:dyDescent="0.35">
      <c r="AJ72" s="1">
        <f t="shared" si="11"/>
        <v>1</v>
      </c>
      <c r="AL72" s="5">
        <v>0</v>
      </c>
      <c r="AN72" s="2">
        <f>Module1!A28</f>
        <v>0</v>
      </c>
    </row>
    <row r="74" spans="33:40" x14ac:dyDescent="0.35">
      <c r="AN74" s="1" t="str">
        <f>Module1!A30</f>
        <v>Question 5 - Pick the correct one by choosing "correct" in the drop down menu on Column A</v>
      </c>
    </row>
    <row r="75" spans="33:40" x14ac:dyDescent="0.35">
      <c r="AG75" s="1">
        <f>IF(SUM(AJ75:AJ78)=4,1,0)</f>
        <v>0</v>
      </c>
      <c r="AJ75" s="1">
        <f>IF(AL75=AN75,1,0)</f>
        <v>1</v>
      </c>
      <c r="AL75" s="5">
        <v>0</v>
      </c>
      <c r="AN75" s="2">
        <f>Module1!A31</f>
        <v>0</v>
      </c>
    </row>
    <row r="76" spans="33:40" x14ac:dyDescent="0.35">
      <c r="AJ76" s="1">
        <f t="shared" ref="AJ76:AJ78" si="12">IF(AL76=AN76,1,0)</f>
        <v>1</v>
      </c>
      <c r="AL76" s="5">
        <v>0</v>
      </c>
      <c r="AN76" s="2">
        <f>Module1!A32</f>
        <v>0</v>
      </c>
    </row>
    <row r="77" spans="33:40" x14ac:dyDescent="0.35">
      <c r="AJ77" s="1">
        <f t="shared" si="12"/>
        <v>0</v>
      </c>
      <c r="AL77" s="5" t="s">
        <v>60</v>
      </c>
      <c r="AN77" s="2">
        <f>Module1!A33</f>
        <v>0</v>
      </c>
    </row>
    <row r="78" spans="33:40" x14ac:dyDescent="0.35">
      <c r="AJ78" s="1">
        <f t="shared" si="12"/>
        <v>1</v>
      </c>
      <c r="AL78" s="5">
        <v>0</v>
      </c>
      <c r="AN78" s="2">
        <f>Module1!A34</f>
        <v>0</v>
      </c>
    </row>
    <row r="80" spans="33:40" x14ac:dyDescent="0.35">
      <c r="AN80" s="1" t="str">
        <f>Module1!A36</f>
        <v>Question 6 - The "F" test: Count the number of f's in the sentence. Pick the correct one by choosing "correct" in the drop down menu on Column A</v>
      </c>
    </row>
    <row r="82" spans="33:40" x14ac:dyDescent="0.35">
      <c r="AG82" s="1">
        <f>IF(SUM(AJ82:AJ86)=5,1,0)</f>
        <v>0</v>
      </c>
      <c r="AJ82" s="1">
        <f>IF(AL82=AN82,1,0)</f>
        <v>1</v>
      </c>
      <c r="AL82" s="5">
        <v>0</v>
      </c>
      <c r="AN82" s="2">
        <f>Module1!A38</f>
        <v>0</v>
      </c>
    </row>
    <row r="83" spans="33:40" x14ac:dyDescent="0.35">
      <c r="AJ83" s="1">
        <f t="shared" ref="AJ83:AJ85" si="13">IF(AL83=AN83,1,0)</f>
        <v>1</v>
      </c>
      <c r="AL83" s="5">
        <v>0</v>
      </c>
      <c r="AN83" s="2">
        <f>Module1!A39</f>
        <v>0</v>
      </c>
    </row>
    <row r="84" spans="33:40" x14ac:dyDescent="0.35">
      <c r="AJ84" s="1">
        <f t="shared" si="13"/>
        <v>0</v>
      </c>
      <c r="AL84" s="5" t="s">
        <v>60</v>
      </c>
      <c r="AN84" s="2">
        <f>Module1!A40</f>
        <v>0</v>
      </c>
    </row>
    <row r="85" spans="33:40" x14ac:dyDescent="0.35">
      <c r="AJ85" s="1">
        <f t="shared" si="13"/>
        <v>1</v>
      </c>
      <c r="AL85" s="5">
        <v>0</v>
      </c>
      <c r="AN85" s="2">
        <f>Module1!A41</f>
        <v>0</v>
      </c>
    </row>
    <row r="86" spans="33:40" x14ac:dyDescent="0.35">
      <c r="AJ86" s="1">
        <f>IF(AL86=AN86,1,0)</f>
        <v>1</v>
      </c>
      <c r="AL86" s="5">
        <v>0</v>
      </c>
      <c r="AN86" s="2">
        <f>Module1!A42</f>
        <v>0</v>
      </c>
    </row>
    <row r="90" spans="33:40" x14ac:dyDescent="0.35">
      <c r="AN90" s="1" t="str">
        <f>Module1!A46</f>
        <v>Question 7 - Find the identical string to the following below. Pick the correct one by choosing "correct" in the drop down menu on Column A</v>
      </c>
    </row>
    <row r="95" spans="33:40" x14ac:dyDescent="0.35">
      <c r="AG95" s="1">
        <f>IF(SUM(AJ95:AJ98)=4,1,0)</f>
        <v>0</v>
      </c>
      <c r="AJ95" s="1">
        <f>IF(AL95=AN95,1,0)</f>
        <v>0</v>
      </c>
      <c r="AL95" s="5" t="s">
        <v>60</v>
      </c>
      <c r="AN95" s="2">
        <f>Module1!A51</f>
        <v>0</v>
      </c>
    </row>
    <row r="96" spans="33:40" x14ac:dyDescent="0.35">
      <c r="AJ96" s="1">
        <f t="shared" ref="AJ96:AJ98" si="14">IF(AL96=AN96,1,0)</f>
        <v>1</v>
      </c>
      <c r="AL96" s="5">
        <v>0</v>
      </c>
      <c r="AN96" s="2">
        <f>Module1!A52</f>
        <v>0</v>
      </c>
    </row>
    <row r="97" spans="36:40" x14ac:dyDescent="0.35">
      <c r="AJ97" s="1">
        <f t="shared" si="14"/>
        <v>1</v>
      </c>
      <c r="AL97" s="5">
        <v>0</v>
      </c>
      <c r="AN97" s="2">
        <f>Module1!A53</f>
        <v>0</v>
      </c>
    </row>
    <row r="98" spans="36:40" x14ac:dyDescent="0.35">
      <c r="AJ98" s="1">
        <f t="shared" si="14"/>
        <v>1</v>
      </c>
      <c r="AL98" s="5">
        <v>0</v>
      </c>
      <c r="AN98" s="2">
        <f>Module1!A54</f>
        <v>0</v>
      </c>
    </row>
  </sheetData>
  <sheetProtection algorithmName="SHA-512" hashValue="CqIfaFKjyNH5faDddJVZmrrBxwRpKTZjCgTeiV79naulvDK7+smNSXGH022sj3/FWCTwJM/Ih0dJHznFCH8kbw==" saltValue="QoDdrhs2pgzJbEyfXGqqbQ==" spinCount="100000" sheet="1" objects="1" scenarios="1" selectLockedCells="1" selectUnlockedCells="1"/>
  <conditionalFormatting sqref="AE14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Q54"/>
  <sheetViews>
    <sheetView zoomScale="70" zoomScaleNormal="70" workbookViewId="0">
      <selection activeCell="A3" sqref="A3"/>
    </sheetView>
  </sheetViews>
  <sheetFormatPr defaultRowHeight="14.5" x14ac:dyDescent="0.35"/>
  <cols>
    <col min="17" max="17" width="0" hidden="1" customWidth="1"/>
  </cols>
  <sheetData>
    <row r="1" spans="1:1" ht="18.5" x14ac:dyDescent="0.45">
      <c r="A1" s="3" t="s">
        <v>75</v>
      </c>
    </row>
    <row r="3" spans="1:1" ht="19.5" x14ac:dyDescent="0.45">
      <c r="A3" s="9" t="s">
        <v>77</v>
      </c>
    </row>
    <row r="5" spans="1:1" x14ac:dyDescent="0.35">
      <c r="A5" s="10" t="s">
        <v>61</v>
      </c>
    </row>
    <row r="6" spans="1:1" x14ac:dyDescent="0.35">
      <c r="A6" s="11"/>
    </row>
    <row r="7" spans="1:1" x14ac:dyDescent="0.35">
      <c r="A7" s="11"/>
    </row>
    <row r="8" spans="1:1" x14ac:dyDescent="0.35">
      <c r="A8" s="11"/>
    </row>
    <row r="9" spans="1:1" x14ac:dyDescent="0.35">
      <c r="A9" s="11"/>
    </row>
    <row r="12" spans="1:1" x14ac:dyDescent="0.35">
      <c r="A12" s="10" t="s">
        <v>62</v>
      </c>
    </row>
    <row r="13" spans="1:1" x14ac:dyDescent="0.35">
      <c r="A13" s="11"/>
    </row>
    <row r="14" spans="1:1" x14ac:dyDescent="0.35">
      <c r="A14" s="11"/>
    </row>
    <row r="15" spans="1:1" x14ac:dyDescent="0.35">
      <c r="A15" s="11"/>
    </row>
    <row r="16" spans="1:1" x14ac:dyDescent="0.35">
      <c r="A16" s="11"/>
    </row>
    <row r="18" spans="1:17" x14ac:dyDescent="0.35">
      <c r="A18" s="10" t="s">
        <v>63</v>
      </c>
    </row>
    <row r="19" spans="1:17" x14ac:dyDescent="0.35">
      <c r="A19" s="11"/>
    </row>
    <row r="20" spans="1:17" x14ac:dyDescent="0.35">
      <c r="A20" s="11"/>
    </row>
    <row r="21" spans="1:17" x14ac:dyDescent="0.35">
      <c r="A21" s="11"/>
      <c r="Q21" t="s">
        <v>60</v>
      </c>
    </row>
    <row r="22" spans="1:17" x14ac:dyDescent="0.35">
      <c r="A22" s="11"/>
    </row>
    <row r="24" spans="1:17" x14ac:dyDescent="0.35">
      <c r="A24" s="10" t="s">
        <v>64</v>
      </c>
    </row>
    <row r="25" spans="1:17" x14ac:dyDescent="0.35">
      <c r="A25" s="11"/>
    </row>
    <row r="26" spans="1:17" x14ac:dyDescent="0.35">
      <c r="A26" s="11"/>
    </row>
    <row r="27" spans="1:17" x14ac:dyDescent="0.35">
      <c r="A27" s="11"/>
    </row>
    <row r="28" spans="1:17" x14ac:dyDescent="0.35">
      <c r="A28" s="11"/>
    </row>
    <row r="30" spans="1:17" x14ac:dyDescent="0.35">
      <c r="A30" s="10" t="s">
        <v>65</v>
      </c>
    </row>
    <row r="31" spans="1:17" x14ac:dyDescent="0.35">
      <c r="A31" s="11"/>
    </row>
    <row r="32" spans="1:17" x14ac:dyDescent="0.35">
      <c r="A32" s="11"/>
    </row>
    <row r="33" spans="1:2" x14ac:dyDescent="0.35">
      <c r="A33" s="11"/>
    </row>
    <row r="34" spans="1:2" x14ac:dyDescent="0.35">
      <c r="A34" s="11"/>
    </row>
    <row r="36" spans="1:2" x14ac:dyDescent="0.35">
      <c r="A36" s="10" t="s">
        <v>66</v>
      </c>
    </row>
    <row r="38" spans="1:2" x14ac:dyDescent="0.35">
      <c r="A38" s="11"/>
      <c r="B38" t="s">
        <v>76</v>
      </c>
    </row>
    <row r="39" spans="1:2" x14ac:dyDescent="0.35">
      <c r="A39" s="11"/>
      <c r="B39">
        <v>5</v>
      </c>
    </row>
    <row r="40" spans="1:2" x14ac:dyDescent="0.35">
      <c r="A40" s="11"/>
      <c r="B40">
        <v>6</v>
      </c>
    </row>
    <row r="41" spans="1:2" x14ac:dyDescent="0.35">
      <c r="A41" s="11"/>
      <c r="B41">
        <v>7</v>
      </c>
    </row>
    <row r="42" spans="1:2" x14ac:dyDescent="0.35">
      <c r="A42" s="11"/>
      <c r="B42">
        <v>8</v>
      </c>
    </row>
    <row r="46" spans="1:2" x14ac:dyDescent="0.35">
      <c r="A46" s="10" t="s">
        <v>67</v>
      </c>
    </row>
    <row r="51" spans="1:2" x14ac:dyDescent="0.35">
      <c r="A51" s="11"/>
    </row>
    <row r="52" spans="1:2" x14ac:dyDescent="0.35">
      <c r="A52" s="11"/>
    </row>
    <row r="53" spans="1:2" x14ac:dyDescent="0.35">
      <c r="A53" s="11"/>
      <c r="B53" s="8"/>
    </row>
    <row r="54" spans="1:2" x14ac:dyDescent="0.35">
      <c r="A54" s="11"/>
    </row>
  </sheetData>
  <dataValidations count="1">
    <dataValidation type="list" allowBlank="1" showInputMessage="1" showErrorMessage="1" sqref="A6:A9 A13:A16 A19:A22 A25:A28 A31:A34 A38:A42 A51:A54">
      <formula1>$Q$20:$Q$21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 AttentionToDetail</vt:lpstr>
      <vt:lpstr>Module1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DD-Workforce Analyst</dc:creator>
  <cp:lastModifiedBy>Melvyn Koh</cp:lastModifiedBy>
  <dcterms:created xsi:type="dcterms:W3CDTF">2016-05-18T00:47:31Z</dcterms:created>
  <dcterms:modified xsi:type="dcterms:W3CDTF">2020-04-23T11:42:12Z</dcterms:modified>
</cp:coreProperties>
</file>