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1" sheetId="1" r:id="rId4"/>
    <sheet state="visible" name="Merge2" sheetId="2" r:id="rId5"/>
    <sheet state="visible" name="Categories" sheetId="3" r:id="rId6"/>
  </sheets>
  <definedNames/>
  <calcPr/>
  <extLst>
    <ext uri="GoogleSheetsCustomDataVersion1">
      <go:sheetsCustomData xmlns:go="http://customooxmlschemas.google.com/" r:id="rId7" roundtripDataSignature="AMtx7mgSC2Of2P5c9zVjYWnm4zB0bTJo4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7">
      <text>
        <t xml:space="preserve">======
ID#AAAAnS-yB78
Christian Algordo    (2023-01-15 19:20:20)
OK this is very interesting since now that I know we can use various decision for Data just only using a VLOOKUP value, I have my explanation on the Categories Sheet and how I come up with some categories and how formula MAX helped me.</t>
      </text>
    </comment>
  </commentList>
  <extLst>
    <ext uri="GoogleSheetsCustomDataVersion1">
      <go:sheetsCustomData xmlns:go="http://customooxmlschemas.google.com/" r:id="rId1" roundtripDataSignature="AMtx7mjz1lcpoWmyo2/NuEJWKz/gzcCEGQ=="/>
    </ext>
  </extLst>
</comments>
</file>

<file path=xl/sharedStrings.xml><?xml version="1.0" encoding="utf-8"?>
<sst xmlns="http://schemas.openxmlformats.org/spreadsheetml/2006/main" count="70" uniqueCount="56">
  <si>
    <t>PRODUCT NAME</t>
  </si>
  <si>
    <t>SERIAL NUMBER</t>
  </si>
  <si>
    <t>STOCKS</t>
  </si>
  <si>
    <t>PRICE</t>
  </si>
  <si>
    <t>DISCOUNT</t>
  </si>
  <si>
    <t>CATEGORY</t>
  </si>
  <si>
    <t>BORK BORK</t>
  </si>
  <si>
    <t>2345-2351</t>
  </si>
  <si>
    <t>BORK PAWS</t>
  </si>
  <si>
    <t>12561-74556</t>
  </si>
  <si>
    <t>124578-1214</t>
  </si>
  <si>
    <t>MEOW NIP</t>
  </si>
  <si>
    <t>3426-3245256</t>
  </si>
  <si>
    <t>MEOW NEMO</t>
  </si>
  <si>
    <t>343-434</t>
  </si>
  <si>
    <t>Comment here</t>
  </si>
  <si>
    <t>NECA BORK</t>
  </si>
  <si>
    <t>2345-235</t>
  </si>
  <si>
    <t>BORK</t>
  </si>
  <si>
    <t>23-23423</t>
  </si>
  <si>
    <t>BARK COVER</t>
  </si>
  <si>
    <t>342-4145</t>
  </si>
  <si>
    <t>BARK PARK</t>
  </si>
  <si>
    <t>412-414</t>
  </si>
  <si>
    <t>BROWN BARK</t>
  </si>
  <si>
    <t>331-3123</t>
  </si>
  <si>
    <t>Note: This data above is from sheet: Merge2 using iferror and vlook up</t>
  </si>
  <si>
    <t>STORAGE STOCKS</t>
  </si>
  <si>
    <t>PRICE SOLD</t>
  </si>
  <si>
    <t>Explanation</t>
  </si>
  <si>
    <t>Ranfe</t>
  </si>
  <si>
    <t>Category 2</t>
  </si>
  <si>
    <t>SALES</t>
  </si>
  <si>
    <t>PRICES</t>
  </si>
  <si>
    <t>0 - 112.99</t>
  </si>
  <si>
    <t xml:space="preserve">Lower </t>
  </si>
  <si>
    <t>Max</t>
  </si>
  <si>
    <t>113 - 224.99</t>
  </si>
  <si>
    <t xml:space="preserve">Normal </t>
  </si>
  <si>
    <t>Category</t>
  </si>
  <si>
    <t>225 - 336.99</t>
  </si>
  <si>
    <t xml:space="preserve">Middle </t>
  </si>
  <si>
    <t>337-488.99</t>
  </si>
  <si>
    <t>Expensive</t>
  </si>
  <si>
    <t>562 - up</t>
  </si>
  <si>
    <t>Luxury</t>
  </si>
  <si>
    <r>
      <rPr>
        <rFont val="Calibri"/>
        <color theme="1"/>
        <sz val="11.0"/>
      </rPr>
      <t xml:space="preserve">On this chart lets say we have 5 types of category since we know that the maximum sale of pet shop is $562 using max formula and we have 5 category lets say ( $562/5 category) = to 112.4 or lets say </t>
    </r>
    <r>
      <rPr>
        <rFont val="Calibri"/>
        <b/>
        <color rgb="FFFF0000"/>
        <sz val="11.0"/>
      </rPr>
      <t>112</t>
    </r>
    <r>
      <rPr>
        <rFont val="Calibri"/>
        <color theme="1"/>
        <sz val="11.0"/>
      </rPr>
      <t xml:space="preserve"> round down. Now we have the lowest Sale range 0 -112</t>
    </r>
  </si>
  <si>
    <t>REASON CHART</t>
  </si>
  <si>
    <t>Lower</t>
  </si>
  <si>
    <t>Normal</t>
  </si>
  <si>
    <t>Middle</t>
  </si>
  <si>
    <t>Expesnsive</t>
  </si>
  <si>
    <r>
      <rPr>
        <rFont val="Calibri"/>
        <color theme="1"/>
        <sz val="11.0"/>
      </rPr>
      <t xml:space="preserve">112 + 112 = </t>
    </r>
    <r>
      <rPr>
        <rFont val="Calibri"/>
        <b/>
        <color rgb="FFC55A11"/>
        <sz val="11.0"/>
      </rPr>
      <t>224</t>
    </r>
  </si>
  <si>
    <r>
      <rPr>
        <rFont val="Calibri"/>
        <color theme="1"/>
        <sz val="11.0"/>
      </rPr>
      <t xml:space="preserve">112 + 112 + 112 = </t>
    </r>
    <r>
      <rPr>
        <rFont val="Calibri"/>
        <b/>
        <color rgb="FF00B050"/>
        <sz val="11.0"/>
      </rPr>
      <t>336</t>
    </r>
  </si>
  <si>
    <r>
      <rPr>
        <rFont val="Calibri"/>
        <color theme="1"/>
        <sz val="11.0"/>
      </rPr>
      <t xml:space="preserve">112 + 112 + 112 + 112 = </t>
    </r>
    <r>
      <rPr>
        <rFont val="Calibri"/>
        <b/>
        <color rgb="FF00B0F0"/>
        <sz val="11.0"/>
      </rPr>
      <t>448</t>
    </r>
  </si>
  <si>
    <r>
      <rPr>
        <rFont val="Calibri"/>
        <color theme="1"/>
        <sz val="11.0"/>
      </rPr>
      <t>112 + 112 + 112 + 112 + 112= 560 or</t>
    </r>
    <r>
      <rPr>
        <rFont val="Calibri"/>
        <color rgb="FF00B0F0"/>
        <sz val="11.0"/>
      </rPr>
      <t xml:space="preserve"> </t>
    </r>
    <r>
      <rPr>
        <rFont val="Calibri"/>
        <b/>
        <color rgb="FF7030A0"/>
        <sz val="11.0"/>
      </rPr>
      <t>562</t>
    </r>
    <r>
      <rPr>
        <rFont val="Calibri"/>
        <color theme="1"/>
        <sz val="11.0"/>
      </rPr>
      <t xml:space="preserve"> since we round down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</si>
</sst>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5">
    <font>
      <sz val="11.0"/>
      <color theme="1"/>
      <name val="Calibri"/>
      <scheme val="minor"/>
    </font>
    <font>
      <b/>
      <sz val="11.0"/>
      <color rgb="FF0C0C0C"/>
      <name val="Calibri"/>
    </font>
    <font>
      <b/>
      <sz val="11.0"/>
      <color rgb="FFC00000"/>
      <name val="Calibri"/>
    </font>
    <font>
      <sz val="11.0"/>
      <color theme="1"/>
      <name val="Calibri"/>
    </font>
    <font>
      <sz val="11.0"/>
      <color rgb="FF0C0C0C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b/>
      <sz val="11.0"/>
      <color rgb="FFFF0000"/>
      <name val="Calibri"/>
    </font>
    <font>
      <b/>
      <sz val="11.0"/>
      <color rgb="FFC55A11"/>
      <name val="Calibri"/>
    </font>
    <font>
      <b/>
      <sz val="11.0"/>
      <color rgb="FF00B050"/>
      <name val="Calibri"/>
    </font>
    <font>
      <b/>
      <sz val="11.0"/>
      <color rgb="FF00B0F0"/>
      <name val="Calibri"/>
    </font>
    <font>
      <b/>
      <sz val="11.0"/>
      <color rgb="FF7030A0"/>
      <name val="Calibri"/>
    </font>
    <font/>
    <font>
      <sz val="11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F4B083"/>
        <bgColor rgb="FFF4B083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1" fillId="0" fontId="3" numFmtId="0" xfId="0" applyBorder="1" applyFont="1"/>
    <xf borderId="4" fillId="3" fontId="3" numFmtId="0" xfId="0" applyBorder="1" applyFill="1" applyFont="1"/>
    <xf borderId="4" fillId="3" fontId="3" numFmtId="164" xfId="0" applyBorder="1" applyFont="1" applyNumberFormat="1"/>
    <xf borderId="4" fillId="4" fontId="3" numFmtId="0" xfId="0" applyBorder="1" applyFill="1" applyFont="1"/>
    <xf borderId="1" fillId="0" fontId="4" numFmtId="0" xfId="0" applyBorder="1" applyFont="1"/>
    <xf borderId="0" fillId="5" fontId="5" numFmtId="0" xfId="0" applyAlignment="1" applyFill="1" applyFont="1">
      <alignment horizontal="center" readingOrder="0" vertical="center"/>
    </xf>
    <xf borderId="0" fillId="0" fontId="6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5" fillId="2" fontId="1" numFmtId="0" xfId="0" applyBorder="1" applyFont="1"/>
    <xf borderId="1" fillId="0" fontId="3" numFmtId="164" xfId="0" applyBorder="1" applyFont="1" applyNumberFormat="1"/>
    <xf borderId="0" fillId="0" fontId="7" numFmtId="0" xfId="0" applyFont="1"/>
    <xf borderId="1" fillId="0" fontId="7" numFmtId="0" xfId="0" applyBorder="1" applyFont="1"/>
    <xf borderId="0" fillId="0" fontId="6" numFmtId="0" xfId="0" applyFont="1"/>
    <xf borderId="0" fillId="0" fontId="3" numFmtId="164" xfId="0" applyFont="1" applyNumberFormat="1"/>
    <xf borderId="0" fillId="0" fontId="8" numFmtId="0" xfId="0" applyFont="1"/>
    <xf borderId="1" fillId="4" fontId="3" numFmtId="164" xfId="0" applyBorder="1" applyFont="1" applyNumberFormat="1"/>
    <xf borderId="0" fillId="0" fontId="9" numFmtId="0" xfId="0" applyFont="1"/>
    <xf borderId="0" fillId="0" fontId="10" numFmtId="0" xfId="0" applyFont="1"/>
    <xf borderId="0" fillId="0" fontId="11" numFmtId="0" xfId="0" applyFont="1"/>
    <xf borderId="0" fillId="0" fontId="12" numFmtId="0" xfId="0" applyFont="1"/>
    <xf borderId="6" fillId="0" fontId="3" numFmtId="0" xfId="0" applyAlignment="1" applyBorder="1" applyFont="1">
      <alignment horizontal="center" shrinkToFit="0" vertical="center" wrapText="1"/>
    </xf>
    <xf borderId="7" fillId="0" fontId="13" numFmtId="0" xfId="0" applyBorder="1" applyFont="1"/>
    <xf borderId="8" fillId="0" fontId="13" numFmtId="0" xfId="0" applyBorder="1" applyFont="1"/>
    <xf borderId="9" fillId="0" fontId="13" numFmtId="0" xfId="0" applyBorder="1" applyFont="1"/>
    <xf borderId="10" fillId="0" fontId="13" numFmtId="0" xfId="0" applyBorder="1" applyFont="1"/>
    <xf borderId="11" fillId="0" fontId="13" numFmtId="0" xfId="0" applyBorder="1" applyFont="1"/>
    <xf borderId="12" fillId="0" fontId="13" numFmtId="0" xfId="0" applyBorder="1" applyFont="1"/>
    <xf borderId="13" fillId="0" fontId="13" numFmtId="0" xfId="0" applyBorder="1" applyFont="1"/>
    <xf borderId="14" fillId="6" fontId="3" numFmtId="0" xfId="0" applyAlignment="1" applyBorder="1" applyFill="1" applyFont="1">
      <alignment horizontal="center"/>
    </xf>
    <xf borderId="15" fillId="0" fontId="13" numFmtId="0" xfId="0" applyBorder="1" applyFont="1"/>
    <xf borderId="16" fillId="0" fontId="13" numFmtId="0" xfId="0" applyBorder="1" applyFont="1"/>
    <xf borderId="0" fillId="0" fontId="14" numFmtId="0" xfId="0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71"/>
    <col customWidth="1" min="3" max="3" width="15.43"/>
    <col customWidth="1" min="4" max="5" width="8.71"/>
    <col customWidth="1" min="6" max="6" width="12.14"/>
    <col customWidth="1" min="7" max="7" width="16.29"/>
    <col customWidth="1" min="8" max="26" width="8.71"/>
  </cols>
  <sheetData>
    <row r="2">
      <c r="B2" s="1" t="s">
        <v>0</v>
      </c>
      <c r="C2" s="1" t="s">
        <v>1</v>
      </c>
      <c r="D2" s="2" t="s">
        <v>2</v>
      </c>
      <c r="E2" s="2" t="s">
        <v>3</v>
      </c>
      <c r="F2" s="3" t="s">
        <v>4</v>
      </c>
      <c r="G2" s="4" t="s">
        <v>5</v>
      </c>
    </row>
    <row r="3">
      <c r="B3" s="5" t="s">
        <v>6</v>
      </c>
      <c r="C3" s="5" t="s">
        <v>7</v>
      </c>
      <c r="D3" s="6">
        <f>IFERROR(VLOOKUP(C3,Merge2!B3:$E$12,2,0),"NO ITEM")</f>
        <v>331</v>
      </c>
      <c r="E3" s="7">
        <f>IFERROR(VLOOKUP(C3,Merge2!B3:$E$12,3,0),"NO ITEM")</f>
        <v>542</v>
      </c>
      <c r="F3" s="7">
        <f>IFERROR(VLOOKUP(C3,Merge2!B3:$E$12,4,0),"NO ITEM")</f>
        <v>88</v>
      </c>
      <c r="G3" s="8" t="str">
        <f>VLOOKUP(E3,Categories!$E$3:$F$7,2,1)</f>
        <v>Expensive</v>
      </c>
    </row>
    <row r="4">
      <c r="B4" s="5" t="s">
        <v>8</v>
      </c>
      <c r="C4" s="5" t="s">
        <v>9</v>
      </c>
      <c r="D4" s="6">
        <f>IFERROR(VLOOKUP(C4,Merge2!B3:$E$12,2,0),"NO ITEM")</f>
        <v>232</v>
      </c>
      <c r="E4" s="7">
        <f>IFERROR(VLOOKUP(C4,Merge2!B3:$E$12,3,0),"NO ITEM")</f>
        <v>343</v>
      </c>
      <c r="F4" s="7">
        <f>IFERROR(VLOOKUP(C4,Merge2!B3:$E$12,4,0),"NO ITEM")</f>
        <v>54</v>
      </c>
      <c r="G4" s="8" t="str">
        <f>VLOOKUP(E4,Categories!$E$3:$F$7,2,1)</f>
        <v>Expensive</v>
      </c>
    </row>
    <row r="5">
      <c r="B5" s="5" t="s">
        <v>8</v>
      </c>
      <c r="C5" s="5" t="s">
        <v>10</v>
      </c>
      <c r="D5" s="6">
        <f>IFERROR(VLOOKUP(C5,Merge2!B3:$E$12,2,0),"NO ITEM")</f>
        <v>235</v>
      </c>
      <c r="E5" s="7">
        <f>IFERROR(VLOOKUP(C5,Merge2!B3:$E$12,3,0),"NO ITEM")</f>
        <v>231</v>
      </c>
      <c r="F5" s="7">
        <f>IFERROR(VLOOKUP(C5,Merge2!B3:$E$12,4,0),"NO ITEM")</f>
        <v>21</v>
      </c>
      <c r="G5" s="8" t="str">
        <f>VLOOKUP(E5,Categories!$E$3:$F$7,2,1)</f>
        <v>Middle </v>
      </c>
    </row>
    <row r="6">
      <c r="B6" s="5" t="s">
        <v>11</v>
      </c>
      <c r="C6" s="9" t="s">
        <v>12</v>
      </c>
      <c r="D6" s="6">
        <f>IFERROR(VLOOKUP(C6,Merge2!B3:$E$12,2,0),"NO ITEM")</f>
        <v>212</v>
      </c>
      <c r="E6" s="7">
        <f>IFERROR(VLOOKUP(C6,Merge2!B3:$E$12,3,0),"NO ITEM")</f>
        <v>352</v>
      </c>
      <c r="F6" s="7">
        <f>IFERROR(VLOOKUP(C6,Merge2!B3:$E$12,4,0),"NO ITEM")</f>
        <v>66</v>
      </c>
      <c r="G6" s="8" t="str">
        <f>VLOOKUP(E6,Categories!$E$3:$F$7,2,1)</f>
        <v>Expensive</v>
      </c>
    </row>
    <row r="7">
      <c r="B7" s="5" t="s">
        <v>13</v>
      </c>
      <c r="C7" s="5" t="s">
        <v>14</v>
      </c>
      <c r="D7" s="6">
        <f>IFERROR(VLOOKUP(C7,Merge2!B3:$E$12,2,0),"NO ITEM")</f>
        <v>323</v>
      </c>
      <c r="E7" s="7">
        <f>IFERROR(VLOOKUP(C7,Merge2!B3:$E$12,3,0),"NO ITEM")</f>
        <v>452</v>
      </c>
      <c r="F7" s="7">
        <f>IFERROR(VLOOKUP(C7,Merge2!B3:$E$12,4,0),"NO ITEM")</f>
        <v>12</v>
      </c>
      <c r="G7" s="8" t="str">
        <f>VLOOKUP(E7,Categories!$E$3:$F$7,2,1)</f>
        <v>Expensive</v>
      </c>
      <c r="I7" s="10" t="s">
        <v>15</v>
      </c>
    </row>
    <row r="8">
      <c r="B8" s="5" t="s">
        <v>16</v>
      </c>
      <c r="C8" s="5" t="s">
        <v>17</v>
      </c>
      <c r="D8" s="6">
        <f>IFERROR(VLOOKUP(C8,Merge2!B3:$E$12,2,0),"NO ITEM")</f>
        <v>33</v>
      </c>
      <c r="E8" s="7">
        <f>IFERROR(VLOOKUP(C8,Merge2!B3:$E$12,3,0),"NO ITEM")</f>
        <v>231</v>
      </c>
      <c r="F8" s="7">
        <f>IFERROR(VLOOKUP(C8,Merge2!B3:$E$12,4,0),"NO ITEM")</f>
        <v>22</v>
      </c>
      <c r="G8" s="8" t="str">
        <f>VLOOKUP(E8,Categories!$E$3:$F$7,2,1)</f>
        <v>Middle </v>
      </c>
    </row>
    <row r="9">
      <c r="B9" s="5" t="s">
        <v>18</v>
      </c>
      <c r="C9" s="5" t="s">
        <v>19</v>
      </c>
      <c r="D9" s="6">
        <f>IFERROR(VLOOKUP(C9,Merge2!B3:$E$12,2,0),"NO ITEM")</f>
        <v>21</v>
      </c>
      <c r="E9" s="7">
        <f>IFERROR(VLOOKUP(C9,Merge2!B3:$E$12,3,0),"NO ITEM")</f>
        <v>562</v>
      </c>
      <c r="F9" s="7">
        <f>IFERROR(VLOOKUP(C9,Merge2!B3:$E$12,4,0),"NO ITEM")</f>
        <v>44</v>
      </c>
      <c r="G9" s="8" t="str">
        <f>VLOOKUP(E9,Categories!$E$3:$F$7,2,1)</f>
        <v>Luxury</v>
      </c>
    </row>
    <row r="10">
      <c r="B10" s="5" t="s">
        <v>20</v>
      </c>
      <c r="C10" s="5" t="s">
        <v>21</v>
      </c>
      <c r="D10" s="6">
        <f>IFERROR(VLOOKUP(C10,Merge2!B3:$E$12,2,0),"NO ITEM")</f>
        <v>412</v>
      </c>
      <c r="E10" s="7">
        <f>IFERROR(VLOOKUP(C10,Merge2!B3:$E$12,3,0),"NO ITEM")</f>
        <v>234</v>
      </c>
      <c r="F10" s="7">
        <f>IFERROR(VLOOKUP(C10,Merge2!B3:$E$12,4,0),"NO ITEM")</f>
        <v>76</v>
      </c>
      <c r="G10" s="8" t="str">
        <f>VLOOKUP(E10,Categories!$E$3:$F$7,2,1)</f>
        <v>Middle </v>
      </c>
    </row>
    <row r="11">
      <c r="B11" s="5" t="s">
        <v>22</v>
      </c>
      <c r="C11" s="5" t="s">
        <v>23</v>
      </c>
      <c r="D11" s="6">
        <f>IFERROR(VLOOKUP(C11,Merge2!B3:$E$12,2,0),"NO ITEM")</f>
        <v>3412</v>
      </c>
      <c r="E11" s="7">
        <f>IFERROR(VLOOKUP(C11,Merge2!B3:$E$12,3,0),"NO ITEM")</f>
        <v>312</v>
      </c>
      <c r="F11" s="7">
        <f>IFERROR(VLOOKUP(C11,Merge2!B3:$E$12,4,0),"NO ITEM")</f>
        <v>43</v>
      </c>
      <c r="G11" s="8" t="str">
        <f>VLOOKUP(E11,Categories!$E$3:$F$7,2,1)</f>
        <v>Middle </v>
      </c>
      <c r="I11" s="11"/>
    </row>
    <row r="12">
      <c r="B12" s="5" t="s">
        <v>24</v>
      </c>
      <c r="C12" s="5" t="s">
        <v>25</v>
      </c>
      <c r="D12" s="6">
        <f>IFERROR(VLOOKUP(C12,Merge2!B3:$E$12,2,0),"NO ITEM")</f>
        <v>22</v>
      </c>
      <c r="E12" s="7">
        <f>IFERROR(VLOOKUP(C12,Merge2!B3:$E$12,3,0),"NO ITEM")</f>
        <v>322</v>
      </c>
      <c r="F12" s="7">
        <f>IFERROR(VLOOKUP(C12,Merge2!B3:$E$12,4,0),"NO ITEM")</f>
        <v>12</v>
      </c>
      <c r="G12" s="8" t="str">
        <f>VLOOKUP(E12,Categories!$E$3:$F$7,2,1)</f>
        <v>Middle </v>
      </c>
    </row>
    <row r="13">
      <c r="D13" s="12" t="s">
        <v>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13:F14"/>
    <mergeCell ref="I7:J9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43"/>
    <col customWidth="1" min="3" max="3" width="16.57"/>
    <col customWidth="1" min="4" max="4" width="11.0"/>
    <col customWidth="1" min="5" max="5" width="10.29"/>
    <col customWidth="1" min="6" max="26" width="8.71"/>
  </cols>
  <sheetData>
    <row r="2">
      <c r="B2" s="13" t="s">
        <v>1</v>
      </c>
      <c r="C2" s="13" t="s">
        <v>27</v>
      </c>
      <c r="D2" s="13" t="s">
        <v>28</v>
      </c>
      <c r="E2" s="13" t="s">
        <v>4</v>
      </c>
    </row>
    <row r="3">
      <c r="B3" s="5" t="s">
        <v>9</v>
      </c>
      <c r="C3" s="5">
        <v>232.0</v>
      </c>
      <c r="D3" s="14">
        <v>343.0</v>
      </c>
      <c r="E3" s="14">
        <v>54.0</v>
      </c>
    </row>
    <row r="4">
      <c r="B4" s="5" t="s">
        <v>21</v>
      </c>
      <c r="C4" s="5">
        <v>412.0</v>
      </c>
      <c r="D4" s="14">
        <v>234.0</v>
      </c>
      <c r="E4" s="14">
        <v>76.0</v>
      </c>
    </row>
    <row r="5">
      <c r="B5" s="5" t="s">
        <v>25</v>
      </c>
      <c r="C5" s="5">
        <v>22.0</v>
      </c>
      <c r="D5" s="14">
        <v>322.0</v>
      </c>
      <c r="E5" s="14">
        <v>12.0</v>
      </c>
    </row>
    <row r="6">
      <c r="B6" s="5" t="s">
        <v>23</v>
      </c>
      <c r="C6" s="5">
        <v>3412.0</v>
      </c>
      <c r="D6" s="14">
        <v>312.0</v>
      </c>
      <c r="E6" s="14">
        <v>43.0</v>
      </c>
    </row>
    <row r="7">
      <c r="B7" s="5" t="s">
        <v>14</v>
      </c>
      <c r="C7" s="5">
        <v>323.0</v>
      </c>
      <c r="D7" s="14">
        <v>452.0</v>
      </c>
      <c r="E7" s="14">
        <v>12.0</v>
      </c>
    </row>
    <row r="8">
      <c r="B8" s="5" t="s">
        <v>10</v>
      </c>
      <c r="C8" s="5">
        <v>235.0</v>
      </c>
      <c r="D8" s="14">
        <v>231.0</v>
      </c>
      <c r="E8" s="14">
        <v>21.0</v>
      </c>
    </row>
    <row r="9">
      <c r="B9" s="5" t="s">
        <v>19</v>
      </c>
      <c r="C9" s="5">
        <v>21.0</v>
      </c>
      <c r="D9" s="14">
        <v>562.0</v>
      </c>
      <c r="E9" s="14">
        <v>44.0</v>
      </c>
    </row>
    <row r="10">
      <c r="B10" s="5" t="s">
        <v>17</v>
      </c>
      <c r="C10" s="5">
        <v>33.0</v>
      </c>
      <c r="D10" s="14">
        <v>231.0</v>
      </c>
      <c r="E10" s="14">
        <v>22.0</v>
      </c>
    </row>
    <row r="11">
      <c r="B11" s="9" t="s">
        <v>12</v>
      </c>
      <c r="C11" s="5">
        <v>212.0</v>
      </c>
      <c r="D11" s="14">
        <v>352.0</v>
      </c>
      <c r="E11" s="14">
        <v>66.0</v>
      </c>
    </row>
    <row r="12">
      <c r="B12" s="5" t="s">
        <v>7</v>
      </c>
      <c r="C12" s="5">
        <v>331.0</v>
      </c>
      <c r="D12" s="14">
        <v>542.0</v>
      </c>
      <c r="E12" s="14">
        <v>88.0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8.71"/>
    <col customWidth="1" min="4" max="4" width="18.43"/>
    <col customWidth="1" min="5" max="5" width="17.71"/>
    <col customWidth="1" min="6" max="6" width="16.0"/>
    <col customWidth="1" min="7" max="26" width="8.71"/>
  </cols>
  <sheetData>
    <row r="2">
      <c r="C2" s="15"/>
      <c r="D2" s="15" t="s">
        <v>29</v>
      </c>
      <c r="E2" s="15" t="s">
        <v>30</v>
      </c>
      <c r="F2" s="15" t="s">
        <v>31</v>
      </c>
    </row>
    <row r="3">
      <c r="A3" s="16" t="s">
        <v>32</v>
      </c>
      <c r="B3" s="16" t="s">
        <v>33</v>
      </c>
      <c r="D3" s="17" t="s">
        <v>34</v>
      </c>
      <c r="E3" s="18">
        <v>0.0</v>
      </c>
      <c r="F3" s="19" t="s">
        <v>35</v>
      </c>
    </row>
    <row r="4">
      <c r="A4" s="5" t="s">
        <v>36</v>
      </c>
      <c r="B4" s="20">
        <f>MAX(Merge2!D3:D12)</f>
        <v>562</v>
      </c>
      <c r="D4" s="17" t="s">
        <v>37</v>
      </c>
      <c r="E4" s="18">
        <v>113.0</v>
      </c>
      <c r="F4" s="21" t="s">
        <v>38</v>
      </c>
    </row>
    <row r="5">
      <c r="A5" s="17" t="s">
        <v>39</v>
      </c>
      <c r="B5" s="17">
        <v>5.0</v>
      </c>
      <c r="D5" s="17" t="s">
        <v>40</v>
      </c>
      <c r="E5" s="18">
        <v>225.0</v>
      </c>
      <c r="F5" s="22" t="s">
        <v>41</v>
      </c>
    </row>
    <row r="6">
      <c r="D6" s="17" t="s">
        <v>42</v>
      </c>
      <c r="E6" s="18">
        <v>337.0</v>
      </c>
      <c r="F6" s="23" t="s">
        <v>43</v>
      </c>
    </row>
    <row r="7">
      <c r="D7" s="17" t="s">
        <v>44</v>
      </c>
      <c r="E7" s="18">
        <v>562.0</v>
      </c>
      <c r="F7" s="24" t="s">
        <v>45</v>
      </c>
    </row>
    <row r="10">
      <c r="B10" s="25" t="s">
        <v>46</v>
      </c>
      <c r="C10" s="26"/>
      <c r="D10" s="26"/>
      <c r="E10" s="27"/>
    </row>
    <row r="11">
      <c r="B11" s="28"/>
      <c r="E11" s="29"/>
    </row>
    <row r="12">
      <c r="B12" s="28"/>
      <c r="E12" s="29"/>
    </row>
    <row r="13">
      <c r="B13" s="28"/>
      <c r="E13" s="29"/>
    </row>
    <row r="14">
      <c r="B14" s="28"/>
      <c r="E14" s="29"/>
    </row>
    <row r="15">
      <c r="B15" s="30"/>
      <c r="C15" s="31"/>
      <c r="D15" s="31"/>
      <c r="E15" s="32"/>
    </row>
    <row r="16">
      <c r="B16" s="33" t="s">
        <v>47</v>
      </c>
      <c r="C16" s="34"/>
      <c r="D16" s="34"/>
      <c r="E16" s="34"/>
      <c r="F16" s="35"/>
    </row>
    <row r="17">
      <c r="B17" s="17" t="s">
        <v>48</v>
      </c>
      <c r="C17" s="17" t="s">
        <v>49</v>
      </c>
      <c r="D17" s="17" t="s">
        <v>50</v>
      </c>
      <c r="E17" s="17" t="s">
        <v>51</v>
      </c>
      <c r="F17" s="17" t="s">
        <v>45</v>
      </c>
    </row>
    <row r="18">
      <c r="B18" s="36">
        <v>112.0</v>
      </c>
      <c r="C18" s="37" t="s">
        <v>52</v>
      </c>
      <c r="D18" s="38" t="s">
        <v>53</v>
      </c>
      <c r="E18" s="38" t="s">
        <v>54</v>
      </c>
      <c r="F18" s="38" t="s">
        <v>55</v>
      </c>
    </row>
    <row r="21" ht="15.75" customHeight="1"/>
    <row r="22" ht="15.75" customHeight="1"/>
    <row r="23" ht="15.75" customHeight="1"/>
    <row r="24" ht="15.75" customHeight="1">
      <c r="D24" s="5"/>
    </row>
    <row r="25" ht="15.75" customHeight="1">
      <c r="O25" s="39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0:E15"/>
    <mergeCell ref="B16:F16"/>
    <mergeCell ref="C18:C19"/>
    <mergeCell ref="D18:D22"/>
    <mergeCell ref="E18:E23"/>
    <mergeCell ref="F18:F2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2023-01-15T16:42:47Z</dcterms:created>
  <dc:creator>Christian Algordo</dc:creator>
</cp:coreProperties>
</file>