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ennard.welslau\Code\Lennard Github\eu-debt-sustainability-analysis\latest_version\output\"/>
    </mc:Choice>
  </mc:AlternateContent>
  <xr:revisionPtr revIDLastSave="0" documentId="13_ncr:1_{BB5E4D4C-6D7F-4D05-B297-A347C39E30E4}" xr6:coauthVersionLast="47" xr6:coauthVersionMax="47" xr10:uidLastSave="{00000000-0000-0000-0000-000000000000}"/>
  <bookViews>
    <workbookView xWindow="-105" yWindow="0" windowWidth="14610" windowHeight="15585" tabRatio="815" xr2:uid="{31272739-6127-420E-9E02-3293C1D47EFD}"/>
  </bookViews>
  <sheets>
    <sheet name="Main table" sheetId="78" r:id="rId1"/>
    <sheet name="spb_4_year_baseline_data" sheetId="55" r:id="rId2"/>
    <sheet name="spb_7_year_baseline_data" sheetId="56" r:id="rId3"/>
    <sheet name="ameco_2024_data" sheetId="31" r:id="rId4"/>
  </sheets>
  <externalReferences>
    <externalReference r:id="rId5"/>
  </externalReferences>
  <definedNames>
    <definedName name="_xlnm.Print_Area" localSheetId="0">'Main table'!$B$2:$W$34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6" l="1"/>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M3" i="56"/>
  <c r="M4" i="56"/>
  <c r="M5" i="56"/>
  <c r="M6" i="56"/>
  <c r="M7" i="56"/>
  <c r="M8" i="56"/>
  <c r="M9" i="56"/>
  <c r="M10" i="56"/>
  <c r="M11" i="56"/>
  <c r="M12" i="56"/>
  <c r="M13" i="56"/>
  <c r="M14" i="56"/>
  <c r="M15" i="56"/>
  <c r="M16" i="56"/>
  <c r="M17" i="56"/>
  <c r="M18" i="56"/>
  <c r="M19" i="56"/>
  <c r="M20" i="56"/>
  <c r="M21" i="56"/>
  <c r="M22" i="56"/>
  <c r="M23" i="56"/>
  <c r="M24" i="56"/>
  <c r="M25" i="56"/>
  <c r="M26" i="56"/>
  <c r="M27" i="56"/>
  <c r="M28" i="56"/>
  <c r="M2" i="56"/>
  <c r="K3" i="56"/>
  <c r="K4" i="56"/>
  <c r="K5" i="56"/>
  <c r="K6" i="56"/>
  <c r="K7" i="56"/>
  <c r="K8" i="56"/>
  <c r="K9" i="56"/>
  <c r="K10" i="56"/>
  <c r="K11" i="56"/>
  <c r="K12" i="56"/>
  <c r="K13" i="56"/>
  <c r="K14" i="56"/>
  <c r="K15" i="56"/>
  <c r="K16" i="56"/>
  <c r="K17" i="56"/>
  <c r="K18" i="56"/>
  <c r="K19" i="56"/>
  <c r="K20" i="56"/>
  <c r="K21" i="56"/>
  <c r="K22" i="56"/>
  <c r="K23" i="56"/>
  <c r="K24" i="56"/>
  <c r="K25" i="56"/>
  <c r="K26" i="56"/>
  <c r="K27" i="56"/>
  <c r="K28" i="56"/>
  <c r="K2" i="56"/>
  <c r="B2" i="56"/>
  <c r="C2" i="56"/>
  <c r="D2" i="56"/>
  <c r="E2" i="56"/>
  <c r="F2" i="56"/>
  <c r="G2" i="56"/>
  <c r="H2" i="56"/>
  <c r="I2" i="56"/>
  <c r="B3" i="56"/>
  <c r="C3" i="56"/>
  <c r="D3" i="56"/>
  <c r="E3" i="56"/>
  <c r="F3" i="56"/>
  <c r="G3" i="56"/>
  <c r="H3" i="56"/>
  <c r="I3" i="56"/>
  <c r="B4" i="56"/>
  <c r="C4" i="56"/>
  <c r="D4" i="56"/>
  <c r="E4" i="56"/>
  <c r="F4" i="56"/>
  <c r="G4" i="56"/>
  <c r="H4" i="56"/>
  <c r="I4" i="56"/>
  <c r="B5" i="56"/>
  <c r="C5" i="56"/>
  <c r="D5" i="56"/>
  <c r="E5" i="56"/>
  <c r="F5" i="56"/>
  <c r="G5" i="56"/>
  <c r="H5" i="56"/>
  <c r="I5" i="56"/>
  <c r="B6" i="56"/>
  <c r="C6" i="56"/>
  <c r="D6" i="56"/>
  <c r="E6" i="56"/>
  <c r="F6" i="56"/>
  <c r="G6" i="56"/>
  <c r="H6" i="56"/>
  <c r="I6" i="56"/>
  <c r="B7" i="56"/>
  <c r="C7" i="56"/>
  <c r="D7" i="56"/>
  <c r="E7" i="56"/>
  <c r="F7" i="56"/>
  <c r="G7" i="56"/>
  <c r="H7" i="56"/>
  <c r="I7" i="56"/>
  <c r="B8" i="56"/>
  <c r="C8" i="56"/>
  <c r="D8" i="56"/>
  <c r="E8" i="56"/>
  <c r="F8" i="56"/>
  <c r="G8" i="56"/>
  <c r="H8" i="56"/>
  <c r="I8" i="56"/>
  <c r="B9" i="56"/>
  <c r="C9" i="56"/>
  <c r="D9" i="56"/>
  <c r="E9" i="56"/>
  <c r="F9" i="56"/>
  <c r="G9" i="56"/>
  <c r="H9" i="56"/>
  <c r="I9" i="56"/>
  <c r="B10" i="56"/>
  <c r="C10" i="56"/>
  <c r="D10" i="56"/>
  <c r="E10" i="56"/>
  <c r="F10" i="56"/>
  <c r="G10" i="56"/>
  <c r="H10" i="56"/>
  <c r="I10" i="56"/>
  <c r="B11" i="56"/>
  <c r="C11" i="56"/>
  <c r="D11" i="56"/>
  <c r="E11" i="56"/>
  <c r="F11" i="56"/>
  <c r="G11" i="56"/>
  <c r="H11" i="56"/>
  <c r="I11" i="56"/>
  <c r="B12" i="56"/>
  <c r="C12" i="56"/>
  <c r="D12" i="56"/>
  <c r="E12" i="56"/>
  <c r="F12" i="56"/>
  <c r="G12" i="56"/>
  <c r="H12" i="56"/>
  <c r="I12" i="56"/>
  <c r="B13" i="56"/>
  <c r="C13" i="56"/>
  <c r="D13" i="56"/>
  <c r="E13" i="56"/>
  <c r="F13" i="56"/>
  <c r="G13" i="56"/>
  <c r="H13" i="56"/>
  <c r="I13" i="56"/>
  <c r="B14" i="56"/>
  <c r="C14" i="56"/>
  <c r="D14" i="56"/>
  <c r="E14" i="56"/>
  <c r="F14" i="56"/>
  <c r="G14" i="56"/>
  <c r="H14" i="56"/>
  <c r="I14" i="56"/>
  <c r="B15" i="56"/>
  <c r="C15" i="56"/>
  <c r="D15" i="56"/>
  <c r="E15" i="56"/>
  <c r="F15" i="56"/>
  <c r="G15" i="56"/>
  <c r="H15" i="56"/>
  <c r="I15" i="56"/>
  <c r="B16" i="56"/>
  <c r="C16" i="56"/>
  <c r="D16" i="56"/>
  <c r="E16" i="56"/>
  <c r="F16" i="56"/>
  <c r="G16" i="56"/>
  <c r="H16" i="56"/>
  <c r="I16" i="56"/>
  <c r="B17" i="56"/>
  <c r="C17" i="56"/>
  <c r="D17" i="56"/>
  <c r="E17" i="56"/>
  <c r="F17" i="56"/>
  <c r="G17" i="56"/>
  <c r="H17" i="56"/>
  <c r="I17" i="56"/>
  <c r="B18" i="56"/>
  <c r="C18" i="56"/>
  <c r="D18" i="56"/>
  <c r="E18" i="56"/>
  <c r="F18" i="56"/>
  <c r="G18" i="56"/>
  <c r="H18" i="56"/>
  <c r="I18" i="56"/>
  <c r="B19" i="56"/>
  <c r="C19" i="56"/>
  <c r="D19" i="56"/>
  <c r="E19" i="56"/>
  <c r="F19" i="56"/>
  <c r="G19" i="56"/>
  <c r="H19" i="56"/>
  <c r="I19" i="56"/>
  <c r="B20" i="56"/>
  <c r="C20" i="56"/>
  <c r="D20" i="56"/>
  <c r="E20" i="56"/>
  <c r="F20" i="56"/>
  <c r="G20" i="56"/>
  <c r="H20" i="56"/>
  <c r="I20" i="56"/>
  <c r="B21" i="56"/>
  <c r="C21" i="56"/>
  <c r="D21" i="56"/>
  <c r="E21" i="56"/>
  <c r="F21" i="56"/>
  <c r="G21" i="56"/>
  <c r="H21" i="56"/>
  <c r="I21" i="56"/>
  <c r="B22" i="56"/>
  <c r="C22" i="56"/>
  <c r="D22" i="56"/>
  <c r="E22" i="56"/>
  <c r="F22" i="56"/>
  <c r="G22" i="56"/>
  <c r="H22" i="56"/>
  <c r="I22" i="56"/>
  <c r="B23" i="56"/>
  <c r="C23" i="56"/>
  <c r="D23" i="56"/>
  <c r="E23" i="56"/>
  <c r="F23" i="56"/>
  <c r="G23" i="56"/>
  <c r="H23" i="56"/>
  <c r="I23" i="56"/>
  <c r="B24" i="56"/>
  <c r="C24" i="56"/>
  <c r="D24" i="56"/>
  <c r="E24" i="56"/>
  <c r="F24" i="56"/>
  <c r="G24" i="56"/>
  <c r="H24" i="56"/>
  <c r="I24" i="56"/>
  <c r="B25" i="56"/>
  <c r="C25" i="56"/>
  <c r="D25" i="56"/>
  <c r="E25" i="56"/>
  <c r="F25" i="56"/>
  <c r="G25" i="56"/>
  <c r="H25" i="56"/>
  <c r="I25" i="56"/>
  <c r="B26" i="56"/>
  <c r="C26" i="56"/>
  <c r="D26" i="56"/>
  <c r="E26" i="56"/>
  <c r="F26" i="56"/>
  <c r="G26" i="56"/>
  <c r="H26" i="56"/>
  <c r="I26" i="56"/>
  <c r="B27" i="56"/>
  <c r="C27" i="56"/>
  <c r="D27" i="56"/>
  <c r="E27" i="56"/>
  <c r="F27" i="56"/>
  <c r="G27" i="56"/>
  <c r="H27" i="56"/>
  <c r="I27" i="56"/>
  <c r="B28" i="56"/>
  <c r="C28" i="56"/>
  <c r="D28" i="56"/>
  <c r="E28" i="56"/>
  <c r="F28" i="56"/>
  <c r="G28" i="56"/>
  <c r="H28" i="56"/>
  <c r="I28" i="56"/>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 i="56"/>
  <c r="N2" i="55"/>
  <c r="N3" i="55"/>
  <c r="N4" i="55"/>
  <c r="N5" i="55"/>
  <c r="N6" i="55"/>
  <c r="N7" i="55"/>
  <c r="N8" i="55"/>
  <c r="N9" i="55"/>
  <c r="N10" i="55"/>
  <c r="N11" i="55"/>
  <c r="N12" i="55"/>
  <c r="N13" i="55"/>
  <c r="N14" i="55"/>
  <c r="N15" i="55"/>
  <c r="N16" i="55"/>
  <c r="N17" i="55"/>
  <c r="N18" i="55"/>
  <c r="N19" i="55"/>
  <c r="N20" i="55"/>
  <c r="N21" i="55"/>
  <c r="N22" i="55"/>
  <c r="N23" i="55"/>
  <c r="N24" i="55"/>
  <c r="N25" i="55"/>
  <c r="N26" i="55"/>
  <c r="N27" i="55"/>
  <c r="N28" i="55"/>
  <c r="M3" i="55"/>
  <c r="M4" i="55"/>
  <c r="M5" i="55"/>
  <c r="M6" i="55"/>
  <c r="M7" i="55"/>
  <c r="M8" i="55"/>
  <c r="M9" i="55"/>
  <c r="M10" i="55"/>
  <c r="M11" i="55"/>
  <c r="M12" i="55"/>
  <c r="M13" i="55"/>
  <c r="M14" i="55"/>
  <c r="M15" i="55"/>
  <c r="M16" i="55"/>
  <c r="M17" i="55"/>
  <c r="M18" i="55"/>
  <c r="M19" i="55"/>
  <c r="M20" i="55"/>
  <c r="M21" i="55"/>
  <c r="M22" i="55"/>
  <c r="M23" i="55"/>
  <c r="M24" i="55"/>
  <c r="M25" i="55"/>
  <c r="M26" i="55"/>
  <c r="M27" i="55"/>
  <c r="M28" i="55"/>
  <c r="M2" i="55"/>
  <c r="K3" i="55"/>
  <c r="K4" i="55"/>
  <c r="K5" i="55"/>
  <c r="K6" i="55"/>
  <c r="K7" i="55"/>
  <c r="K8" i="55"/>
  <c r="K9" i="55"/>
  <c r="K10" i="55"/>
  <c r="K11" i="55"/>
  <c r="K12" i="55"/>
  <c r="K13" i="55"/>
  <c r="K14" i="55"/>
  <c r="K15" i="55"/>
  <c r="K16" i="55"/>
  <c r="K17" i="55"/>
  <c r="K18" i="55"/>
  <c r="K19" i="55"/>
  <c r="K20" i="55"/>
  <c r="K21" i="55"/>
  <c r="K22" i="55"/>
  <c r="K23" i="55"/>
  <c r="K24" i="55"/>
  <c r="K25" i="55"/>
  <c r="K26" i="55"/>
  <c r="K27" i="55"/>
  <c r="K28" i="55"/>
  <c r="K2" i="55"/>
  <c r="B2" i="55"/>
  <c r="C2" i="55"/>
  <c r="D2" i="55"/>
  <c r="E2" i="55"/>
  <c r="F2" i="55"/>
  <c r="G2" i="55"/>
  <c r="H2" i="55"/>
  <c r="I2" i="55"/>
  <c r="B3" i="55"/>
  <c r="C3" i="55"/>
  <c r="D3" i="55"/>
  <c r="E3" i="55"/>
  <c r="F3" i="55"/>
  <c r="G3" i="55"/>
  <c r="H3" i="55"/>
  <c r="I3" i="55"/>
  <c r="B4" i="55"/>
  <c r="C4" i="55"/>
  <c r="D4" i="55"/>
  <c r="E4" i="55"/>
  <c r="F4" i="55"/>
  <c r="G4" i="55"/>
  <c r="H4" i="55"/>
  <c r="I4" i="55"/>
  <c r="B5" i="55"/>
  <c r="C5" i="55"/>
  <c r="D5" i="55"/>
  <c r="E5" i="55"/>
  <c r="F5" i="55"/>
  <c r="G5" i="55"/>
  <c r="H5" i="55"/>
  <c r="I5" i="55"/>
  <c r="B6" i="55"/>
  <c r="C6" i="55"/>
  <c r="D6" i="55"/>
  <c r="E6" i="55"/>
  <c r="F6" i="55"/>
  <c r="G6" i="55"/>
  <c r="H6" i="55"/>
  <c r="I6" i="55"/>
  <c r="B7" i="55"/>
  <c r="C7" i="55"/>
  <c r="D7" i="55"/>
  <c r="E7" i="55"/>
  <c r="F7" i="55"/>
  <c r="G7" i="55"/>
  <c r="H7" i="55"/>
  <c r="I7" i="55"/>
  <c r="B8" i="55"/>
  <c r="C8" i="55"/>
  <c r="D8" i="55"/>
  <c r="E8" i="55"/>
  <c r="F8" i="55"/>
  <c r="G8" i="55"/>
  <c r="H8" i="55"/>
  <c r="I8" i="55"/>
  <c r="B9" i="55"/>
  <c r="C9" i="55"/>
  <c r="D9" i="55"/>
  <c r="E9" i="55"/>
  <c r="F9" i="55"/>
  <c r="G9" i="55"/>
  <c r="H9" i="55"/>
  <c r="I9" i="55"/>
  <c r="B10" i="55"/>
  <c r="C10" i="55"/>
  <c r="D10" i="55"/>
  <c r="E10" i="55"/>
  <c r="F10" i="55"/>
  <c r="G10" i="55"/>
  <c r="H10" i="55"/>
  <c r="I10" i="55"/>
  <c r="B11" i="55"/>
  <c r="C11" i="55"/>
  <c r="D11" i="55"/>
  <c r="E11" i="55"/>
  <c r="F11" i="55"/>
  <c r="G11" i="55"/>
  <c r="H11" i="55"/>
  <c r="I11" i="55"/>
  <c r="B12" i="55"/>
  <c r="C12" i="55"/>
  <c r="D12" i="55"/>
  <c r="E12" i="55"/>
  <c r="F12" i="55"/>
  <c r="G12" i="55"/>
  <c r="H12" i="55"/>
  <c r="I12" i="55"/>
  <c r="B13" i="55"/>
  <c r="C13" i="55"/>
  <c r="D13" i="55"/>
  <c r="E13" i="55"/>
  <c r="F13" i="55"/>
  <c r="G13" i="55"/>
  <c r="H13" i="55"/>
  <c r="I13" i="55"/>
  <c r="B14" i="55"/>
  <c r="C14" i="55"/>
  <c r="D14" i="55"/>
  <c r="E14" i="55"/>
  <c r="F14" i="55"/>
  <c r="G14" i="55"/>
  <c r="H14" i="55"/>
  <c r="I14" i="55"/>
  <c r="B15" i="55"/>
  <c r="C15" i="55"/>
  <c r="D15" i="55"/>
  <c r="E15" i="55"/>
  <c r="F15" i="55"/>
  <c r="G15" i="55"/>
  <c r="H15" i="55"/>
  <c r="I15" i="55"/>
  <c r="B16" i="55"/>
  <c r="C16" i="55"/>
  <c r="D16" i="55"/>
  <c r="E16" i="55"/>
  <c r="F16" i="55"/>
  <c r="G16" i="55"/>
  <c r="H16" i="55"/>
  <c r="I16" i="55"/>
  <c r="B17" i="55"/>
  <c r="C17" i="55"/>
  <c r="D17" i="55"/>
  <c r="E17" i="55"/>
  <c r="F17" i="55"/>
  <c r="G17" i="55"/>
  <c r="H17" i="55"/>
  <c r="I17" i="55"/>
  <c r="B18" i="55"/>
  <c r="C18" i="55"/>
  <c r="D18" i="55"/>
  <c r="E18" i="55"/>
  <c r="F18" i="55"/>
  <c r="G18" i="55"/>
  <c r="H18" i="55"/>
  <c r="I18" i="55"/>
  <c r="B19" i="55"/>
  <c r="C19" i="55"/>
  <c r="D19" i="55"/>
  <c r="E19" i="55"/>
  <c r="F19" i="55"/>
  <c r="G19" i="55"/>
  <c r="H19" i="55"/>
  <c r="I19" i="55"/>
  <c r="B20" i="55"/>
  <c r="C20" i="55"/>
  <c r="D20" i="55"/>
  <c r="E20" i="55"/>
  <c r="F20" i="55"/>
  <c r="G20" i="55"/>
  <c r="H20" i="55"/>
  <c r="I20" i="55"/>
  <c r="B21" i="55"/>
  <c r="C21" i="55"/>
  <c r="D21" i="55"/>
  <c r="E21" i="55"/>
  <c r="F21" i="55"/>
  <c r="G21" i="55"/>
  <c r="H21" i="55"/>
  <c r="I21" i="55"/>
  <c r="B22" i="55"/>
  <c r="C22" i="55"/>
  <c r="D22" i="55"/>
  <c r="E22" i="55"/>
  <c r="F22" i="55"/>
  <c r="G22" i="55"/>
  <c r="H22" i="55"/>
  <c r="I22" i="55"/>
  <c r="B23" i="55"/>
  <c r="C23" i="55"/>
  <c r="D23" i="55"/>
  <c r="E23" i="55"/>
  <c r="F23" i="55"/>
  <c r="G23" i="55"/>
  <c r="H23" i="55"/>
  <c r="I23" i="55"/>
  <c r="B24" i="55"/>
  <c r="C24" i="55"/>
  <c r="D24" i="55"/>
  <c r="E24" i="55"/>
  <c r="F24" i="55"/>
  <c r="G24" i="55"/>
  <c r="H24" i="55"/>
  <c r="I24" i="55"/>
  <c r="B25" i="55"/>
  <c r="C25" i="55"/>
  <c r="D25" i="55"/>
  <c r="E25" i="55"/>
  <c r="F25" i="55"/>
  <c r="G25" i="55"/>
  <c r="H25" i="55"/>
  <c r="I25" i="55"/>
  <c r="B26" i="55"/>
  <c r="C26" i="55"/>
  <c r="D26" i="55"/>
  <c r="E26" i="55"/>
  <c r="F26" i="55"/>
  <c r="G26" i="55"/>
  <c r="H26" i="55"/>
  <c r="I26" i="55"/>
  <c r="B27" i="55"/>
  <c r="C27" i="55"/>
  <c r="D27" i="55"/>
  <c r="E27" i="55"/>
  <c r="F27" i="55"/>
  <c r="G27" i="55"/>
  <c r="H27" i="55"/>
  <c r="I27" i="55"/>
  <c r="B28" i="55"/>
  <c r="C28" i="55"/>
  <c r="D28" i="55"/>
  <c r="E28" i="55"/>
  <c r="F28" i="55"/>
  <c r="G28" i="55"/>
  <c r="H28" i="55"/>
  <c r="I28"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 i="55"/>
  <c r="C8" i="78" l="1"/>
  <c r="D8" i="78"/>
  <c r="E8" i="78"/>
  <c r="C9" i="78"/>
  <c r="D9" i="78"/>
  <c r="E9" i="78"/>
  <c r="C10" i="78"/>
  <c r="D10" i="78"/>
  <c r="E10" i="78"/>
  <c r="C11" i="78"/>
  <c r="D11" i="78"/>
  <c r="E11" i="78"/>
  <c r="C12" i="78"/>
  <c r="D12" i="78"/>
  <c r="E12" i="78"/>
  <c r="C13" i="78"/>
  <c r="D13" i="78"/>
  <c r="E13" i="78"/>
  <c r="C14" i="78"/>
  <c r="D14" i="78"/>
  <c r="E14" i="78"/>
  <c r="C15" i="78"/>
  <c r="D15" i="78"/>
  <c r="E15" i="78"/>
  <c r="C16" i="78"/>
  <c r="D16" i="78"/>
  <c r="E16" i="78"/>
  <c r="C17" i="78"/>
  <c r="D17" i="78"/>
  <c r="E17" i="78"/>
  <c r="C18" i="78"/>
  <c r="D18" i="78"/>
  <c r="E18" i="78"/>
  <c r="C19" i="78"/>
  <c r="D19" i="78"/>
  <c r="E19" i="78"/>
  <c r="C20" i="78"/>
  <c r="D20" i="78"/>
  <c r="E20" i="78"/>
  <c r="C21" i="78"/>
  <c r="D21" i="78"/>
  <c r="E21" i="78"/>
  <c r="C22" i="78"/>
  <c r="D22" i="78"/>
  <c r="E22" i="78"/>
  <c r="C23" i="78"/>
  <c r="D23" i="78"/>
  <c r="E23" i="78"/>
  <c r="C24" i="78"/>
  <c r="D24" i="78"/>
  <c r="E24" i="78"/>
  <c r="C25" i="78"/>
  <c r="D25" i="78"/>
  <c r="E25" i="78"/>
  <c r="C26" i="78"/>
  <c r="D26" i="78"/>
  <c r="E26" i="78"/>
  <c r="C27" i="78"/>
  <c r="D27" i="78"/>
  <c r="E27" i="78"/>
  <c r="C28" i="78"/>
  <c r="D28" i="78"/>
  <c r="E28" i="78"/>
  <c r="C29" i="78"/>
  <c r="D29" i="78"/>
  <c r="E29" i="78"/>
  <c r="C30" i="78"/>
  <c r="D30" i="78"/>
  <c r="E30" i="78"/>
  <c r="C31" i="78"/>
  <c r="D31" i="78"/>
  <c r="E31" i="78"/>
  <c r="C32" i="78"/>
  <c r="D32" i="78"/>
  <c r="E32" i="78"/>
  <c r="C33" i="78"/>
  <c r="D33" i="78"/>
  <c r="E33" i="78"/>
  <c r="C34" i="78"/>
  <c r="D34" i="78"/>
  <c r="E34" i="78"/>
  <c r="B8" i="78" l="1"/>
  <c r="B9" i="78"/>
  <c r="B10" i="78"/>
  <c r="B11" i="78"/>
  <c r="B12" i="78"/>
  <c r="B13" i="78"/>
  <c r="B14" i="78"/>
  <c r="B15" i="78"/>
  <c r="B16" i="78"/>
  <c r="B17" i="78"/>
  <c r="B18" i="78"/>
  <c r="B19" i="78"/>
  <c r="B20" i="78"/>
  <c r="B21" i="78"/>
  <c r="B22" i="78"/>
  <c r="B23" i="78"/>
  <c r="B24" i="78"/>
  <c r="B25" i="78"/>
  <c r="B26" i="78"/>
  <c r="B27" i="78"/>
  <c r="B28" i="78"/>
  <c r="B29" i="78"/>
  <c r="B30" i="78"/>
  <c r="B31" i="78"/>
  <c r="B32" i="78"/>
  <c r="B33" i="78"/>
  <c r="B34" i="78"/>
  <c r="K8" i="78" l="1"/>
  <c r="L5" i="56" l="1"/>
  <c r="L6" i="56"/>
  <c r="L7" i="56"/>
  <c r="L8" i="56"/>
  <c r="L9" i="56"/>
  <c r="L10" i="56"/>
  <c r="L11" i="56"/>
  <c r="L12" i="56"/>
  <c r="L13" i="56"/>
  <c r="L14" i="56"/>
  <c r="L15" i="56"/>
  <c r="L16" i="56"/>
  <c r="L17" i="56"/>
  <c r="L18" i="56"/>
  <c r="L19" i="56"/>
  <c r="L20" i="56"/>
  <c r="L21" i="56"/>
  <c r="L22" i="56"/>
  <c r="L23" i="56"/>
  <c r="L24" i="56"/>
  <c r="L25" i="56"/>
  <c r="L26" i="56"/>
  <c r="L27" i="56"/>
  <c r="L28" i="56"/>
  <c r="L2" i="56"/>
  <c r="L3" i="56"/>
  <c r="L5" i="55"/>
  <c r="L6" i="55"/>
  <c r="L7" i="55"/>
  <c r="L8" i="55"/>
  <c r="L9" i="55"/>
  <c r="L10" i="55"/>
  <c r="L11" i="55"/>
  <c r="L12" i="55"/>
  <c r="L13" i="55"/>
  <c r="L14" i="55"/>
  <c r="L15" i="55"/>
  <c r="L16" i="55"/>
  <c r="L17" i="55"/>
  <c r="L18" i="55"/>
  <c r="L19" i="55"/>
  <c r="L20" i="55"/>
  <c r="L21" i="55"/>
  <c r="L22" i="55"/>
  <c r="L23" i="55"/>
  <c r="L24" i="55"/>
  <c r="L25" i="55"/>
  <c r="L26" i="55"/>
  <c r="L27" i="55"/>
  <c r="L28" i="55"/>
  <c r="L2" i="55"/>
  <c r="L3" i="55"/>
  <c r="L4" i="55"/>
  <c r="Q34" i="78" l="1"/>
  <c r="P34" i="78"/>
  <c r="N34" i="78"/>
  <c r="M34" i="78"/>
  <c r="K34" i="78"/>
  <c r="J34" i="78"/>
  <c r="H34" i="78"/>
  <c r="G34" i="78"/>
  <c r="Q33" i="78"/>
  <c r="P33" i="78"/>
  <c r="N33" i="78"/>
  <c r="M33" i="78"/>
  <c r="K33" i="78"/>
  <c r="J33" i="78"/>
  <c r="H33" i="78"/>
  <c r="G33" i="78"/>
  <c r="Q32" i="78"/>
  <c r="P32" i="78"/>
  <c r="N32" i="78"/>
  <c r="M32" i="78"/>
  <c r="K32" i="78"/>
  <c r="J32" i="78"/>
  <c r="H32" i="78"/>
  <c r="G32" i="78"/>
  <c r="Q31" i="78"/>
  <c r="P31" i="78"/>
  <c r="N31" i="78"/>
  <c r="M31" i="78"/>
  <c r="K31" i="78"/>
  <c r="J31" i="78"/>
  <c r="H31" i="78"/>
  <c r="G31" i="78"/>
  <c r="Q30" i="78"/>
  <c r="P30" i="78"/>
  <c r="N30" i="78"/>
  <c r="M30" i="78"/>
  <c r="K30" i="78"/>
  <c r="J30" i="78"/>
  <c r="H30" i="78"/>
  <c r="G30" i="78"/>
  <c r="Q29" i="78"/>
  <c r="P29" i="78"/>
  <c r="N29" i="78"/>
  <c r="M29" i="78"/>
  <c r="K29" i="78"/>
  <c r="J29" i="78"/>
  <c r="H29" i="78"/>
  <c r="G29" i="78"/>
  <c r="Q28" i="78"/>
  <c r="P28" i="78"/>
  <c r="N28" i="78"/>
  <c r="M28" i="78"/>
  <c r="K28" i="78"/>
  <c r="J28" i="78"/>
  <c r="H28" i="78"/>
  <c r="G28" i="78"/>
  <c r="Q27" i="78"/>
  <c r="P27" i="78"/>
  <c r="N27" i="78"/>
  <c r="M27" i="78"/>
  <c r="K27" i="78"/>
  <c r="J27" i="78"/>
  <c r="H27" i="78"/>
  <c r="G27" i="78"/>
  <c r="Q26" i="78"/>
  <c r="P26" i="78"/>
  <c r="N26" i="78"/>
  <c r="M26" i="78"/>
  <c r="K26" i="78"/>
  <c r="J26" i="78"/>
  <c r="H26" i="78"/>
  <c r="G26" i="78"/>
  <c r="Q25" i="78"/>
  <c r="P25" i="78"/>
  <c r="N25" i="78"/>
  <c r="M25" i="78"/>
  <c r="K25" i="78"/>
  <c r="J25" i="78"/>
  <c r="H25" i="78"/>
  <c r="G25" i="78"/>
  <c r="Q24" i="78"/>
  <c r="P24" i="78"/>
  <c r="N24" i="78"/>
  <c r="M24" i="78"/>
  <c r="K24" i="78"/>
  <c r="J24" i="78"/>
  <c r="H24" i="78"/>
  <c r="G24" i="78"/>
  <c r="Q23" i="78"/>
  <c r="P23" i="78"/>
  <c r="N23" i="78"/>
  <c r="M23" i="78"/>
  <c r="K23" i="78"/>
  <c r="J23" i="78"/>
  <c r="H23" i="78"/>
  <c r="G23" i="78"/>
  <c r="Q22" i="78"/>
  <c r="P22" i="78"/>
  <c r="N22" i="78"/>
  <c r="M22" i="78"/>
  <c r="K22" i="78"/>
  <c r="J22" i="78"/>
  <c r="H22" i="78"/>
  <c r="G22" i="78"/>
  <c r="Q21" i="78"/>
  <c r="P21" i="78"/>
  <c r="N21" i="78"/>
  <c r="M21" i="78"/>
  <c r="K21" i="78"/>
  <c r="J21" i="78"/>
  <c r="H21" i="78"/>
  <c r="G21" i="78"/>
  <c r="Q20" i="78"/>
  <c r="P20" i="78"/>
  <c r="N20" i="78"/>
  <c r="M20" i="78"/>
  <c r="K20" i="78"/>
  <c r="J20" i="78"/>
  <c r="H20" i="78"/>
  <c r="G20" i="78"/>
  <c r="Q19" i="78"/>
  <c r="P19" i="78"/>
  <c r="N19" i="78"/>
  <c r="M19" i="78"/>
  <c r="K19" i="78"/>
  <c r="J19" i="78"/>
  <c r="H19" i="78"/>
  <c r="G19" i="78"/>
  <c r="Q18" i="78"/>
  <c r="P18" i="78"/>
  <c r="N18" i="78"/>
  <c r="M18" i="78"/>
  <c r="K18" i="78"/>
  <c r="J18" i="78"/>
  <c r="H18" i="78"/>
  <c r="G18" i="78"/>
  <c r="Q17" i="78"/>
  <c r="P17" i="78"/>
  <c r="N17" i="78"/>
  <c r="M17" i="78"/>
  <c r="K17" i="78"/>
  <c r="J17" i="78"/>
  <c r="H17" i="78"/>
  <c r="G17" i="78"/>
  <c r="Q16" i="78"/>
  <c r="P16" i="78"/>
  <c r="N16" i="78"/>
  <c r="M16" i="78"/>
  <c r="K16" i="78"/>
  <c r="J16" i="78"/>
  <c r="H16" i="78"/>
  <c r="G16" i="78"/>
  <c r="Q15" i="78"/>
  <c r="P15" i="78"/>
  <c r="N15" i="78"/>
  <c r="M15" i="78"/>
  <c r="K15" i="78"/>
  <c r="J15" i="78"/>
  <c r="H15" i="78"/>
  <c r="G15" i="78"/>
  <c r="Q14" i="78"/>
  <c r="P14" i="78"/>
  <c r="N14" i="78"/>
  <c r="M14" i="78"/>
  <c r="K14" i="78"/>
  <c r="J14" i="78"/>
  <c r="H14" i="78"/>
  <c r="G14" i="78"/>
  <c r="Q13" i="78"/>
  <c r="P13" i="78"/>
  <c r="N13" i="78"/>
  <c r="M13" i="78"/>
  <c r="K13" i="78"/>
  <c r="J13" i="78"/>
  <c r="H13" i="78"/>
  <c r="G13" i="78"/>
  <c r="Q12" i="78"/>
  <c r="P12" i="78"/>
  <c r="N12" i="78"/>
  <c r="M12" i="78"/>
  <c r="K12" i="78"/>
  <c r="J12" i="78"/>
  <c r="H12" i="78"/>
  <c r="G12" i="78"/>
  <c r="Q11" i="78"/>
  <c r="P11" i="78"/>
  <c r="N11" i="78"/>
  <c r="M11" i="78"/>
  <c r="K11" i="78"/>
  <c r="J11" i="78"/>
  <c r="H11" i="78"/>
  <c r="G11" i="78"/>
  <c r="Q10" i="78"/>
  <c r="P10" i="78"/>
  <c r="N10" i="78"/>
  <c r="M10" i="78"/>
  <c r="K10" i="78"/>
  <c r="J10" i="78"/>
  <c r="H10" i="78"/>
  <c r="G10" i="78"/>
  <c r="Q9" i="78"/>
  <c r="P9" i="78"/>
  <c r="N9" i="78"/>
  <c r="M9" i="78"/>
  <c r="K9" i="78"/>
  <c r="J9" i="78"/>
  <c r="H9" i="78"/>
  <c r="G9" i="78"/>
  <c r="Q8" i="78"/>
  <c r="P8" i="78"/>
  <c r="N8" i="78"/>
  <c r="M8" i="78"/>
  <c r="J8" i="78"/>
  <c r="H8" i="78"/>
  <c r="G8" i="78"/>
  <c r="S31" i="78" l="1"/>
  <c r="S27" i="78"/>
  <c r="S19" i="78"/>
  <c r="S15" i="78"/>
  <c r="S33" i="78"/>
  <c r="S29" i="78"/>
  <c r="S25" i="78"/>
  <c r="S21" i="78"/>
  <c r="S17" i="78"/>
  <c r="S13" i="78"/>
  <c r="S9" i="78"/>
  <c r="S23" i="78"/>
  <c r="S11" i="78"/>
  <c r="T11" i="78"/>
  <c r="T29" i="78"/>
  <c r="T25" i="78"/>
  <c r="T21" i="78"/>
  <c r="T17" i="78"/>
  <c r="T33" i="78"/>
  <c r="T27" i="78"/>
  <c r="T31" i="78"/>
  <c r="T19" i="78"/>
  <c r="T32" i="78"/>
  <c r="T24" i="78"/>
  <c r="T20" i="78"/>
  <c r="T16" i="78"/>
  <c r="T12" i="78"/>
  <c r="T8" i="78"/>
  <c r="S32" i="78"/>
  <c r="S28" i="78"/>
  <c r="S24" i="78"/>
  <c r="S20" i="78"/>
  <c r="S16" i="78"/>
  <c r="S12" i="78"/>
  <c r="S8" i="78"/>
  <c r="T23" i="78"/>
  <c r="T15" i="78"/>
  <c r="T28" i="78"/>
  <c r="T13" i="78"/>
  <c r="T9" i="78"/>
  <c r="T34" i="78"/>
  <c r="T30" i="78"/>
  <c r="T26" i="78"/>
  <c r="T22" i="78"/>
  <c r="T18" i="78"/>
  <c r="T14" i="78"/>
  <c r="T10" i="78"/>
  <c r="S34" i="78"/>
  <c r="S30" i="78"/>
  <c r="S26" i="78"/>
  <c r="S22" i="78"/>
  <c r="S18" i="78"/>
  <c r="S14" i="78"/>
  <c r="S10" i="78"/>
  <c r="L4" i="56"/>
  <c r="W16" i="78" l="1"/>
  <c r="W9" i="78"/>
  <c r="W32" i="78"/>
  <c r="W31" i="78"/>
  <c r="W27" i="78"/>
  <c r="W33" i="78"/>
  <c r="W30" i="78"/>
  <c r="W22" i="78"/>
  <c r="W34" i="78"/>
  <c r="W19" i="78"/>
  <c r="W25" i="78"/>
  <c r="W18" i="78"/>
  <c r="W12" i="78"/>
  <c r="W24" i="78"/>
  <c r="W28" i="78"/>
  <c r="W23" i="78"/>
  <c r="W10" i="78"/>
  <c r="W29" i="78"/>
  <c r="W26" i="78"/>
  <c r="W20" i="78"/>
  <c r="W13" i="78"/>
  <c r="W15" i="78"/>
  <c r="W17" i="78"/>
  <c r="W21" i="78"/>
  <c r="W14" i="78"/>
  <c r="W11" i="78"/>
  <c r="V33" i="78"/>
  <c r="V11" i="78"/>
  <c r="V23" i="78"/>
  <c r="V28" i="78"/>
  <c r="V9" i="78"/>
  <c r="V13" i="78"/>
  <c r="V17" i="78"/>
  <c r="V21" i="78"/>
  <c r="V25" i="78"/>
  <c r="V29" i="78"/>
  <c r="V20" i="78"/>
  <c r="V10" i="78"/>
  <c r="V18" i="78"/>
  <c r="V15" i="78"/>
  <c r="V32" i="78"/>
  <c r="V22" i="78"/>
  <c r="V19" i="78"/>
  <c r="V34" i="78"/>
  <c r="V24" i="78"/>
  <c r="V14" i="78"/>
  <c r="V26" i="78"/>
  <c r="V12" i="78"/>
  <c r="V27" i="78"/>
  <c r="V30" i="78"/>
  <c r="V16" i="78"/>
  <c r="V31" i="78"/>
  <c r="W8" i="78"/>
  <c r="V8" i="78"/>
</calcChain>
</file>

<file path=xl/sharedStrings.xml><?xml version="1.0" encoding="utf-8"?>
<sst xmlns="http://schemas.openxmlformats.org/spreadsheetml/2006/main" count="176" uniqueCount="115">
  <si>
    <t>European Commission forecasts for 2024</t>
  </si>
  <si>
    <t>Debt</t>
  </si>
  <si>
    <t>Fiscal balance</t>
  </si>
  <si>
    <t>SPB</t>
  </si>
  <si>
    <t>(1)</t>
  </si>
  <si>
    <t>(2)</t>
  </si>
  <si>
    <t>(3)</t>
  </si>
  <si>
    <t>(4)</t>
  </si>
  <si>
    <t>(5)</t>
  </si>
  <si>
    <t>(6)</t>
  </si>
  <si>
    <t>(7)</t>
  </si>
  <si>
    <t>(8)</t>
  </si>
  <si>
    <t>(9)</t>
  </si>
  <si>
    <t>(10)</t>
  </si>
  <si>
    <t>(11)</t>
  </si>
  <si>
    <t>GRC</t>
  </si>
  <si>
    <t>ITA</t>
  </si>
  <si>
    <t>FRA</t>
  </si>
  <si>
    <t>ESP</t>
  </si>
  <si>
    <t>BEL</t>
  </si>
  <si>
    <t>PRT</t>
  </si>
  <si>
    <t>FIN</t>
  </si>
  <si>
    <t>AUT</t>
  </si>
  <si>
    <t>CYP</t>
  </si>
  <si>
    <t>HUN</t>
  </si>
  <si>
    <t>SVN</t>
  </si>
  <si>
    <t>DEU</t>
  </si>
  <si>
    <t>HRV</t>
  </si>
  <si>
    <t>SVK</t>
  </si>
  <si>
    <t>MLT</t>
  </si>
  <si>
    <t>POL</t>
  </si>
  <si>
    <t>ROU</t>
  </si>
  <si>
    <t>BGR</t>
  </si>
  <si>
    <t>country</t>
  </si>
  <si>
    <t>adjustment_period</t>
  </si>
  <si>
    <t>deficit_reduction</t>
  </si>
  <si>
    <t>CZE</t>
  </si>
  <si>
    <t>DNK</t>
  </si>
  <si>
    <t>IRL</t>
  </si>
  <si>
    <t>LTU</t>
  </si>
  <si>
    <t>LVA</t>
  </si>
  <si>
    <t>NLD</t>
  </si>
  <si>
    <t>SWE</t>
  </si>
  <si>
    <t>d</t>
  </si>
  <si>
    <t>fb</t>
  </si>
  <si>
    <t>spb</t>
  </si>
  <si>
    <t>index reference</t>
  </si>
  <si>
    <t>Austria</t>
  </si>
  <si>
    <t>Belgium</t>
  </si>
  <si>
    <t>Bulgaria</t>
  </si>
  <si>
    <t>Cyprus</t>
  </si>
  <si>
    <t>Germany</t>
  </si>
  <si>
    <t>Denmark</t>
  </si>
  <si>
    <t>Spain</t>
  </si>
  <si>
    <t>Finland</t>
  </si>
  <si>
    <t>France</t>
  </si>
  <si>
    <t>Greece</t>
  </si>
  <si>
    <t>Croatia</t>
  </si>
  <si>
    <t>Hungary</t>
  </si>
  <si>
    <t>Ireland</t>
  </si>
  <si>
    <t>Italy</t>
  </si>
  <si>
    <t>Lithuania</t>
  </si>
  <si>
    <t>Latvia</t>
  </si>
  <si>
    <t>Malta</t>
  </si>
  <si>
    <t>Netherlands</t>
  </si>
  <si>
    <t>Poland</t>
  </si>
  <si>
    <t>Portugal</t>
  </si>
  <si>
    <t>Romania</t>
  </si>
  <si>
    <t>Slovakia</t>
  </si>
  <si>
    <t>Slovenia</t>
  </si>
  <si>
    <t>Sweden</t>
  </si>
  <si>
    <t>iso</t>
  </si>
  <si>
    <t>EST</t>
  </si>
  <si>
    <t>LUX</t>
  </si>
  <si>
    <t>Estonia</t>
  </si>
  <si>
    <t>Luxembourg</t>
  </si>
  <si>
    <t>Average annual fiscal adjustment need</t>
  </si>
  <si>
    <t>Minimum SPB satisfying all criteria</t>
  </si>
  <si>
    <t>Min. SPB required by 3% deficit cap</t>
  </si>
  <si>
    <t>4-year adj.</t>
  </si>
  <si>
    <t>7-year adj.</t>
  </si>
  <si>
    <t>Min. SPB required by DSA criteria</t>
  </si>
  <si>
    <t>binding_dsa</t>
  </si>
  <si>
    <t>main_adjustment_debt_decline</t>
  </si>
  <si>
    <t>adverse_r_g_debt_decline</t>
  </si>
  <si>
    <t>lower_spb_debt_decline</t>
  </si>
  <si>
    <t>financial_stress_debt_decline</t>
  </si>
  <si>
    <t>stochastic_debt_decline</t>
  </si>
  <si>
    <t>deficit_resilience</t>
  </si>
  <si>
    <t>binding</t>
  </si>
  <si>
    <t>post_adjustment</t>
  </si>
  <si>
    <t>binding_safeguard</t>
  </si>
  <si>
    <t>debt_safeguard</t>
  </si>
  <si>
    <t>main_adjustment</t>
  </si>
  <si>
    <t>adverse_r_g</t>
  </si>
  <si>
    <t>lower_spb</t>
  </si>
  <si>
    <t>financial_stress</t>
  </si>
  <si>
    <t>stochastic</t>
  </si>
  <si>
    <t>SPB required by the 3% deficit cap (6,7) exceeds the SPB required by the DSA criteria (4,5)</t>
  </si>
  <si>
    <r>
      <t xml:space="preserve">Min. SPB  required by EDP and </t>
    </r>
    <r>
      <rPr>
        <sz val="10"/>
        <color theme="1"/>
        <rFont val="Calibri (Body)"/>
      </rPr>
      <t>the debt safeguard</t>
    </r>
  </si>
  <si>
    <t>(12)=max(4,6,8,10)</t>
  </si>
  <si>
    <t>(13)=max(5,7,9,11)</t>
  </si>
  <si>
    <t>(14)={(12)-(3)}/4</t>
  </si>
  <si>
    <t>Table 1. Fiscal adjustment requirements under the new EU fiscal framework (structural primary balance measured in percent of GDP)</t>
  </si>
  <si>
    <t>SPB required by the debt safeguard (8,9) exceeds the SPB required by the DSA criteria and the deficit cap</t>
  </si>
  <si>
    <t>Deficit resilience safeguard (10,11) affects the net-expenditure path without changing the SPB target</t>
  </si>
  <si>
    <t>SPB required by the deficit resilience safeguard exceeds the SPB required by the DSA criteria, the deficit cap, and the debt safeguard</t>
  </si>
  <si>
    <t>Czechia</t>
  </si>
  <si>
    <t>NOR</t>
  </si>
  <si>
    <t>Norway</t>
  </si>
  <si>
    <t>sb</t>
  </si>
  <si>
    <t>(15)={(13)-(3)}/7</t>
  </si>
  <si>
    <r>
      <t xml:space="preserve">Min. SPB  required by EDP, debt safeguard </t>
    </r>
    <r>
      <rPr>
        <sz val="10"/>
        <color theme="1"/>
        <rFont val="Calibri (Body)"/>
      </rPr>
      <t xml:space="preserve">and the </t>
    </r>
    <r>
      <rPr>
        <sz val="10"/>
        <color theme="1"/>
        <rFont val="Calibri"/>
        <family val="2"/>
        <scheme val="minor"/>
      </rPr>
      <t>deficit resilience safeguard</t>
    </r>
  </si>
  <si>
    <t>Source: Bruegel based on European Commission May 2024 forecasts, the April 2024 Ageing report, Bloomberg and ECB. Note: Methodology based on European Commission (2023) and adjusted with the new requirements of the approved fiscal framework. Light green shading marks cases where the DSA criteria (4,5) are binding. Light blue shading marks cases where the SPB required by the 3% deficit cap (6,7) exceeds the SPB required by the DSA criteria. Yellow shading marks cases where the SPB required by the debt sustainability safeguard (8,9) exceeds the DSA criteria and the 3% deficit cap. Light orange shading marks cases in which the deficit resilience safeguard (10,11) affects the net-expenditure path without changing the SPB target. Dark orange shading marks cases where SPB required by the deficit resilience safeguard exceeds the SPB required by the DSA criteria, the deficit cap, and the debt safeguard. EU27 and EA20 rows are calculated as GDP weighted averages of respective country scenarios.</t>
  </si>
  <si>
    <t>SPB required by the DSA criteria (4,5) is binding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</si>
</sst>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2"/>
      <color theme="1"/>
      <name val="Calibri"/>
      <family val="2"/>
      <scheme val="minor"/>
    </font>
    <font>
      <sz val="10"/>
      <color theme="1"/>
      <name val="Calibri"/>
      <family val="2"/>
      <scheme val="minor"/>
    </font>
    <font>
      <b/>
      <sz val="11"/>
      <name val="Calibri"/>
      <family val="2"/>
    </font>
    <font>
      <b/>
      <sz val="11"/>
      <color theme="1"/>
      <name val="Calibri"/>
      <family val="2"/>
      <scheme val="minor"/>
    </font>
    <font>
      <sz val="11"/>
      <name val="Calibri"/>
      <family val="2"/>
      <scheme val="minor"/>
    </font>
    <font>
      <b/>
      <sz val="13"/>
      <color theme="1"/>
      <name val="Calibri"/>
      <family val="2"/>
      <scheme val="minor"/>
    </font>
    <font>
      <b/>
      <sz val="11"/>
      <name val="Calibri"/>
      <family val="2"/>
    </font>
    <font>
      <sz val="10"/>
      <color theme="1"/>
      <name val="Calibri (Body)"/>
    </font>
    <font>
      <b/>
      <sz val="11"/>
      <color rgb="FFFF0000"/>
      <name val="Calibri"/>
      <family val="2"/>
      <scheme val="minor"/>
    </font>
    <font>
      <b/>
      <sz val="11"/>
      <name val="Calibri"/>
      <family val="2"/>
    </font>
  </fonts>
  <fills count="8">
    <fill>
      <patternFill patternType="none"/>
    </fill>
    <fill>
      <patternFill patternType="gray125"/>
    </fill>
    <fill>
      <patternFill patternType="solid">
        <fgColor theme="0" tint="-0.14999847407452621"/>
        <bgColor theme="0" tint="-0.14999847407452621"/>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7" tint="0.59999389629810485"/>
        <bgColor indexed="64"/>
      </patternFill>
    </fill>
  </fills>
  <borders count="7">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auto="1"/>
      </left>
      <right style="thin">
        <color auto="1"/>
      </right>
      <top/>
      <bottom style="thin">
        <color auto="1"/>
      </bottom>
      <diagonal/>
    </border>
    <border>
      <left/>
      <right/>
      <top/>
      <bottom style="dashed">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0" fillId="0" borderId="3" xfId="0" applyBorder="1"/>
    <xf numFmtId="0" fontId="4" fillId="0" borderId="0" xfId="0" applyFont="1"/>
    <xf numFmtId="0" fontId="3" fillId="0" borderId="4" xfId="0" applyFont="1" applyBorder="1" applyAlignment="1">
      <alignment horizontal="center" vertical="top"/>
    </xf>
    <xf numFmtId="2" fontId="0" fillId="0" borderId="0" xfId="0" applyNumberFormat="1" applyAlignment="1">
      <alignment horizontal="center"/>
    </xf>
    <xf numFmtId="0" fontId="0" fillId="2" borderId="0" xfId="0" applyFill="1"/>
    <xf numFmtId="2" fontId="0" fillId="0" borderId="5" xfId="0" applyNumberFormat="1" applyBorder="1" applyAlignment="1">
      <alignment horizont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2" fontId="0" fillId="0" borderId="3" xfId="0" applyNumberFormat="1" applyBorder="1" applyAlignment="1">
      <alignment horizontal="center"/>
    </xf>
    <xf numFmtId="0" fontId="2" fillId="0" borderId="3" xfId="0" quotePrefix="1" applyFont="1" applyBorder="1" applyAlignment="1">
      <alignment horizontal="center" vertical="center" wrapText="1"/>
    </xf>
    <xf numFmtId="0" fontId="2" fillId="0" borderId="1" xfId="0" applyFont="1" applyBorder="1" applyAlignment="1">
      <alignment horizontal="left"/>
    </xf>
    <xf numFmtId="164" fontId="0" fillId="0" borderId="0" xfId="0" applyNumberFormat="1" applyAlignment="1">
      <alignment horizontal="center"/>
    </xf>
    <xf numFmtId="164" fontId="0" fillId="0" borderId="5" xfId="0" applyNumberFormat="1" applyBorder="1" applyAlignment="1">
      <alignment horizontal="center"/>
    </xf>
    <xf numFmtId="164" fontId="0" fillId="0" borderId="3" xfId="0" applyNumberFormat="1" applyBorder="1" applyAlignment="1">
      <alignment horizontal="center"/>
    </xf>
    <xf numFmtId="164" fontId="0" fillId="0" borderId="0" xfId="0" applyNumberFormat="1"/>
    <xf numFmtId="1" fontId="0" fillId="0" borderId="0" xfId="0" applyNumberFormat="1" applyAlignment="1">
      <alignment horizontal="center"/>
    </xf>
    <xf numFmtId="1" fontId="0" fillId="0" borderId="5" xfId="0" applyNumberFormat="1" applyBorder="1" applyAlignment="1">
      <alignment horizontal="center"/>
    </xf>
    <xf numFmtId="1" fontId="0" fillId="0" borderId="3" xfId="0" applyNumberFormat="1" applyBorder="1" applyAlignment="1">
      <alignment horizontal="center"/>
    </xf>
    <xf numFmtId="0" fontId="2" fillId="0" borderId="3" xfId="0" quotePrefix="1" applyFont="1" applyBorder="1" applyAlignment="1">
      <alignment horizontal="center" vertical="center"/>
    </xf>
    <xf numFmtId="0" fontId="0" fillId="0" borderId="1" xfId="0" applyBorder="1"/>
    <xf numFmtId="164" fontId="0" fillId="0" borderId="5" xfId="0" applyNumberFormat="1" applyBorder="1"/>
    <xf numFmtId="0" fontId="7" fillId="0" borderId="6" xfId="0" applyFont="1" applyBorder="1" applyAlignment="1">
      <alignment horizontal="center" vertical="top"/>
    </xf>
    <xf numFmtId="0" fontId="3" fillId="0" borderId="6" xfId="0" applyFont="1" applyBorder="1" applyAlignment="1">
      <alignment horizontal="left" vertical="top"/>
    </xf>
    <xf numFmtId="164" fontId="5" fillId="0" borderId="0" xfId="0" applyNumberFormat="1" applyFont="1" applyAlignment="1">
      <alignment horizontal="center"/>
    </xf>
    <xf numFmtId="0" fontId="9" fillId="0" borderId="0" xfId="0" applyFont="1" applyAlignment="1">
      <alignment vertical="center" wrapText="1"/>
    </xf>
    <xf numFmtId="164" fontId="5" fillId="0" borderId="5" xfId="0" applyNumberFormat="1" applyFont="1" applyBorder="1" applyAlignment="1">
      <alignment horizontal="center"/>
    </xf>
    <xf numFmtId="0" fontId="9" fillId="0" borderId="3" xfId="0" applyFont="1" applyBorder="1" applyAlignment="1">
      <alignment vertical="center" wrapText="1"/>
    </xf>
    <xf numFmtId="0" fontId="1" fillId="0" borderId="6" xfId="0" applyFont="1" applyBorder="1" applyAlignment="1">
      <alignment horizontal="left" vertical="top" wrapText="1"/>
    </xf>
    <xf numFmtId="2" fontId="1" fillId="0" borderId="6" xfId="0" applyNumberFormat="1" applyFont="1" applyBorder="1" applyAlignment="1">
      <alignment horizontal="left" vertical="top" wrapText="1"/>
    </xf>
    <xf numFmtId="2" fontId="1" fillId="3" borderId="0" xfId="0" applyNumberFormat="1" applyFont="1" applyFill="1" applyAlignment="1">
      <alignment horizontal="left" vertical="top" wrapText="1"/>
    </xf>
    <xf numFmtId="2" fontId="1" fillId="5" borderId="0" xfId="0" applyNumberFormat="1" applyFont="1" applyFill="1" applyAlignment="1">
      <alignment horizontal="left" vertical="top" wrapText="1"/>
    </xf>
    <xf numFmtId="0" fontId="10" fillId="0" borderId="6" xfId="0" applyFont="1" applyBorder="1" applyAlignment="1">
      <alignment horizontal="center" vertical="top"/>
    </xf>
    <xf numFmtId="1" fontId="0" fillId="0" borderId="0" xfId="0" applyNumberFormat="1" applyAlignment="1">
      <alignment horizontal="left"/>
    </xf>
    <xf numFmtId="1" fontId="0" fillId="0" borderId="5" xfId="0" applyNumberFormat="1" applyBorder="1" applyAlignment="1">
      <alignment horizontal="left"/>
    </xf>
    <xf numFmtId="1" fontId="0" fillId="0" borderId="3" xfId="0" applyNumberFormat="1" applyBorder="1" applyAlignment="1">
      <alignment horizontal="left"/>
    </xf>
    <xf numFmtId="2" fontId="5" fillId="0" borderId="0" xfId="0" applyNumberFormat="1" applyFont="1" applyAlignment="1">
      <alignment horizontal="center"/>
    </xf>
    <xf numFmtId="164" fontId="0" fillId="0" borderId="3" xfId="0" applyNumberFormat="1" applyBorder="1"/>
    <xf numFmtId="0" fontId="1" fillId="6" borderId="0" xfId="0" applyFont="1" applyFill="1" applyAlignment="1">
      <alignment horizontal="left" vertical="top" wrapText="1"/>
    </xf>
    <xf numFmtId="0" fontId="1" fillId="4" borderId="0" xfId="0" applyFont="1" applyFill="1" applyAlignment="1">
      <alignment horizontal="left" vertical="top" wrapText="1"/>
    </xf>
    <xf numFmtId="2" fontId="1" fillId="7" borderId="0" xfId="0" applyNumberFormat="1" applyFont="1" applyFill="1" applyAlignment="1">
      <alignment horizontal="left" vertical="top"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left" vertical="top" wrapText="1"/>
    </xf>
    <xf numFmtId="0" fontId="6" fillId="0" borderId="0" xfId="0" applyFont="1" applyAlignment="1">
      <alignment horizontal="center"/>
    </xf>
  </cellXfs>
  <cellStyles count="1">
    <cellStyle name="Normal" xfId="0" builtinId="0"/>
  </cellStyles>
  <dxfs count="37">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theme="7" tint="0.79998168889431442"/>
        </patternFill>
      </fill>
    </dxf>
    <dxf>
      <fill>
        <patternFill>
          <bgColor theme="4" tint="0.79998168889431442"/>
        </patternFill>
      </fill>
    </dxf>
    <dxf>
      <fill>
        <patternFill>
          <bgColor theme="5" tint="0.59996337778862885"/>
        </patternFill>
      </fill>
    </dxf>
    <dxf>
      <fill>
        <patternFill>
          <bgColor theme="5"/>
        </patternFill>
      </fill>
    </dxf>
    <dxf>
      <fill>
        <patternFill>
          <bgColor theme="9" tint="0.59996337778862885"/>
        </patternFill>
      </fill>
    </dxf>
    <dxf>
      <fill>
        <patternFill>
          <bgColor theme="8" tint="0.79998168889431442"/>
        </patternFill>
      </fill>
    </dxf>
    <dxf>
      <fill>
        <patternFill>
          <bgColor theme="7" tint="0.59996337778862885"/>
        </patternFill>
      </fill>
    </dxf>
    <dxf>
      <fill>
        <patternFill>
          <bgColor theme="5"/>
        </patternFill>
      </fill>
    </dxf>
    <dxf>
      <fill>
        <patternFill>
          <bgColor theme="9" tint="0.79998168889431442"/>
        </patternFill>
      </fill>
    </dxf>
    <dxf>
      <fill>
        <patternFill>
          <bgColor theme="5" tint="0.59996337778862885"/>
        </patternFill>
      </fill>
    </dxf>
    <dxf>
      <fill>
        <patternFill>
          <bgColor theme="5"/>
        </patternFill>
      </fill>
    </dxf>
    <dxf>
      <fill>
        <patternFill>
          <bgColor theme="5" tint="0.59996337778862885"/>
        </patternFill>
      </fill>
    </dxf>
    <dxf>
      <fill>
        <patternFill>
          <bgColor theme="5"/>
        </patternFill>
      </fill>
    </dxf>
    <dxf>
      <fill>
        <patternFill>
          <bgColor theme="5"/>
        </patternFill>
      </fill>
    </dxf>
    <dxf>
      <fill>
        <patternFill>
          <bgColor theme="5" tint="0.59996337778862885"/>
        </patternFill>
      </fill>
    </dxf>
    <dxf>
      <fill>
        <patternFill>
          <bgColor theme="7" tint="0.59996337778862885"/>
        </patternFill>
      </fill>
    </dxf>
    <dxf>
      <font>
        <color theme="0"/>
      </font>
      <fill>
        <patternFill patternType="none">
          <bgColor auto="1"/>
        </patternFill>
      </fill>
    </dxf>
    <dxf>
      <fill>
        <patternFill>
          <bgColor theme="7" tint="0.59996337778862885"/>
        </patternFill>
      </fill>
    </dxf>
    <dxf>
      <fill>
        <patternFill>
          <bgColor theme="8" tint="0.79998168889431442"/>
        </patternFill>
      </fill>
    </dxf>
    <dxf>
      <fill>
        <patternFill>
          <bgColor theme="8" tint="0.79998168889431442"/>
        </patternFill>
      </fill>
    </dxf>
    <dxf>
      <fill>
        <patternFill>
          <bgColor theme="9" tint="0.79998168889431442"/>
        </patternFill>
      </fill>
    </dxf>
    <dxf>
      <border outline="0">
        <top style="thin">
          <color indexed="64"/>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nard.welslau\Code\Lennard%20Github\eu-debt-sustainability-analysis\latest_version\output\june_update\results_spb.xlsx" TargetMode="External"/><Relationship Id="rId1" Type="http://schemas.openxmlformats.org/officeDocument/2006/relationships/externalLinkPath" Target="june_update/results_sp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t="str">
            <v>AUT</v>
          </cell>
          <cell r="B2">
            <v>4</v>
          </cell>
          <cell r="C2">
            <v>0.187</v>
          </cell>
          <cell r="D2">
            <v>0.78300000000000003</v>
          </cell>
          <cell r="E2">
            <v>0.69299999999999995</v>
          </cell>
          <cell r="F2">
            <v>0.21</v>
          </cell>
          <cell r="G2">
            <v>0.51</v>
          </cell>
          <cell r="H2">
            <v>0.78300000000000003</v>
          </cell>
          <cell r="I2">
            <v>-8.2000000000000003E-2</v>
          </cell>
          <cell r="K2">
            <v>0.78300000000000003</v>
          </cell>
          <cell r="L2">
            <v>0.48099999999999998</v>
          </cell>
        </row>
        <row r="3">
          <cell r="A3" t="str">
            <v>BEL</v>
          </cell>
          <cell r="B3">
            <v>4</v>
          </cell>
          <cell r="C3">
            <v>0.35499999999999998</v>
          </cell>
          <cell r="D3">
            <v>1.0940000000000001</v>
          </cell>
          <cell r="E3">
            <v>0.85699999999999998</v>
          </cell>
          <cell r="F3">
            <v>0.41799999999999998</v>
          </cell>
          <cell r="G3">
            <v>0.433</v>
          </cell>
          <cell r="H3">
            <v>1.0940000000000001</v>
          </cell>
          <cell r="I3">
            <v>0.81399999999999995</v>
          </cell>
          <cell r="K3">
            <v>1.0940000000000001</v>
          </cell>
          <cell r="L3">
            <v>1.2110000000000001</v>
          </cell>
        </row>
        <row r="4">
          <cell r="A4" t="str">
            <v>BGR</v>
          </cell>
          <cell r="B4">
            <v>4</v>
          </cell>
          <cell r="C4">
            <v>-3.4039999999999999</v>
          </cell>
          <cell r="D4">
            <v>-3.1240000000000001</v>
          </cell>
          <cell r="E4">
            <v>-3.028</v>
          </cell>
          <cell r="F4">
            <v>-3.3719999999999999</v>
          </cell>
          <cell r="G4">
            <v>-3.3319999999999999</v>
          </cell>
          <cell r="H4">
            <v>-3.028</v>
          </cell>
          <cell r="I4">
            <v>-2.202</v>
          </cell>
          <cell r="K4">
            <v>-2.202</v>
          </cell>
          <cell r="L4">
            <v>-1.276</v>
          </cell>
        </row>
        <row r="5">
          <cell r="A5" t="str">
            <v>CYP</v>
          </cell>
          <cell r="B5">
            <v>4</v>
          </cell>
          <cell r="C5">
            <v>-3.2000000000000001E-2</v>
          </cell>
          <cell r="D5">
            <v>0.30299999999999999</v>
          </cell>
          <cell r="E5">
            <v>0.34300000000000003</v>
          </cell>
          <cell r="F5">
            <v>7.0000000000000001E-3</v>
          </cell>
          <cell r="G5">
            <v>-0.20799999999999999</v>
          </cell>
          <cell r="H5">
            <v>0.34300000000000003</v>
          </cell>
          <cell r="I5">
            <v>0.30199999999999999</v>
          </cell>
          <cell r="K5">
            <v>0.34300000000000003</v>
          </cell>
          <cell r="L5">
            <v>0.161</v>
          </cell>
        </row>
        <row r="6">
          <cell r="A6" t="str">
            <v>CZE</v>
          </cell>
          <cell r="B6">
            <v>4</v>
          </cell>
          <cell r="C6">
            <v>-0.57499999999999996</v>
          </cell>
          <cell r="D6">
            <v>-0.26600000000000001</v>
          </cell>
          <cell r="E6">
            <v>-0.20300000000000001</v>
          </cell>
          <cell r="F6">
            <v>-0.54800000000000004</v>
          </cell>
          <cell r="G6">
            <v>-0.90900000000000003</v>
          </cell>
          <cell r="H6">
            <v>-0.20300000000000001</v>
          </cell>
          <cell r="I6">
            <v>0.32900000000000001</v>
          </cell>
          <cell r="K6">
            <v>0.32900000000000001</v>
          </cell>
          <cell r="L6">
            <v>-1.0820000000000001</v>
          </cell>
        </row>
        <row r="7">
          <cell r="A7" t="str">
            <v>DEU</v>
          </cell>
          <cell r="B7">
            <v>4</v>
          </cell>
          <cell r="C7">
            <v>3.5999999999999997E-2</v>
          </cell>
          <cell r="D7">
            <v>0.41799999999999998</v>
          </cell>
          <cell r="E7">
            <v>0.41099999999999998</v>
          </cell>
          <cell r="F7">
            <v>7.3999999999999996E-2</v>
          </cell>
          <cell r="G7">
            <v>0.23499999999999999</v>
          </cell>
          <cell r="H7">
            <v>0.41799999999999998</v>
          </cell>
          <cell r="I7">
            <v>-0.48799999999999999</v>
          </cell>
          <cell r="K7">
            <v>0.41799999999999998</v>
          </cell>
          <cell r="L7">
            <v>-0.04</v>
          </cell>
        </row>
        <row r="8">
          <cell r="A8" t="str">
            <v>DNK</v>
          </cell>
          <cell r="B8">
            <v>4</v>
          </cell>
          <cell r="C8">
            <v>-3.29</v>
          </cell>
          <cell r="D8">
            <v>-3.01</v>
          </cell>
          <cell r="E8">
            <v>-2.915</v>
          </cell>
          <cell r="F8">
            <v>-3.2669999999999999</v>
          </cell>
          <cell r="G8">
            <v>-4.7039999999999997</v>
          </cell>
          <cell r="H8">
            <v>-2.915</v>
          </cell>
          <cell r="I8">
            <v>-1.1930000000000001</v>
          </cell>
          <cell r="K8">
            <v>-1.1930000000000001</v>
          </cell>
          <cell r="L8">
            <v>-2.1240000000000001</v>
          </cell>
        </row>
        <row r="9">
          <cell r="A9" t="str">
            <v>ESP</v>
          </cell>
          <cell r="B9">
            <v>4</v>
          </cell>
          <cell r="C9">
            <v>2.0489999999999999</v>
          </cell>
          <cell r="D9">
            <v>2.7309999999999999</v>
          </cell>
          <cell r="E9">
            <v>2.5430000000000001</v>
          </cell>
          <cell r="F9">
            <v>2.097</v>
          </cell>
          <cell r="G9">
            <v>1.5289999999999999</v>
          </cell>
          <cell r="H9">
            <v>2.7309999999999999</v>
          </cell>
          <cell r="I9">
            <v>2.1890000000000001</v>
          </cell>
          <cell r="K9">
            <v>2.7309999999999999</v>
          </cell>
          <cell r="L9">
            <v>1.4139999999999999</v>
          </cell>
        </row>
        <row r="10">
          <cell r="A10" t="str">
            <v>EST</v>
          </cell>
          <cell r="B10">
            <v>4</v>
          </cell>
          <cell r="C10">
            <v>-3.4239999999999999</v>
          </cell>
          <cell r="D10">
            <v>-3.1869999999999998</v>
          </cell>
          <cell r="E10">
            <v>-3.0510000000000002</v>
          </cell>
          <cell r="F10">
            <v>-3.4060000000000001</v>
          </cell>
          <cell r="G10">
            <v>-3.3039999999999998</v>
          </cell>
          <cell r="H10">
            <v>-3.0510000000000002</v>
          </cell>
          <cell r="I10">
            <v>-2.0640000000000001</v>
          </cell>
          <cell r="J10">
            <v>-0.80300000000000005</v>
          </cell>
          <cell r="K10">
            <v>-0.80300000000000005</v>
          </cell>
          <cell r="L10">
            <v>-0.45600000000000002</v>
          </cell>
        </row>
        <row r="11">
          <cell r="A11" t="str">
            <v>FIN</v>
          </cell>
          <cell r="B11">
            <v>4</v>
          </cell>
          <cell r="C11">
            <v>-0.51200000000000001</v>
          </cell>
          <cell r="D11">
            <v>-2.1999999999999999E-2</v>
          </cell>
          <cell r="E11">
            <v>4.4999999999999998E-2</v>
          </cell>
          <cell r="F11">
            <v>-0.40699999999999997</v>
          </cell>
          <cell r="G11">
            <v>0.128</v>
          </cell>
          <cell r="H11">
            <v>0.128</v>
          </cell>
          <cell r="I11">
            <v>-0.69</v>
          </cell>
          <cell r="J11">
            <v>0.41499999999999998</v>
          </cell>
          <cell r="K11">
            <v>0.41499999999999998</v>
          </cell>
          <cell r="L11">
            <v>0.38900000000000001</v>
          </cell>
        </row>
        <row r="12">
          <cell r="A12" t="str">
            <v>FRA</v>
          </cell>
          <cell r="B12">
            <v>4</v>
          </cell>
          <cell r="C12">
            <v>-9.1999999999999998E-2</v>
          </cell>
          <cell r="D12">
            <v>0.77400000000000002</v>
          </cell>
          <cell r="E12">
            <v>0.498</v>
          </cell>
          <cell r="F12">
            <v>0.23699999999999999</v>
          </cell>
          <cell r="G12">
            <v>0.35599999999999998</v>
          </cell>
          <cell r="H12">
            <v>0.77400000000000002</v>
          </cell>
          <cell r="I12">
            <v>0.67300000000000004</v>
          </cell>
          <cell r="K12">
            <v>0.77400000000000002</v>
          </cell>
          <cell r="L12">
            <v>1.6659999999999999</v>
          </cell>
        </row>
        <row r="13">
          <cell r="A13" t="str">
            <v>GRC</v>
          </cell>
          <cell r="B13">
            <v>4</v>
          </cell>
          <cell r="C13">
            <v>1.0229999999999999</v>
          </cell>
          <cell r="D13">
            <v>1.79</v>
          </cell>
          <cell r="E13">
            <v>1.5109999999999999</v>
          </cell>
          <cell r="F13">
            <v>1.123</v>
          </cell>
          <cell r="G13">
            <v>1.514</v>
          </cell>
          <cell r="H13">
            <v>1.79</v>
          </cell>
          <cell r="I13">
            <v>1.4790000000000001</v>
          </cell>
          <cell r="K13">
            <v>1.79</v>
          </cell>
          <cell r="L13">
            <v>1.8069999999999999</v>
          </cell>
        </row>
        <row r="14">
          <cell r="A14" t="str">
            <v>HRV</v>
          </cell>
          <cell r="B14">
            <v>4</v>
          </cell>
          <cell r="C14">
            <v>-0.47499999999999998</v>
          </cell>
          <cell r="D14">
            <v>-0.106</v>
          </cell>
          <cell r="E14">
            <v>-9.9000000000000005E-2</v>
          </cell>
          <cell r="F14">
            <v>-0.437</v>
          </cell>
          <cell r="G14">
            <v>0.35199999999999998</v>
          </cell>
          <cell r="H14">
            <v>0.35199999999999998</v>
          </cell>
          <cell r="I14">
            <v>-1.0189999999999999</v>
          </cell>
          <cell r="K14">
            <v>0.35199999999999998</v>
          </cell>
          <cell r="L14">
            <v>0.70499999999999996</v>
          </cell>
        </row>
        <row r="15">
          <cell r="A15" t="str">
            <v>HUN</v>
          </cell>
          <cell r="B15">
            <v>4</v>
          </cell>
          <cell r="C15">
            <v>2.5910000000000002</v>
          </cell>
          <cell r="D15">
            <v>3.048</v>
          </cell>
          <cell r="E15">
            <v>3.0470000000000002</v>
          </cell>
          <cell r="F15">
            <v>2.6150000000000002</v>
          </cell>
          <cell r="G15">
            <v>2.988</v>
          </cell>
          <cell r="H15">
            <v>3.048</v>
          </cell>
          <cell r="I15">
            <v>2.3140000000000001</v>
          </cell>
          <cell r="K15">
            <v>3.048</v>
          </cell>
          <cell r="L15">
            <v>1.909</v>
          </cell>
        </row>
        <row r="16">
          <cell r="A16" t="str">
            <v>IRL</v>
          </cell>
          <cell r="B16">
            <v>4</v>
          </cell>
          <cell r="C16">
            <v>-2.375</v>
          </cell>
          <cell r="D16">
            <v>-2.0870000000000002</v>
          </cell>
          <cell r="E16">
            <v>-1.994</v>
          </cell>
          <cell r="F16">
            <v>-2.3519999999999999</v>
          </cell>
          <cell r="G16">
            <v>-2.444</v>
          </cell>
          <cell r="H16">
            <v>-1.994</v>
          </cell>
          <cell r="I16">
            <v>-0.67700000000000005</v>
          </cell>
          <cell r="K16">
            <v>-0.67700000000000005</v>
          </cell>
          <cell r="L16">
            <v>-1.8460000000000001</v>
          </cell>
        </row>
        <row r="17">
          <cell r="A17" t="str">
            <v>ITA</v>
          </cell>
          <cell r="B17">
            <v>4</v>
          </cell>
          <cell r="C17">
            <v>2.2269999999999999</v>
          </cell>
          <cell r="D17">
            <v>3.2890000000000001</v>
          </cell>
          <cell r="E17">
            <v>2.706</v>
          </cell>
          <cell r="F17">
            <v>2.5449999999999999</v>
          </cell>
          <cell r="G17">
            <v>2.7250000000000001</v>
          </cell>
          <cell r="H17">
            <v>3.2890000000000001</v>
          </cell>
          <cell r="I17">
            <v>3.1680000000000001</v>
          </cell>
          <cell r="K17">
            <v>3.2890000000000001</v>
          </cell>
          <cell r="L17">
            <v>3.637</v>
          </cell>
        </row>
        <row r="18">
          <cell r="A18" t="str">
            <v>LTU</v>
          </cell>
          <cell r="B18">
            <v>4</v>
          </cell>
          <cell r="C18">
            <v>-1.141</v>
          </cell>
          <cell r="D18">
            <v>-0.84</v>
          </cell>
          <cell r="E18">
            <v>-0.76400000000000001</v>
          </cell>
          <cell r="F18">
            <v>-1.113</v>
          </cell>
          <cell r="G18">
            <v>-0.47599999999999998</v>
          </cell>
          <cell r="H18">
            <v>-0.47599999999999998</v>
          </cell>
          <cell r="I18">
            <v>1.4999999999999999E-2</v>
          </cell>
          <cell r="K18">
            <v>1.4999999999999999E-2</v>
          </cell>
          <cell r="L18">
            <v>-1.56</v>
          </cell>
        </row>
        <row r="19">
          <cell r="A19" t="str">
            <v>LUX</v>
          </cell>
          <cell r="B19">
            <v>4</v>
          </cell>
          <cell r="C19">
            <v>-2.7130000000000001</v>
          </cell>
          <cell r="D19">
            <v>-2.484</v>
          </cell>
          <cell r="E19">
            <v>-2.3319999999999999</v>
          </cell>
          <cell r="F19">
            <v>-2.698</v>
          </cell>
          <cell r="G19">
            <v>-3.7090000000000001</v>
          </cell>
          <cell r="H19">
            <v>-2.3319999999999999</v>
          </cell>
          <cell r="I19">
            <v>-0.56899999999999995</v>
          </cell>
          <cell r="K19">
            <v>-0.56899999999999995</v>
          </cell>
          <cell r="L19">
            <v>-2.3370000000000002</v>
          </cell>
        </row>
        <row r="20">
          <cell r="A20" t="str">
            <v>LVA</v>
          </cell>
          <cell r="B20">
            <v>4</v>
          </cell>
          <cell r="C20">
            <v>-1.325</v>
          </cell>
          <cell r="D20">
            <v>-0.996</v>
          </cell>
          <cell r="E20">
            <v>-0.95</v>
          </cell>
          <cell r="F20">
            <v>-1.292</v>
          </cell>
          <cell r="G20">
            <v>-0.83899999999999997</v>
          </cell>
          <cell r="H20">
            <v>-0.83899999999999997</v>
          </cell>
          <cell r="I20">
            <v>-1.1639999999999999</v>
          </cell>
          <cell r="K20">
            <v>-0.83899999999999997</v>
          </cell>
          <cell r="L20">
            <v>-0.54200000000000004</v>
          </cell>
        </row>
        <row r="21">
          <cell r="A21" t="str">
            <v>MLT</v>
          </cell>
          <cell r="B21">
            <v>4</v>
          </cell>
          <cell r="C21">
            <v>-2.266</v>
          </cell>
          <cell r="D21">
            <v>-1.954</v>
          </cell>
          <cell r="E21">
            <v>-1.879</v>
          </cell>
          <cell r="F21">
            <v>-2.2370000000000001</v>
          </cell>
          <cell r="G21">
            <v>-1.851</v>
          </cell>
          <cell r="H21">
            <v>-1.851</v>
          </cell>
          <cell r="I21">
            <v>-1.2529999999999999</v>
          </cell>
          <cell r="J21">
            <v>-0.997</v>
          </cell>
          <cell r="K21">
            <v>-0.997</v>
          </cell>
          <cell r="L21">
            <v>-4.5999999999999999E-2</v>
          </cell>
        </row>
        <row r="22">
          <cell r="A22" t="str">
            <v>NLD</v>
          </cell>
          <cell r="B22">
            <v>4</v>
          </cell>
          <cell r="C22">
            <v>-0.93</v>
          </cell>
          <cell r="D22">
            <v>-0.63500000000000001</v>
          </cell>
          <cell r="E22">
            <v>-0.55600000000000005</v>
          </cell>
          <cell r="F22">
            <v>-0.90700000000000003</v>
          </cell>
          <cell r="G22">
            <v>-1.349</v>
          </cell>
          <cell r="H22">
            <v>-0.55600000000000005</v>
          </cell>
          <cell r="I22">
            <v>-0.28000000000000003</v>
          </cell>
          <cell r="K22">
            <v>-0.28000000000000003</v>
          </cell>
          <cell r="L22">
            <v>-1.748</v>
          </cell>
        </row>
        <row r="23">
          <cell r="A23" t="str">
            <v>POL</v>
          </cell>
          <cell r="B23">
            <v>4</v>
          </cell>
          <cell r="C23">
            <v>-3.7999999999999999E-2</v>
          </cell>
          <cell r="D23">
            <v>0.32700000000000001</v>
          </cell>
          <cell r="E23">
            <v>0.33400000000000002</v>
          </cell>
          <cell r="F23">
            <v>3.0000000000000001E-3</v>
          </cell>
          <cell r="G23">
            <v>0.64500000000000002</v>
          </cell>
          <cell r="H23">
            <v>0.64500000000000002</v>
          </cell>
          <cell r="I23">
            <v>0.49199999999999999</v>
          </cell>
          <cell r="K23">
            <v>0.64500000000000002</v>
          </cell>
          <cell r="L23">
            <v>1.7330000000000001</v>
          </cell>
        </row>
        <row r="24">
          <cell r="A24" t="str">
            <v>PRT</v>
          </cell>
          <cell r="B24">
            <v>4</v>
          </cell>
          <cell r="C24">
            <v>2.0219999999999998</v>
          </cell>
          <cell r="D24">
            <v>2.5579999999999998</v>
          </cell>
          <cell r="E24">
            <v>2.5150000000000001</v>
          </cell>
          <cell r="F24">
            <v>2.0369999999999999</v>
          </cell>
          <cell r="G24">
            <v>2.2669999999999999</v>
          </cell>
          <cell r="H24">
            <v>2.5579999999999998</v>
          </cell>
          <cell r="I24">
            <v>1.528</v>
          </cell>
          <cell r="K24">
            <v>2.5579999999999998</v>
          </cell>
          <cell r="L24">
            <v>0.59399999999999997</v>
          </cell>
        </row>
        <row r="25">
          <cell r="A25" t="str">
            <v>ROU</v>
          </cell>
          <cell r="B25">
            <v>4</v>
          </cell>
          <cell r="C25">
            <v>-0.68100000000000005</v>
          </cell>
          <cell r="D25">
            <v>-0.33700000000000002</v>
          </cell>
          <cell r="E25">
            <v>-0.30499999999999999</v>
          </cell>
          <cell r="F25">
            <v>-0.64600000000000002</v>
          </cell>
          <cell r="G25">
            <v>5.2999999999999999E-2</v>
          </cell>
          <cell r="H25">
            <v>5.2999999999999999E-2</v>
          </cell>
          <cell r="I25">
            <v>0.126</v>
          </cell>
          <cell r="K25">
            <v>0.126</v>
          </cell>
          <cell r="L25">
            <v>1.026</v>
          </cell>
        </row>
        <row r="26">
          <cell r="A26" t="str">
            <v>SVK</v>
          </cell>
          <cell r="B26">
            <v>4</v>
          </cell>
          <cell r="C26">
            <v>0.46</v>
          </cell>
          <cell r="D26">
            <v>0.78</v>
          </cell>
          <cell r="E26">
            <v>0.83599999999999997</v>
          </cell>
          <cell r="F26">
            <v>0.49</v>
          </cell>
          <cell r="G26">
            <v>0.91100000000000003</v>
          </cell>
          <cell r="H26">
            <v>0.91100000000000003</v>
          </cell>
          <cell r="I26">
            <v>0.42799999999999999</v>
          </cell>
          <cell r="K26">
            <v>0.91100000000000003</v>
          </cell>
          <cell r="L26">
            <v>0.36399999999999999</v>
          </cell>
        </row>
        <row r="27">
          <cell r="A27" t="str">
            <v>SVN</v>
          </cell>
          <cell r="B27">
            <v>4</v>
          </cell>
          <cell r="C27">
            <v>0.13600000000000001</v>
          </cell>
          <cell r="D27">
            <v>0.46100000000000002</v>
          </cell>
          <cell r="E27">
            <v>0.51600000000000001</v>
          </cell>
          <cell r="F27">
            <v>0.16300000000000001</v>
          </cell>
          <cell r="G27">
            <v>0.27400000000000002</v>
          </cell>
          <cell r="H27">
            <v>0.51600000000000001</v>
          </cell>
          <cell r="I27">
            <v>0.371</v>
          </cell>
          <cell r="K27">
            <v>0.51600000000000001</v>
          </cell>
          <cell r="L27">
            <v>0.11</v>
          </cell>
        </row>
        <row r="28">
          <cell r="A28" t="str">
            <v>SWE</v>
          </cell>
          <cell r="B28">
            <v>4</v>
          </cell>
          <cell r="C28">
            <v>-2.6560000000000001</v>
          </cell>
          <cell r="D28">
            <v>-2.355</v>
          </cell>
          <cell r="E28">
            <v>-2.2829999999999999</v>
          </cell>
          <cell r="F28">
            <v>-2.6349999999999998</v>
          </cell>
          <cell r="G28">
            <v>-3.141</v>
          </cell>
          <cell r="H28">
            <v>-2.2829999999999999</v>
          </cell>
          <cell r="I28">
            <v>-1.014</v>
          </cell>
          <cell r="K28">
            <v>-1.014</v>
          </cell>
          <cell r="L28">
            <v>-0.97599999999999998</v>
          </cell>
        </row>
        <row r="29">
          <cell r="A29" t="str">
            <v>AUT</v>
          </cell>
          <cell r="B29">
            <v>7</v>
          </cell>
          <cell r="C29">
            <v>-5.8000000000000003E-2</v>
          </cell>
          <cell r="D29">
            <v>0.55100000000000005</v>
          </cell>
          <cell r="E29">
            <v>0.45</v>
          </cell>
          <cell r="F29">
            <v>-3.5000000000000003E-2</v>
          </cell>
          <cell r="G29">
            <v>0.53100000000000003</v>
          </cell>
          <cell r="H29">
            <v>0.55100000000000005</v>
          </cell>
          <cell r="I29">
            <v>-0.23799999999999999</v>
          </cell>
          <cell r="J29">
            <v>0.55100000000000005</v>
          </cell>
          <cell r="K29">
            <v>0.55100000000000005</v>
          </cell>
          <cell r="L29">
            <v>0.57399999999999995</v>
          </cell>
        </row>
        <row r="30">
          <cell r="A30" t="str">
            <v>BEL</v>
          </cell>
          <cell r="B30">
            <v>7</v>
          </cell>
          <cell r="C30">
            <v>0.39200000000000002</v>
          </cell>
          <cell r="D30">
            <v>1.1359999999999999</v>
          </cell>
          <cell r="E30">
            <v>0.89500000000000002</v>
          </cell>
          <cell r="F30">
            <v>0.45200000000000001</v>
          </cell>
          <cell r="G30">
            <v>0.63</v>
          </cell>
          <cell r="H30">
            <v>1.1359999999999999</v>
          </cell>
          <cell r="I30">
            <v>0.92400000000000004</v>
          </cell>
          <cell r="K30">
            <v>1.1359999999999999</v>
          </cell>
          <cell r="L30">
            <v>1.256</v>
          </cell>
        </row>
        <row r="31">
          <cell r="A31" t="str">
            <v>BGR</v>
          </cell>
          <cell r="B31">
            <v>7</v>
          </cell>
          <cell r="C31">
            <v>-2.6309999999999998</v>
          </cell>
          <cell r="D31">
            <v>-2.3780000000000001</v>
          </cell>
          <cell r="E31">
            <v>-2.319</v>
          </cell>
          <cell r="F31">
            <v>-2.6040000000000001</v>
          </cell>
          <cell r="G31">
            <v>-2.35</v>
          </cell>
          <cell r="H31">
            <v>-2.319</v>
          </cell>
          <cell r="I31">
            <v>-1.7909999999999999</v>
          </cell>
          <cell r="K31">
            <v>-1.7909999999999999</v>
          </cell>
          <cell r="L31">
            <v>-1.121</v>
          </cell>
        </row>
        <row r="32">
          <cell r="A32" t="str">
            <v>CYP</v>
          </cell>
          <cell r="B32">
            <v>7</v>
          </cell>
          <cell r="C32">
            <v>-0.46800000000000003</v>
          </cell>
          <cell r="D32">
            <v>-0.191</v>
          </cell>
          <cell r="E32">
            <v>-0.154</v>
          </cell>
          <cell r="F32">
            <v>-0.44500000000000001</v>
          </cell>
          <cell r="G32">
            <v>-0.71099999999999997</v>
          </cell>
          <cell r="H32">
            <v>-0.154</v>
          </cell>
          <cell r="I32">
            <v>-4.3999999999999997E-2</v>
          </cell>
          <cell r="K32">
            <v>-4.3999999999999997E-2</v>
          </cell>
          <cell r="L32">
            <v>7.4999999999999997E-2</v>
          </cell>
        </row>
        <row r="33">
          <cell r="A33" t="str">
            <v>CZE</v>
          </cell>
          <cell r="B33">
            <v>7</v>
          </cell>
          <cell r="C33">
            <v>-0.36199999999999999</v>
          </cell>
          <cell r="D33">
            <v>-8.6999999999999994E-2</v>
          </cell>
          <cell r="E33">
            <v>-5.1999999999999998E-2</v>
          </cell>
          <cell r="F33">
            <v>-0.33700000000000002</v>
          </cell>
          <cell r="G33">
            <v>-0.67200000000000004</v>
          </cell>
          <cell r="H33">
            <v>-5.1999999999999998E-2</v>
          </cell>
          <cell r="I33">
            <v>0.61599999999999999</v>
          </cell>
          <cell r="K33">
            <v>0.61599999999999999</v>
          </cell>
          <cell r="L33">
            <v>-1.1759999999999999</v>
          </cell>
        </row>
        <row r="34">
          <cell r="A34" t="str">
            <v>DEU</v>
          </cell>
          <cell r="B34">
            <v>7</v>
          </cell>
          <cell r="C34">
            <v>-0.192</v>
          </cell>
          <cell r="D34">
            <v>0.151</v>
          </cell>
          <cell r="E34">
            <v>0.123</v>
          </cell>
          <cell r="F34">
            <v>-0.158</v>
          </cell>
          <cell r="G34">
            <v>1.2999999999999999E-2</v>
          </cell>
          <cell r="H34">
            <v>0.151</v>
          </cell>
          <cell r="I34">
            <v>-0.7</v>
          </cell>
          <cell r="K34">
            <v>0.151</v>
          </cell>
          <cell r="L34">
            <v>3.7999999999999999E-2</v>
          </cell>
        </row>
        <row r="35">
          <cell r="A35" t="str">
            <v>DNK</v>
          </cell>
          <cell r="B35">
            <v>7</v>
          </cell>
          <cell r="C35">
            <v>-3.4630000000000001</v>
          </cell>
          <cell r="D35">
            <v>-3.2090000000000001</v>
          </cell>
          <cell r="E35">
            <v>-3.1459999999999999</v>
          </cell>
          <cell r="F35">
            <v>-3.44</v>
          </cell>
          <cell r="G35">
            <v>-4.5990000000000002</v>
          </cell>
          <cell r="H35">
            <v>-3.1459999999999999</v>
          </cell>
          <cell r="I35">
            <v>-1.571</v>
          </cell>
          <cell r="K35">
            <v>-1.571</v>
          </cell>
          <cell r="L35">
            <v>-2.052</v>
          </cell>
        </row>
        <row r="36">
          <cell r="A36" t="str">
            <v>ESP</v>
          </cell>
          <cell r="B36">
            <v>7</v>
          </cell>
          <cell r="C36">
            <v>2.11</v>
          </cell>
          <cell r="D36">
            <v>2.778</v>
          </cell>
          <cell r="E36">
            <v>2.601</v>
          </cell>
          <cell r="F36">
            <v>2.149</v>
          </cell>
          <cell r="G36">
            <v>1.9139999999999999</v>
          </cell>
          <cell r="H36">
            <v>2.778</v>
          </cell>
          <cell r="I36">
            <v>2.2570000000000001</v>
          </cell>
          <cell r="K36">
            <v>2.778</v>
          </cell>
          <cell r="L36">
            <v>1.419</v>
          </cell>
        </row>
        <row r="37">
          <cell r="A37" t="str">
            <v>EST</v>
          </cell>
          <cell r="B37">
            <v>7</v>
          </cell>
          <cell r="C37">
            <v>-3.0910000000000002</v>
          </cell>
          <cell r="D37">
            <v>-2.8759999999999999</v>
          </cell>
          <cell r="E37">
            <v>-2.7770000000000001</v>
          </cell>
          <cell r="F37">
            <v>-3.0750000000000002</v>
          </cell>
          <cell r="G37">
            <v>-2.8570000000000002</v>
          </cell>
          <cell r="H37">
            <v>-2.7770000000000001</v>
          </cell>
          <cell r="I37">
            <v>-1.931</v>
          </cell>
          <cell r="J37">
            <v>-0.78400000000000003</v>
          </cell>
          <cell r="K37">
            <v>-0.78400000000000003</v>
          </cell>
          <cell r="L37">
            <v>-0.53700000000000003</v>
          </cell>
        </row>
        <row r="38">
          <cell r="A38" t="str">
            <v>FIN</v>
          </cell>
          <cell r="B38">
            <v>7</v>
          </cell>
          <cell r="C38">
            <v>-0.75800000000000001</v>
          </cell>
          <cell r="D38">
            <v>-0.30099999999999999</v>
          </cell>
          <cell r="E38">
            <v>-0.27200000000000002</v>
          </cell>
          <cell r="F38">
            <v>-0.625</v>
          </cell>
          <cell r="G38">
            <v>-0.124</v>
          </cell>
          <cell r="H38">
            <v>-0.124</v>
          </cell>
          <cell r="I38">
            <v>-0.93200000000000005</v>
          </cell>
          <cell r="J38">
            <v>0.20799999999999999</v>
          </cell>
          <cell r="K38">
            <v>0.20799999999999999</v>
          </cell>
          <cell r="L38">
            <v>0.60599999999999998</v>
          </cell>
        </row>
        <row r="39">
          <cell r="A39" t="str">
            <v>FRA</v>
          </cell>
          <cell r="B39">
            <v>7</v>
          </cell>
          <cell r="C39">
            <v>-0.02</v>
          </cell>
          <cell r="D39">
            <v>0.79800000000000004</v>
          </cell>
          <cell r="E39">
            <v>0.53600000000000003</v>
          </cell>
          <cell r="F39">
            <v>0.38500000000000001</v>
          </cell>
          <cell r="G39">
            <v>0.44700000000000001</v>
          </cell>
          <cell r="H39">
            <v>0.79800000000000004</v>
          </cell>
          <cell r="I39">
            <v>0.753</v>
          </cell>
          <cell r="J39">
            <v>0.81699999999999995</v>
          </cell>
          <cell r="K39">
            <v>0.81699999999999995</v>
          </cell>
          <cell r="L39">
            <v>1.921</v>
          </cell>
        </row>
        <row r="40">
          <cell r="A40" t="str">
            <v>GRC</v>
          </cell>
          <cell r="B40">
            <v>7</v>
          </cell>
          <cell r="C40">
            <v>1.31</v>
          </cell>
          <cell r="D40">
            <v>2.0430000000000001</v>
          </cell>
          <cell r="E40">
            <v>1.7909999999999999</v>
          </cell>
          <cell r="F40">
            <v>1.3839999999999999</v>
          </cell>
          <cell r="G40">
            <v>2.327</v>
          </cell>
          <cell r="H40">
            <v>2.327</v>
          </cell>
          <cell r="I40">
            <v>1.756</v>
          </cell>
          <cell r="K40">
            <v>2.327</v>
          </cell>
          <cell r="L40">
            <v>1.6830000000000001</v>
          </cell>
        </row>
        <row r="41">
          <cell r="A41" t="str">
            <v>HRV</v>
          </cell>
          <cell r="B41">
            <v>7</v>
          </cell>
          <cell r="C41">
            <v>-0.312</v>
          </cell>
          <cell r="D41">
            <v>2.1999999999999999E-2</v>
          </cell>
          <cell r="E41">
            <v>2E-3</v>
          </cell>
          <cell r="F41">
            <v>-0.27700000000000002</v>
          </cell>
          <cell r="G41">
            <v>0.502</v>
          </cell>
          <cell r="H41">
            <v>0.502</v>
          </cell>
          <cell r="I41">
            <v>-0.93200000000000005</v>
          </cell>
          <cell r="K41">
            <v>0.502</v>
          </cell>
          <cell r="L41">
            <v>1.034</v>
          </cell>
        </row>
        <row r="42">
          <cell r="A42" t="str">
            <v>HUN</v>
          </cell>
          <cell r="B42">
            <v>7</v>
          </cell>
          <cell r="C42">
            <v>2.9790000000000001</v>
          </cell>
          <cell r="D42">
            <v>3.2909999999999999</v>
          </cell>
          <cell r="E42">
            <v>3.2719999999999998</v>
          </cell>
          <cell r="F42">
            <v>3.008</v>
          </cell>
          <cell r="G42">
            <v>3.4460000000000002</v>
          </cell>
          <cell r="H42">
            <v>3.4460000000000002</v>
          </cell>
          <cell r="I42">
            <v>2.7610000000000001</v>
          </cell>
          <cell r="K42">
            <v>3.4460000000000002</v>
          </cell>
          <cell r="L42">
            <v>1.7050000000000001</v>
          </cell>
        </row>
        <row r="43">
          <cell r="A43" t="str">
            <v>IRL</v>
          </cell>
          <cell r="B43">
            <v>7</v>
          </cell>
          <cell r="C43">
            <v>-2.3690000000000002</v>
          </cell>
          <cell r="D43">
            <v>-2.1160000000000001</v>
          </cell>
          <cell r="E43">
            <v>-2.048</v>
          </cell>
          <cell r="F43">
            <v>-2.3460000000000001</v>
          </cell>
          <cell r="G43">
            <v>-2.4950000000000001</v>
          </cell>
          <cell r="H43">
            <v>-2.048</v>
          </cell>
          <cell r="I43">
            <v>-0.64500000000000002</v>
          </cell>
          <cell r="K43">
            <v>-0.64500000000000002</v>
          </cell>
          <cell r="L43">
            <v>-1.877</v>
          </cell>
        </row>
        <row r="44">
          <cell r="A44" t="str">
            <v>ITA</v>
          </cell>
          <cell r="B44">
            <v>7</v>
          </cell>
          <cell r="C44">
            <v>2.012</v>
          </cell>
          <cell r="D44">
            <v>3</v>
          </cell>
          <cell r="E44">
            <v>2.573</v>
          </cell>
          <cell r="F44">
            <v>2.7450000000000001</v>
          </cell>
          <cell r="G44">
            <v>2.8250000000000002</v>
          </cell>
          <cell r="H44">
            <v>3</v>
          </cell>
          <cell r="I44">
            <v>3.1240000000000001</v>
          </cell>
          <cell r="K44">
            <v>3.1240000000000001</v>
          </cell>
          <cell r="L44">
            <v>3.9740000000000002</v>
          </cell>
        </row>
        <row r="45">
          <cell r="A45" t="str">
            <v>LTU</v>
          </cell>
          <cell r="B45">
            <v>7</v>
          </cell>
          <cell r="C45">
            <v>-1.0880000000000001</v>
          </cell>
          <cell r="D45">
            <v>-0.81899999999999995</v>
          </cell>
          <cell r="E45">
            <v>-0.77100000000000002</v>
          </cell>
          <cell r="F45">
            <v>-1.0629999999999999</v>
          </cell>
          <cell r="G45">
            <v>-0.52200000000000002</v>
          </cell>
          <cell r="H45">
            <v>-0.52200000000000002</v>
          </cell>
          <cell r="I45">
            <v>-0.155</v>
          </cell>
          <cell r="K45">
            <v>-0.155</v>
          </cell>
          <cell r="L45">
            <v>-1.466</v>
          </cell>
        </row>
        <row r="46">
          <cell r="A46" t="str">
            <v>LUX</v>
          </cell>
          <cell r="B46">
            <v>7</v>
          </cell>
          <cell r="C46">
            <v>-2.6019999999999999</v>
          </cell>
          <cell r="D46">
            <v>-2.395</v>
          </cell>
          <cell r="E46">
            <v>-2.2799999999999998</v>
          </cell>
          <cell r="F46">
            <v>-2.5880000000000001</v>
          </cell>
          <cell r="G46">
            <v>-3.3260000000000001</v>
          </cell>
          <cell r="H46">
            <v>-2.2799999999999998</v>
          </cell>
          <cell r="I46">
            <v>-0.64</v>
          </cell>
          <cell r="K46">
            <v>-0.64</v>
          </cell>
          <cell r="L46">
            <v>-2.34</v>
          </cell>
        </row>
        <row r="47">
          <cell r="A47" t="str">
            <v>LVA</v>
          </cell>
          <cell r="B47">
            <v>7</v>
          </cell>
          <cell r="C47">
            <v>-1.0840000000000001</v>
          </cell>
          <cell r="D47">
            <v>-0.78600000000000003</v>
          </cell>
          <cell r="E47">
            <v>-0.77</v>
          </cell>
          <cell r="F47">
            <v>-1.0529999999999999</v>
          </cell>
          <cell r="G47">
            <v>-0.56899999999999995</v>
          </cell>
          <cell r="H47">
            <v>-0.56899999999999995</v>
          </cell>
          <cell r="I47">
            <v>-1.1579999999999999</v>
          </cell>
          <cell r="K47">
            <v>-0.56899999999999995</v>
          </cell>
          <cell r="L47">
            <v>-7.6999999999999999E-2</v>
          </cell>
        </row>
        <row r="48">
          <cell r="A48" t="str">
            <v>MLT</v>
          </cell>
          <cell r="B48">
            <v>7</v>
          </cell>
          <cell r="C48">
            <v>-1.667</v>
          </cell>
          <cell r="D48">
            <v>-1.389</v>
          </cell>
          <cell r="E48">
            <v>-1.34</v>
          </cell>
          <cell r="F48">
            <v>-1.6419999999999999</v>
          </cell>
          <cell r="G48">
            <v>-1.3360000000000001</v>
          </cell>
          <cell r="H48">
            <v>-1.3360000000000001</v>
          </cell>
          <cell r="I48">
            <v>-1</v>
          </cell>
          <cell r="J48">
            <v>-0.39400000000000002</v>
          </cell>
          <cell r="K48">
            <v>-0.39400000000000002</v>
          </cell>
          <cell r="L48">
            <v>-0.121</v>
          </cell>
        </row>
        <row r="49">
          <cell r="A49" t="str">
            <v>NLD</v>
          </cell>
          <cell r="B49">
            <v>7</v>
          </cell>
          <cell r="C49">
            <v>-0.93600000000000005</v>
          </cell>
          <cell r="D49">
            <v>-0.66900000000000004</v>
          </cell>
          <cell r="E49">
            <v>-0.622</v>
          </cell>
          <cell r="F49">
            <v>-0.91500000000000004</v>
          </cell>
          <cell r="G49">
            <v>-1.1859999999999999</v>
          </cell>
          <cell r="H49">
            <v>-0.622</v>
          </cell>
          <cell r="I49">
            <v>-0.39100000000000001</v>
          </cell>
          <cell r="K49">
            <v>-0.39100000000000001</v>
          </cell>
          <cell r="L49">
            <v>-1.651</v>
          </cell>
        </row>
        <row r="50">
          <cell r="A50" t="str">
            <v>POL</v>
          </cell>
          <cell r="B50">
            <v>7</v>
          </cell>
          <cell r="C50">
            <v>0.35299999999999998</v>
          </cell>
          <cell r="D50">
            <v>0.67600000000000005</v>
          </cell>
          <cell r="E50">
            <v>0.66</v>
          </cell>
          <cell r="F50">
            <v>0.38800000000000001</v>
          </cell>
          <cell r="G50">
            <v>0.96499999999999997</v>
          </cell>
          <cell r="H50">
            <v>0.96499999999999997</v>
          </cell>
          <cell r="I50">
            <v>0.53300000000000003</v>
          </cell>
          <cell r="K50">
            <v>0.96499999999999997</v>
          </cell>
          <cell r="L50">
            <v>1.736</v>
          </cell>
        </row>
        <row r="51">
          <cell r="A51" t="str">
            <v>PRT</v>
          </cell>
          <cell r="B51">
            <v>7</v>
          </cell>
          <cell r="C51">
            <v>1.792</v>
          </cell>
          <cell r="D51">
            <v>2.294</v>
          </cell>
          <cell r="E51">
            <v>2.2829999999999999</v>
          </cell>
          <cell r="F51">
            <v>1.8120000000000001</v>
          </cell>
          <cell r="G51">
            <v>2.3069999999999999</v>
          </cell>
          <cell r="H51">
            <v>2.3069999999999999</v>
          </cell>
          <cell r="I51">
            <v>1.3120000000000001</v>
          </cell>
          <cell r="K51">
            <v>2.3069999999999999</v>
          </cell>
          <cell r="L51">
            <v>0.48799999999999999</v>
          </cell>
        </row>
        <row r="52">
          <cell r="A52" t="str">
            <v>ROU</v>
          </cell>
          <cell r="B52">
            <v>7</v>
          </cell>
          <cell r="C52">
            <v>6.0999999999999999E-2</v>
          </cell>
          <cell r="D52">
            <v>0.375</v>
          </cell>
          <cell r="E52">
            <v>0.375</v>
          </cell>
          <cell r="F52">
            <v>9.2999999999999999E-2</v>
          </cell>
          <cell r="G52">
            <v>0.79800000000000004</v>
          </cell>
          <cell r="H52">
            <v>0.79800000000000004</v>
          </cell>
          <cell r="I52">
            <v>0.35599999999999998</v>
          </cell>
          <cell r="K52">
            <v>0.79800000000000004</v>
          </cell>
          <cell r="L52">
            <v>1.0820000000000001</v>
          </cell>
        </row>
        <row r="53">
          <cell r="A53" t="str">
            <v>SVK</v>
          </cell>
          <cell r="B53">
            <v>7</v>
          </cell>
          <cell r="C53">
            <v>0.83199999999999996</v>
          </cell>
          <cell r="D53">
            <v>1.1180000000000001</v>
          </cell>
          <cell r="E53">
            <v>1.147</v>
          </cell>
          <cell r="F53">
            <v>0.85699999999999998</v>
          </cell>
          <cell r="G53">
            <v>1.208</v>
          </cell>
          <cell r="H53">
            <v>1.208</v>
          </cell>
          <cell r="I53">
            <v>0.56599999999999995</v>
          </cell>
          <cell r="K53">
            <v>1.208</v>
          </cell>
          <cell r="L53">
            <v>0.47799999999999998</v>
          </cell>
        </row>
        <row r="54">
          <cell r="A54" t="str">
            <v>SVN</v>
          </cell>
          <cell r="B54">
            <v>7</v>
          </cell>
          <cell r="C54">
            <v>0.193</v>
          </cell>
          <cell r="D54">
            <v>0.48</v>
          </cell>
          <cell r="E54">
            <v>0.51100000000000001</v>
          </cell>
          <cell r="F54">
            <v>0.217</v>
          </cell>
          <cell r="G54">
            <v>0.20499999999999999</v>
          </cell>
          <cell r="H54">
            <v>0.51100000000000001</v>
          </cell>
          <cell r="I54">
            <v>0.43</v>
          </cell>
          <cell r="K54">
            <v>0.51100000000000001</v>
          </cell>
          <cell r="L54">
            <v>0.17499999999999999</v>
          </cell>
        </row>
        <row r="55">
          <cell r="A55" t="str">
            <v>SWE</v>
          </cell>
          <cell r="B55">
            <v>7</v>
          </cell>
          <cell r="C55">
            <v>-2.754</v>
          </cell>
          <cell r="D55">
            <v>-2.476</v>
          </cell>
          <cell r="E55">
            <v>-2.4350000000000001</v>
          </cell>
          <cell r="F55">
            <v>-2.7330000000000001</v>
          </cell>
          <cell r="G55">
            <v>-3.1150000000000002</v>
          </cell>
          <cell r="H55">
            <v>-2.4350000000000001</v>
          </cell>
          <cell r="I55">
            <v>-1.601</v>
          </cell>
          <cell r="K55">
            <v>-1.601</v>
          </cell>
          <cell r="L55">
            <v>-1.39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C89EC5-C8DD-4D2B-9ADF-5BC2CE02FAC0}" name="Table1" displayName="Table1" ref="A1:F29" totalsRowShown="0" headerRowDxfId="36" headerRowBorderDxfId="35" tableBorderDxfId="34">
  <autoFilter ref="A1:F29" xr:uid="{E0C89EC5-C8DD-4D2B-9ADF-5BC2CE02FAC0}"/>
  <sortState xmlns:xlrd2="http://schemas.microsoft.com/office/spreadsheetml/2017/richdata2" ref="A2:F29">
    <sortCondition ref="A1:A29"/>
  </sortState>
  <tableColumns count="6">
    <tableColumn id="1" xr3:uid="{289E87E4-9BDF-4509-8EB2-185D394C7825}" name="iso"/>
    <tableColumn id="2" xr3:uid="{CA8A0CF0-55F1-4A8F-B28B-1DE986FD069E}" name="d"/>
    <tableColumn id="6" xr3:uid="{E975F1FC-ABF0-42BF-BCE6-7210F2A51FF3}" name="sb"/>
    <tableColumn id="3" xr3:uid="{BAF0A001-A1E6-4636-9283-DDFE7B21FE06}" name="fb"/>
    <tableColumn id="4" xr3:uid="{60B4F78E-EFBE-4888-AE06-5B1413425799}" name="spb"/>
    <tableColumn id="5" xr3:uid="{F0C72C74-9F42-40A3-B501-B58ACA5A964A}" name="country"/>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A6371-901F-4DA9-9689-BC5B4E36C9C7}">
  <sheetPr>
    <pageSetUpPr fitToPage="1"/>
  </sheetPr>
  <dimension ref="A1:Z41"/>
  <sheetViews>
    <sheetView tabSelected="1" zoomScale="76" zoomScaleNormal="70" workbookViewId="0">
      <selection activeCell="Y19" sqref="Y19"/>
    </sheetView>
  </sheetViews>
  <sheetFormatPr defaultColWidth="8.7109375" defaultRowHeight="15" x14ac:dyDescent="0.25"/>
  <cols>
    <col min="1" max="1" width="10.7109375" style="2" customWidth="1"/>
    <col min="2" max="2" width="12.7109375" customWidth="1"/>
    <col min="3" max="5" width="6.28515625" customWidth="1"/>
    <col min="6" max="6" width="1.7109375" customWidth="1"/>
    <col min="7" max="8" width="6.28515625" customWidth="1"/>
    <col min="9" max="9" width="1.7109375" customWidth="1"/>
    <col min="10" max="11" width="6.28515625" customWidth="1"/>
    <col min="12" max="12" width="1.7109375" customWidth="1"/>
    <col min="13" max="14" width="6.42578125" customWidth="1"/>
    <col min="15" max="15" width="1.7109375" customWidth="1"/>
    <col min="16" max="17" width="6.28515625" customWidth="1"/>
    <col min="18" max="18" width="1.7109375" customWidth="1"/>
    <col min="19" max="20" width="7.7109375" customWidth="1"/>
    <col min="21" max="21" width="1.7109375" customWidth="1"/>
    <col min="22" max="23" width="7.7109375" customWidth="1"/>
    <col min="24" max="24" width="5.42578125" customWidth="1"/>
    <col min="25" max="25" width="24.42578125" customWidth="1"/>
    <col min="26" max="26" width="141.42578125" bestFit="1" customWidth="1"/>
  </cols>
  <sheetData>
    <row r="1" spans="1:26" s="2" customFormat="1" x14ac:dyDescent="0.25">
      <c r="A1" s="2" t="s">
        <v>46</v>
      </c>
      <c r="B1" s="2" t="s">
        <v>33</v>
      </c>
      <c r="C1" s="2" t="s">
        <v>43</v>
      </c>
      <c r="D1" s="2" t="s">
        <v>44</v>
      </c>
      <c r="E1" s="2" t="s">
        <v>45</v>
      </c>
      <c r="G1" s="2" t="s">
        <v>82</v>
      </c>
      <c r="H1" s="2" t="s">
        <v>82</v>
      </c>
      <c r="J1" s="2" t="s">
        <v>35</v>
      </c>
      <c r="K1" s="2" t="s">
        <v>35</v>
      </c>
      <c r="M1" s="2" t="s">
        <v>92</v>
      </c>
      <c r="N1" s="2" t="s">
        <v>92</v>
      </c>
      <c r="P1" s="2" t="s">
        <v>88</v>
      </c>
      <c r="Q1" s="2" t="s">
        <v>88</v>
      </c>
      <c r="S1" s="2" t="s">
        <v>89</v>
      </c>
      <c r="T1" s="2" t="s">
        <v>89</v>
      </c>
      <c r="U1"/>
    </row>
    <row r="2" spans="1:26" ht="17.25" x14ac:dyDescent="0.3">
      <c r="B2" s="47" t="s">
        <v>103</v>
      </c>
      <c r="C2" s="47"/>
      <c r="D2" s="47"/>
      <c r="E2" s="47"/>
      <c r="F2" s="47"/>
      <c r="G2" s="47"/>
      <c r="H2" s="47"/>
      <c r="I2" s="47"/>
      <c r="J2" s="47"/>
      <c r="K2" s="47"/>
      <c r="L2" s="47"/>
      <c r="M2" s="47"/>
      <c r="N2" s="47"/>
      <c r="O2" s="47"/>
      <c r="P2" s="47"/>
      <c r="Q2" s="47"/>
      <c r="R2" s="47"/>
      <c r="S2" s="47"/>
      <c r="T2" s="47"/>
      <c r="U2" s="47"/>
      <c r="V2" s="47"/>
      <c r="W2" s="47"/>
    </row>
    <row r="3" spans="1:26" ht="4.9000000000000004" customHeight="1" x14ac:dyDescent="0.25">
      <c r="U3" s="1"/>
    </row>
    <row r="4" spans="1:26" ht="16.149999999999999" customHeight="1" x14ac:dyDescent="0.25">
      <c r="B4" s="14"/>
      <c r="C4" s="44" t="s">
        <v>0</v>
      </c>
      <c r="D4" s="44"/>
      <c r="E4" s="44"/>
      <c r="F4" s="11"/>
      <c r="G4" s="44" t="s">
        <v>81</v>
      </c>
      <c r="H4" s="44"/>
      <c r="I4" s="7"/>
      <c r="J4" s="44" t="s">
        <v>78</v>
      </c>
      <c r="K4" s="44"/>
      <c r="L4" s="7"/>
      <c r="M4" s="44" t="s">
        <v>99</v>
      </c>
      <c r="N4" s="44"/>
      <c r="O4" s="7"/>
      <c r="P4" s="44" t="s">
        <v>112</v>
      </c>
      <c r="Q4" s="44"/>
      <c r="R4" s="7"/>
      <c r="S4" s="44" t="s">
        <v>77</v>
      </c>
      <c r="T4" s="44"/>
      <c r="U4" s="23"/>
      <c r="V4" s="44" t="s">
        <v>76</v>
      </c>
      <c r="W4" s="44"/>
    </row>
    <row r="5" spans="1:26" ht="72" customHeight="1" x14ac:dyDescent="0.25">
      <c r="A5" s="28"/>
      <c r="B5" s="28"/>
      <c r="C5" s="45"/>
      <c r="D5" s="45"/>
      <c r="E5" s="45"/>
      <c r="G5" s="45"/>
      <c r="H5" s="45"/>
      <c r="I5" s="9"/>
      <c r="J5" s="45"/>
      <c r="K5" s="45"/>
      <c r="L5" s="9"/>
      <c r="M5" s="45"/>
      <c r="N5" s="45"/>
      <c r="O5" s="9"/>
      <c r="P5" s="45"/>
      <c r="Q5" s="45"/>
      <c r="R5" s="9"/>
      <c r="S5" s="45"/>
      <c r="T5" s="45"/>
      <c r="V5" s="45"/>
      <c r="W5" s="45"/>
    </row>
    <row r="6" spans="1:26" ht="38.25" x14ac:dyDescent="0.25">
      <c r="A6" s="28"/>
      <c r="B6" s="28"/>
      <c r="C6" s="10" t="s">
        <v>1</v>
      </c>
      <c r="D6" s="10" t="s">
        <v>2</v>
      </c>
      <c r="E6" s="10" t="s">
        <v>3</v>
      </c>
      <c r="F6" s="8"/>
      <c r="G6" s="10" t="s">
        <v>79</v>
      </c>
      <c r="H6" s="10" t="s">
        <v>80</v>
      </c>
      <c r="I6" s="8"/>
      <c r="J6" s="10" t="s">
        <v>79</v>
      </c>
      <c r="K6" s="10" t="s">
        <v>80</v>
      </c>
      <c r="L6" s="8"/>
      <c r="M6" s="10" t="s">
        <v>79</v>
      </c>
      <c r="N6" s="10" t="s">
        <v>80</v>
      </c>
      <c r="O6" s="8"/>
      <c r="P6" s="10" t="s">
        <v>79</v>
      </c>
      <c r="Q6" s="10" t="s">
        <v>80</v>
      </c>
      <c r="R6" s="8"/>
      <c r="S6" s="10" t="s">
        <v>79</v>
      </c>
      <c r="T6" s="10" t="s">
        <v>80</v>
      </c>
      <c r="U6" s="1"/>
      <c r="V6" s="10" t="s">
        <v>79</v>
      </c>
      <c r="W6" s="10" t="s">
        <v>80</v>
      </c>
    </row>
    <row r="7" spans="1:26" ht="39" customHeight="1" x14ac:dyDescent="0.25">
      <c r="A7" s="28"/>
      <c r="B7" s="30"/>
      <c r="C7" s="22" t="s">
        <v>4</v>
      </c>
      <c r="D7" s="22" t="s">
        <v>5</v>
      </c>
      <c r="E7" s="13" t="s">
        <v>6</v>
      </c>
      <c r="F7" s="22"/>
      <c r="G7" s="13" t="s">
        <v>7</v>
      </c>
      <c r="H7" s="13" t="s">
        <v>8</v>
      </c>
      <c r="I7" s="13"/>
      <c r="J7" s="13" t="s">
        <v>9</v>
      </c>
      <c r="K7" s="13" t="s">
        <v>10</v>
      </c>
      <c r="L7" s="13"/>
      <c r="M7" s="13" t="s">
        <v>11</v>
      </c>
      <c r="N7" s="13" t="s">
        <v>12</v>
      </c>
      <c r="O7" s="13"/>
      <c r="P7" s="13" t="s">
        <v>13</v>
      </c>
      <c r="Q7" s="13" t="s">
        <v>14</v>
      </c>
      <c r="R7" s="13"/>
      <c r="S7" s="13" t="s">
        <v>100</v>
      </c>
      <c r="T7" s="13" t="s">
        <v>101</v>
      </c>
      <c r="U7" s="1"/>
      <c r="V7" s="13" t="s">
        <v>102</v>
      </c>
      <c r="W7" s="13" t="s">
        <v>111</v>
      </c>
    </row>
    <row r="8" spans="1:26" ht="15.75" x14ac:dyDescent="0.25">
      <c r="A8" s="2" t="s">
        <v>15</v>
      </c>
      <c r="B8" s="36" t="str">
        <f>INDEX(Table1[#All], MATCH($A8, ameco_2024_data!$A:$A, 0), MATCH(B$1, ameco_2024_data!$1:$1, 0))</f>
        <v>Greece</v>
      </c>
      <c r="C8" s="19">
        <f>INDEX(Table1[#All], MATCH($A8, ameco_2024_data!$A:$A, 0), MATCH(C$1, ameco_2024_data!$1:$1, 0))</f>
        <v>153.85239999999999</v>
      </c>
      <c r="D8" s="27">
        <f>INDEX(Table1[#All], MATCH($A8, ameco_2024_data!$A:$A, 0), MATCH(D$1, ameco_2024_data!$1:$1, 0))</f>
        <v>-1.1512785000000001</v>
      </c>
      <c r="E8" s="15">
        <f>INDEX(Table1[#All], MATCH($A8, ameco_2024_data!$A:$A, 0), MATCH(E$1, ameco_2024_data!$1:$1, 0))</f>
        <v>1.7294</v>
      </c>
      <c r="F8" s="4"/>
      <c r="G8" s="15">
        <f>IF(INDEX(spb_4_year_baseline_data!$A$1:$N$28, MATCH($A8, spb_4_year_baseline_data!$A:$A, 0), MATCH(G$1, spb_4_year_baseline_data!$1:$1, 0)) = 0, "…",  INDEX(spb_4_year_baseline_data!$A$1:$N$28, MATCH($A8, spb_4_year_baseline_data!$A:$A, 0), MATCH(G$1, spb_4_year_baseline_data!$1:$1, 0)))</f>
        <v>1.79</v>
      </c>
      <c r="H8" s="15">
        <f>IF(INDEX(spb_7_year_baseline_data!$A$1:$N$28, MATCH($A8, spb_7_year_baseline_data!$A:$A, 0), MATCH(H$1, spb_7_year_baseline_data!$1:$1, 0)) = 0, "…",  INDEX(spb_7_year_baseline_data!$A$1:$N$28, MATCH($A8, spb_7_year_baseline_data!$A:$A, 0), MATCH(H$1, spb_7_year_baseline_data!$1:$1, 0)))</f>
        <v>2.327</v>
      </c>
      <c r="I8" s="15"/>
      <c r="J8" s="15">
        <f>IF(INDEX(spb_4_year_baseline_data!$A$1:$N$28, MATCH($A8, spb_4_year_baseline_data!$A:$A, 0), MATCH(J$1, spb_4_year_baseline_data!$1:$1, 0)) = 0, "…",  INDEX(spb_4_year_baseline_data!$A$1:$N$28, MATCH($A8, spb_4_year_baseline_data!$A:$A, 0), MATCH(J$1, spb_4_year_baseline_data!$1:$1, 0)))</f>
        <v>1.4790000000000001</v>
      </c>
      <c r="K8" s="15">
        <f>IF(INDEX(spb_7_year_baseline_data!$A$1:$N$28, MATCH($A8, spb_7_year_baseline_data!$A:$A, 0), MATCH(K$1, spb_7_year_baseline_data!$1:$1, 0)) = 0, "…",  INDEX(spb_7_year_baseline_data!$A$1:$N$28, MATCH($A8, spb_7_year_baseline_data!$A:$A, 0), MATCH(K$1, spb_7_year_baseline_data!$1:$1, 0)))</f>
        <v>1.756</v>
      </c>
      <c r="L8" s="15"/>
      <c r="M8" s="15" t="str">
        <f>IF(INDEX(spb_4_year_baseline_data!$A$1:$N$28, MATCH($A8, spb_4_year_baseline_data!$A:$A, 0), MATCH(M$1, spb_4_year_baseline_data!$1:$1, 0)) = 0, "…",  INDEX(spb_4_year_baseline_data!$A$1:$N$28, MATCH($A8, spb_4_year_baseline_data!$A:$A, 0), MATCH(M$1, spb_4_year_baseline_data!$1:$1, 0)))</f>
        <v>…</v>
      </c>
      <c r="N8" s="15" t="str">
        <f>IF(INDEX(spb_7_year_baseline_data!$A$1:$N$28, MATCH($A8, spb_7_year_baseline_data!$A:$A, 0), MATCH(N$1, spb_7_year_baseline_data!$1:$1, 0)) = 0, "…",  INDEX(spb_7_year_baseline_data!$A$1:$N$28, MATCH($A8, spb_7_year_baseline_data!$A:$A, 0), MATCH(N$1, spb_7_year_baseline_data!$1:$1, 0)))</f>
        <v>…</v>
      </c>
      <c r="O8" s="15"/>
      <c r="P8" s="27" t="str">
        <f>IF(INDEX(spb_4_year_baseline_data!$A$1:$N$28, MATCH($A8, spb_4_year_baseline_data!$A:$A, 0), MATCH(P$1, spb_4_year_baseline_data!$1:$1, 0)) = 0, "…",  INDEX(spb_4_year_baseline_data!$A$1:$N$28, MATCH($A8, spb_4_year_baseline_data!$A:$A, 0), MATCH(P$1, spb_4_year_baseline_data!$1:$1, 0)))</f>
        <v>…</v>
      </c>
      <c r="Q8" s="27" t="str">
        <f>IF(INDEX(spb_7_year_baseline_data!$A$1:$N$28, MATCH($A8, spb_7_year_baseline_data!$A:$A, 0), MATCH(Q$1, spb_7_year_baseline_data!$1:$1, 0)) = 0, "…",  INDEX(spb_7_year_baseline_data!$A$1:$N$28, MATCH($A8, spb_7_year_baseline_data!$A:$A, 0), MATCH(Q$1, spb_7_year_baseline_data!$1:$1, 0)))</f>
        <v>…</v>
      </c>
      <c r="R8" s="15"/>
      <c r="S8" s="15">
        <f t="shared" ref="S8:S34" si="0">MAX(G8,J8,M8,P8)</f>
        <v>1.79</v>
      </c>
      <c r="T8" s="15">
        <f t="shared" ref="T8:T34" si="1">MAX(H8,K8,N8,Q8)</f>
        <v>2.327</v>
      </c>
      <c r="U8" s="18"/>
      <c r="V8" s="4">
        <f>(S8-$E8)/4</f>
        <v>1.5149999999999997E-2</v>
      </c>
      <c r="W8" s="4">
        <f>(T8-$E8)/7</f>
        <v>8.5371428571428556E-2</v>
      </c>
      <c r="X8" s="18"/>
      <c r="Y8" s="41"/>
      <c r="Z8" s="31" t="s">
        <v>114</v>
      </c>
    </row>
    <row r="9" spans="1:26" ht="15.75" x14ac:dyDescent="0.25">
      <c r="A9" s="2" t="s">
        <v>16</v>
      </c>
      <c r="B9" s="36" t="str">
        <f>INDEX(Table1[#All], MATCH($A9, ameco_2024_data!$A:$A, 0), MATCH(B$1, ameco_2024_data!$1:$1, 0))</f>
        <v>Italy</v>
      </c>
      <c r="C9" s="19">
        <f>INDEX(Table1[#All], MATCH($A9, ameco_2024_data!$A:$A, 0), MATCH(C$1, ameco_2024_data!$1:$1, 0))</f>
        <v>138.62440000000001</v>
      </c>
      <c r="D9" s="15">
        <f>INDEX(Table1[#All], MATCH($A9, ameco_2024_data!$A:$A, 0), MATCH(D$1, ameco_2024_data!$1:$1, 0))</f>
        <v>-4.4258338999999998</v>
      </c>
      <c r="E9" s="15">
        <f>INDEX(Table1[#All], MATCH($A9, ameco_2024_data!$A:$A, 0), MATCH(E$1, ameco_2024_data!$1:$1, 0))</f>
        <v>-1.0503</v>
      </c>
      <c r="F9" s="4"/>
      <c r="G9" s="15">
        <f>IF(INDEX(spb_4_year_baseline_data!$A$1:$N$28, MATCH($A9, spb_4_year_baseline_data!$A:$A, 0), MATCH(G$1, spb_4_year_baseline_data!$1:$1, 0)) = 0, "…",  INDEX(spb_4_year_baseline_data!$A$1:$N$28, MATCH($A9, spb_4_year_baseline_data!$A:$A, 0), MATCH(G$1, spb_4_year_baseline_data!$1:$1, 0)))</f>
        <v>3.2890000000000001</v>
      </c>
      <c r="H9" s="15">
        <f>IF(INDEX(spb_7_year_baseline_data!$A$1:$N$28, MATCH($A9, spb_7_year_baseline_data!$A:$A, 0), MATCH(H$1, spb_7_year_baseline_data!$1:$1, 0)) = 0, "…",  INDEX(spb_7_year_baseline_data!$A$1:$N$28, MATCH($A9, spb_7_year_baseline_data!$A:$A, 0), MATCH(H$1, spb_7_year_baseline_data!$1:$1, 0)))</f>
        <v>3</v>
      </c>
      <c r="I9" s="15"/>
      <c r="J9" s="15">
        <f>IF(INDEX(spb_4_year_baseline_data!$A$1:$N$28, MATCH($A9, spb_4_year_baseline_data!$A:$A, 0), MATCH(J$1, spb_4_year_baseline_data!$1:$1, 0)) = 0, "…",  INDEX(spb_4_year_baseline_data!$A$1:$N$28, MATCH($A9, spb_4_year_baseline_data!$A:$A, 0), MATCH(J$1, spb_4_year_baseline_data!$1:$1, 0)))</f>
        <v>3.1680000000000001</v>
      </c>
      <c r="K9" s="15">
        <f>IF(INDEX(spb_7_year_baseline_data!$A$1:$N$28, MATCH($A9, spb_7_year_baseline_data!$A:$A, 0), MATCH(K$1, spb_7_year_baseline_data!$1:$1, 0)) = 0, "…",  INDEX(spb_7_year_baseline_data!$A$1:$N$28, MATCH($A9, spb_7_year_baseline_data!$A:$A, 0), MATCH(K$1, spb_7_year_baseline_data!$1:$1, 0)))</f>
        <v>3.1240000000000001</v>
      </c>
      <c r="L9" s="15"/>
      <c r="M9" s="15" t="str">
        <f>IF(INDEX(spb_4_year_baseline_data!$A$1:$N$28, MATCH($A9, spb_4_year_baseline_data!$A:$A, 0), MATCH(M$1, spb_4_year_baseline_data!$1:$1, 0)) = 0, "…",  INDEX(spb_4_year_baseline_data!$A$1:$N$28, MATCH($A9, spb_4_year_baseline_data!$A:$A, 0), MATCH(M$1, spb_4_year_baseline_data!$1:$1, 0)))</f>
        <v>…</v>
      </c>
      <c r="N9" s="15" t="str">
        <f>IF(INDEX(spb_7_year_baseline_data!$A$1:$N$28, MATCH($A9, spb_7_year_baseline_data!$A:$A, 0), MATCH(N$1, spb_7_year_baseline_data!$1:$1, 0)) = 0, "…",  INDEX(spb_7_year_baseline_data!$A$1:$N$28, MATCH($A9, spb_7_year_baseline_data!$A:$A, 0), MATCH(N$1, spb_7_year_baseline_data!$1:$1, 0)))</f>
        <v>…</v>
      </c>
      <c r="O9" s="15"/>
      <c r="P9" s="27" t="str">
        <f>IF(INDEX(spb_4_year_baseline_data!$A$1:$N$28, MATCH($A9, spb_4_year_baseline_data!$A:$A, 0), MATCH(P$1, spb_4_year_baseline_data!$1:$1, 0)) = 0, "…",  INDEX(spb_4_year_baseline_data!$A$1:$N$28, MATCH($A9, spb_4_year_baseline_data!$A:$A, 0), MATCH(P$1, spb_4_year_baseline_data!$1:$1, 0)))</f>
        <v>…</v>
      </c>
      <c r="Q9" s="27" t="str">
        <f>IF(INDEX(spb_7_year_baseline_data!$A$1:$N$28, MATCH($A9, spb_7_year_baseline_data!$A:$A, 0), MATCH(Q$1, spb_7_year_baseline_data!$1:$1, 0)) = 0, "…",  INDEX(spb_7_year_baseline_data!$A$1:$N$28, MATCH($A9, spb_7_year_baseline_data!$A:$A, 0), MATCH(Q$1, spb_7_year_baseline_data!$1:$1, 0)))</f>
        <v>…</v>
      </c>
      <c r="R9" s="15"/>
      <c r="S9" s="15">
        <f t="shared" si="0"/>
        <v>3.2890000000000001</v>
      </c>
      <c r="T9" s="15">
        <f t="shared" si="1"/>
        <v>3.1240000000000001</v>
      </c>
      <c r="U9" s="18"/>
      <c r="V9" s="4">
        <f>(S9-$E9)/4</f>
        <v>1.0848249999999999</v>
      </c>
      <c r="W9" s="4">
        <f>(T9-$E9)/7</f>
        <v>0.59632857142857154</v>
      </c>
      <c r="X9" s="18"/>
      <c r="Y9" s="42"/>
      <c r="Z9" s="31" t="s">
        <v>98</v>
      </c>
    </row>
    <row r="10" spans="1:26" ht="15.75" x14ac:dyDescent="0.25">
      <c r="A10" s="2" t="s">
        <v>17</v>
      </c>
      <c r="B10" s="36" t="str">
        <f>INDEX(Table1[#All], MATCH($A10, ameco_2024_data!$A:$A, 0), MATCH(B$1, ameco_2024_data!$1:$1, 0))</f>
        <v>France</v>
      </c>
      <c r="C10" s="19">
        <f>INDEX(Table1[#All], MATCH($A10, ameco_2024_data!$A:$A, 0), MATCH(C$1, ameco_2024_data!$1:$1, 0))</f>
        <v>112.4088</v>
      </c>
      <c r="D10" s="15">
        <f>INDEX(Table1[#All], MATCH($A10, ameco_2024_data!$A:$A, 0), MATCH(D$1, ameco_2024_data!$1:$1, 0))</f>
        <v>-5.3136057000000001</v>
      </c>
      <c r="E10" s="15">
        <f>INDEX(Table1[#All], MATCH($A10, ameco_2024_data!$A:$A, 0), MATCH(E$1, ameco_2024_data!$1:$1, 0))</f>
        <v>-2.9683999999999999</v>
      </c>
      <c r="F10" s="4"/>
      <c r="G10" s="15">
        <f>IF(INDEX(spb_4_year_baseline_data!$A$1:$N$28, MATCH($A10, spb_4_year_baseline_data!$A:$A, 0), MATCH(G$1, spb_4_year_baseline_data!$1:$1, 0)) = 0, "…",  INDEX(spb_4_year_baseline_data!$A$1:$N$28, MATCH($A10, spb_4_year_baseline_data!$A:$A, 0), MATCH(G$1, spb_4_year_baseline_data!$1:$1, 0)))</f>
        <v>0.77400000000000002</v>
      </c>
      <c r="H10" s="4">
        <f>IF(INDEX(spb_7_year_baseline_data!$A$1:$N$28, MATCH($A10, spb_7_year_baseline_data!$A:$A, 0), MATCH(H$1, spb_7_year_baseline_data!$1:$1, 0)) = 0, "…",  INDEX(spb_7_year_baseline_data!$A$1:$N$28, MATCH($A10, spb_7_year_baseline_data!$A:$A, 0), MATCH(H$1, spb_7_year_baseline_data!$1:$1, 0)))</f>
        <v>0.79800000000000004</v>
      </c>
      <c r="I10" s="4"/>
      <c r="J10" s="4">
        <f>IF(INDEX(spb_4_year_baseline_data!$A$1:$N$28, MATCH($A10, spb_4_year_baseline_data!$A:$A, 0), MATCH(J$1, spb_4_year_baseline_data!$1:$1, 0)) = 0, "…",  INDEX(spb_4_year_baseline_data!$A$1:$N$28, MATCH($A10, spb_4_year_baseline_data!$A:$A, 0), MATCH(J$1, spb_4_year_baseline_data!$1:$1, 0)))</f>
        <v>0.67300000000000004</v>
      </c>
      <c r="K10" s="4">
        <f>IF(INDEX(spb_7_year_baseline_data!$A$1:$N$28, MATCH($A10, spb_7_year_baseline_data!$A:$A, 0), MATCH(K$1, spb_7_year_baseline_data!$1:$1, 0)) = 0, "…",  INDEX(spb_7_year_baseline_data!$A$1:$N$28, MATCH($A10, spb_7_year_baseline_data!$A:$A, 0), MATCH(K$1, spb_7_year_baseline_data!$1:$1, 0)))</f>
        <v>0.753</v>
      </c>
      <c r="L10" s="4"/>
      <c r="M10" s="4" t="str">
        <f>IF(INDEX(spb_4_year_baseline_data!$A$1:$N$28, MATCH($A10, spb_4_year_baseline_data!$A:$A, 0), MATCH(M$1, spb_4_year_baseline_data!$1:$1, 0)) = 0, "…",  INDEX(spb_4_year_baseline_data!$A$1:$N$28, MATCH($A10, spb_4_year_baseline_data!$A:$A, 0), MATCH(M$1, spb_4_year_baseline_data!$1:$1, 0)))</f>
        <v>…</v>
      </c>
      <c r="N10" s="4" t="str">
        <f>IF(INDEX(spb_7_year_baseline_data!$A$1:$N$28, MATCH($A10, spb_7_year_baseline_data!$A:$A, 0), MATCH(N$1, spb_7_year_baseline_data!$1:$1, 0)) = 0, "…",  INDEX(spb_7_year_baseline_data!$A$1:$N$28, MATCH($A10, spb_7_year_baseline_data!$A:$A, 0), MATCH(N$1, spb_7_year_baseline_data!$1:$1, 0)))</f>
        <v>…</v>
      </c>
      <c r="O10" s="4"/>
      <c r="P10" s="39" t="str">
        <f>IF(INDEX(spb_4_year_baseline_data!$A$1:$N$28, MATCH($A10, spb_4_year_baseline_data!$A:$A, 0), MATCH(P$1, spb_4_year_baseline_data!$1:$1, 0)) = 0, "…",  INDEX(spb_4_year_baseline_data!$A$1:$N$28, MATCH($A10, spb_4_year_baseline_data!$A:$A, 0), MATCH(P$1, spb_4_year_baseline_data!$1:$1, 0)))</f>
        <v>…</v>
      </c>
      <c r="Q10" s="39">
        <f>IF(INDEX(spb_7_year_baseline_data!$A$1:$N$28, MATCH($A10, spb_7_year_baseline_data!$A:$A, 0), MATCH(Q$1, spb_7_year_baseline_data!$1:$1, 0)) = 0, "…",  INDEX(spb_7_year_baseline_data!$A$1:$N$28, MATCH($A10, spb_7_year_baseline_data!$A:$A, 0), MATCH(Q$1, spb_7_year_baseline_data!$1:$1, 0)))</f>
        <v>0.81699999999999995</v>
      </c>
      <c r="R10" s="15"/>
      <c r="S10" s="15">
        <f t="shared" si="0"/>
        <v>0.77400000000000002</v>
      </c>
      <c r="T10" s="15">
        <f t="shared" si="1"/>
        <v>0.81699999999999995</v>
      </c>
      <c r="U10" s="18"/>
      <c r="V10" s="4">
        <f>(S10-$E10)/4</f>
        <v>0.93559999999999999</v>
      </c>
      <c r="W10" s="4">
        <f>(T10-$E10)/7</f>
        <v>0.54077142857142857</v>
      </c>
      <c r="X10" s="18"/>
      <c r="Y10" s="43"/>
      <c r="Z10" s="32" t="s">
        <v>104</v>
      </c>
    </row>
    <row r="11" spans="1:26" ht="15.75" x14ac:dyDescent="0.25">
      <c r="A11" s="2" t="s">
        <v>18</v>
      </c>
      <c r="B11" s="36" t="str">
        <f>INDEX(Table1[#All], MATCH($A11, ameco_2024_data!$A:$A, 0), MATCH(B$1, ameco_2024_data!$1:$1, 0))</f>
        <v>Spain</v>
      </c>
      <c r="C11" s="19">
        <f>INDEX(Table1[#All], MATCH($A11, ameco_2024_data!$A:$A, 0), MATCH(C$1, ameco_2024_data!$1:$1, 0))</f>
        <v>105.50790000000001</v>
      </c>
      <c r="D11" s="15">
        <f>INDEX(Table1[#All], MATCH($A11, ameco_2024_data!$A:$A, 0), MATCH(D$1, ameco_2024_data!$1:$1, 0))</f>
        <v>-2.986415</v>
      </c>
      <c r="E11" s="15">
        <f>INDEX(Table1[#All], MATCH($A11, ameco_2024_data!$A:$A, 0), MATCH(E$1, ameco_2024_data!$1:$1, 0))</f>
        <v>-0.84899999999999998</v>
      </c>
      <c r="F11" s="4"/>
      <c r="G11" s="15">
        <f>IF(INDEX(spb_4_year_baseline_data!$A$1:$N$28, MATCH($A11, spb_4_year_baseline_data!$A:$A, 0), MATCH(G$1, spb_4_year_baseline_data!$1:$1, 0)) = 0, "…",  INDEX(spb_4_year_baseline_data!$A$1:$N$28, MATCH($A11, spb_4_year_baseline_data!$A:$A, 0), MATCH(G$1, spb_4_year_baseline_data!$1:$1, 0)))</f>
        <v>2.7309999999999999</v>
      </c>
      <c r="H11" s="15">
        <f>IF(INDEX(spb_7_year_baseline_data!$A$1:$N$28, MATCH($A11, spb_7_year_baseline_data!$A:$A, 0), MATCH(H$1, spb_7_year_baseline_data!$1:$1, 0)) = 0, "…",  INDEX(spb_7_year_baseline_data!$A$1:$N$28, MATCH($A11, spb_7_year_baseline_data!$A:$A, 0), MATCH(H$1, spb_7_year_baseline_data!$1:$1, 0)))</f>
        <v>2.778</v>
      </c>
      <c r="I11" s="15"/>
      <c r="J11" s="15">
        <f>IF(INDEX(spb_4_year_baseline_data!$A$1:$N$28, MATCH($A11, spb_4_year_baseline_data!$A:$A, 0), MATCH(J$1, spb_4_year_baseline_data!$1:$1, 0)) = 0, "…",  INDEX(spb_4_year_baseline_data!$A$1:$N$28, MATCH($A11, spb_4_year_baseline_data!$A:$A, 0), MATCH(J$1, spb_4_year_baseline_data!$1:$1, 0)))</f>
        <v>2.1890000000000001</v>
      </c>
      <c r="K11" s="15">
        <f>IF(INDEX(spb_7_year_baseline_data!$A$1:$N$28, MATCH($A11, spb_7_year_baseline_data!$A:$A, 0), MATCH(K$1, spb_7_year_baseline_data!$1:$1, 0)) = 0, "…",  INDEX(spb_7_year_baseline_data!$A$1:$N$28, MATCH($A11, spb_7_year_baseline_data!$A:$A, 0), MATCH(K$1, spb_7_year_baseline_data!$1:$1, 0)))</f>
        <v>2.2570000000000001</v>
      </c>
      <c r="L11" s="15"/>
      <c r="M11" s="15" t="str">
        <f>IF(INDEX(spb_4_year_baseline_data!$A$1:$N$28, MATCH($A11, spb_4_year_baseline_data!$A:$A, 0), MATCH(M$1, spb_4_year_baseline_data!$1:$1, 0)) = 0, "…",  INDEX(spb_4_year_baseline_data!$A$1:$N$28, MATCH($A11, spb_4_year_baseline_data!$A:$A, 0), MATCH(M$1, spb_4_year_baseline_data!$1:$1, 0)))</f>
        <v>…</v>
      </c>
      <c r="N11" s="15" t="str">
        <f>IF(INDEX(spb_7_year_baseline_data!$A$1:$N$28, MATCH($A11, spb_7_year_baseline_data!$A:$A, 0), MATCH(N$1, spb_7_year_baseline_data!$1:$1, 0)) = 0, "…",  INDEX(spb_7_year_baseline_data!$A$1:$N$28, MATCH($A11, spb_7_year_baseline_data!$A:$A, 0), MATCH(N$1, spb_7_year_baseline_data!$1:$1, 0)))</f>
        <v>…</v>
      </c>
      <c r="O11" s="15"/>
      <c r="P11" s="27" t="str">
        <f>IF(INDEX(spb_4_year_baseline_data!$A$1:$N$28, MATCH($A11, spb_4_year_baseline_data!$A:$A, 0), MATCH(P$1, spb_4_year_baseline_data!$1:$1, 0)) = 0, "…",  INDEX(spb_4_year_baseline_data!$A$1:$N$28, MATCH($A11, spb_4_year_baseline_data!$A:$A, 0), MATCH(P$1, spb_4_year_baseline_data!$1:$1, 0)))</f>
        <v>…</v>
      </c>
      <c r="Q11" s="27" t="str">
        <f>IF(INDEX(spb_7_year_baseline_data!$A$1:$N$28, MATCH($A11, spb_7_year_baseline_data!$A:$A, 0), MATCH(Q$1, spb_7_year_baseline_data!$1:$1, 0)) = 0, "…",  INDEX(spb_7_year_baseline_data!$A$1:$N$28, MATCH($A11, spb_7_year_baseline_data!$A:$A, 0), MATCH(Q$1, spb_7_year_baseline_data!$1:$1, 0)))</f>
        <v>…</v>
      </c>
      <c r="R11" s="15"/>
      <c r="S11" s="15">
        <f t="shared" si="0"/>
        <v>2.7309999999999999</v>
      </c>
      <c r="T11" s="15">
        <f t="shared" si="1"/>
        <v>2.778</v>
      </c>
      <c r="U11" s="18"/>
      <c r="V11" s="4">
        <f>(S11-$E11)/4</f>
        <v>0.89500000000000002</v>
      </c>
      <c r="W11" s="4">
        <f>(T11-$E11)/7</f>
        <v>0.51814285714285713</v>
      </c>
      <c r="X11" s="18"/>
      <c r="Y11" s="33"/>
      <c r="Z11" s="32" t="s">
        <v>105</v>
      </c>
    </row>
    <row r="12" spans="1:26" ht="15.75" x14ac:dyDescent="0.25">
      <c r="A12" s="2" t="s">
        <v>19</v>
      </c>
      <c r="B12" s="36" t="str">
        <f>INDEX(Table1[#All], MATCH($A12, ameco_2024_data!$A:$A, 0), MATCH(B$1, ameco_2024_data!$1:$1, 0))</f>
        <v>Belgium</v>
      </c>
      <c r="C12" s="19">
        <f>INDEX(Table1[#All], MATCH($A12, ameco_2024_data!$A:$A, 0), MATCH(C$1, ameco_2024_data!$1:$1, 0))</f>
        <v>105.0356</v>
      </c>
      <c r="D12" s="15">
        <f>INDEX(Table1[#All], MATCH($A12, ameco_2024_data!$A:$A, 0), MATCH(D$1, ameco_2024_data!$1:$1, 0))</f>
        <v>-4.4116011000000004</v>
      </c>
      <c r="E12" s="15">
        <f>INDEX(Table1[#All], MATCH($A12, ameco_2024_data!$A:$A, 0), MATCH(E$1, ameco_2024_data!$1:$1, 0))</f>
        <v>-1.8693</v>
      </c>
      <c r="F12" s="4"/>
      <c r="G12" s="15">
        <f>IF(INDEX(spb_4_year_baseline_data!$A$1:$N$28, MATCH($A12, spb_4_year_baseline_data!$A:$A, 0), MATCH(G$1, spb_4_year_baseline_data!$1:$1, 0)) = 0, "…",  INDEX(spb_4_year_baseline_data!$A$1:$N$28, MATCH($A12, spb_4_year_baseline_data!$A:$A, 0), MATCH(G$1, spb_4_year_baseline_data!$1:$1, 0)))</f>
        <v>1.0940000000000001</v>
      </c>
      <c r="H12" s="15">
        <f>IF(INDEX(spb_7_year_baseline_data!$A$1:$N$28, MATCH($A12, spb_7_year_baseline_data!$A:$A, 0), MATCH(H$1, spb_7_year_baseline_data!$1:$1, 0)) = 0, "…",  INDEX(spb_7_year_baseline_data!$A$1:$N$28, MATCH($A12, spb_7_year_baseline_data!$A:$A, 0), MATCH(H$1, spb_7_year_baseline_data!$1:$1, 0)))</f>
        <v>1.1359999999999999</v>
      </c>
      <c r="I12" s="15"/>
      <c r="J12" s="15">
        <f>IF(INDEX(spb_4_year_baseline_data!$A$1:$N$28, MATCH($A12, spb_4_year_baseline_data!$A:$A, 0), MATCH(J$1, spb_4_year_baseline_data!$1:$1, 0)) = 0, "…",  INDEX(spb_4_year_baseline_data!$A$1:$N$28, MATCH($A12, spb_4_year_baseline_data!$A:$A, 0), MATCH(J$1, spb_4_year_baseline_data!$1:$1, 0)))</f>
        <v>0.81399999999999995</v>
      </c>
      <c r="K12" s="15">
        <f>IF(INDEX(spb_7_year_baseline_data!$A$1:$N$28, MATCH($A12, spb_7_year_baseline_data!$A:$A, 0), MATCH(K$1, spb_7_year_baseline_data!$1:$1, 0)) = 0, "…",  INDEX(spb_7_year_baseline_data!$A$1:$N$28, MATCH($A12, spb_7_year_baseline_data!$A:$A, 0), MATCH(K$1, spb_7_year_baseline_data!$1:$1, 0)))</f>
        <v>0.92400000000000004</v>
      </c>
      <c r="L12" s="15"/>
      <c r="M12" s="15" t="str">
        <f>IF(INDEX(spb_4_year_baseline_data!$A$1:$N$28, MATCH($A12, spb_4_year_baseline_data!$A:$A, 0), MATCH(M$1, spb_4_year_baseline_data!$1:$1, 0)) = 0, "…",  INDEX(spb_4_year_baseline_data!$A$1:$N$28, MATCH($A12, spb_4_year_baseline_data!$A:$A, 0), MATCH(M$1, spb_4_year_baseline_data!$1:$1, 0)))</f>
        <v>…</v>
      </c>
      <c r="N12" s="15" t="str">
        <f>IF(INDEX(spb_7_year_baseline_data!$A$1:$N$28, MATCH($A12, spb_7_year_baseline_data!$A:$A, 0), MATCH(N$1, spb_7_year_baseline_data!$1:$1, 0)) = 0, "…",  INDEX(spb_7_year_baseline_data!$A$1:$N$28, MATCH($A12, spb_7_year_baseline_data!$A:$A, 0), MATCH(N$1, spb_7_year_baseline_data!$1:$1, 0)))</f>
        <v>…</v>
      </c>
      <c r="O12" s="15"/>
      <c r="P12" s="27" t="str">
        <f>IF(INDEX(spb_4_year_baseline_data!$A$1:$N$28, MATCH($A12, spb_4_year_baseline_data!$A:$A, 0), MATCH(P$1, spb_4_year_baseline_data!$1:$1, 0)) = 0, "…",  INDEX(spb_4_year_baseline_data!$A$1:$N$28, MATCH($A12, spb_4_year_baseline_data!$A:$A, 0), MATCH(P$1, spb_4_year_baseline_data!$1:$1, 0)))</f>
        <v>…</v>
      </c>
      <c r="Q12" s="27" t="str">
        <f>IF(INDEX(spb_7_year_baseline_data!$A$1:$N$28, MATCH($A12, spb_7_year_baseline_data!$A:$A, 0), MATCH(Q$1, spb_7_year_baseline_data!$1:$1, 0)) = 0, "…",  INDEX(spb_7_year_baseline_data!$A$1:$N$28, MATCH($A12, spb_7_year_baseline_data!$A:$A, 0), MATCH(Q$1, spb_7_year_baseline_data!$1:$1, 0)))</f>
        <v>…</v>
      </c>
      <c r="R12" s="15"/>
      <c r="S12" s="15">
        <f t="shared" si="0"/>
        <v>1.0940000000000001</v>
      </c>
      <c r="T12" s="15">
        <f t="shared" si="1"/>
        <v>1.1359999999999999</v>
      </c>
      <c r="U12" s="18"/>
      <c r="V12" s="4">
        <f>(S12-$E12)/4</f>
        <v>0.74082500000000007</v>
      </c>
      <c r="W12" s="4">
        <f>(T12-$E12)/7</f>
        <v>0.42932857142857145</v>
      </c>
      <c r="X12" s="18"/>
      <c r="Y12" s="34"/>
      <c r="Z12" s="32" t="s">
        <v>106</v>
      </c>
    </row>
    <row r="13" spans="1:26" x14ac:dyDescent="0.25">
      <c r="A13" s="2" t="s">
        <v>20</v>
      </c>
      <c r="B13" s="36" t="str">
        <f>INDEX(Table1[#All], MATCH($A13, ameco_2024_data!$A:$A, 0), MATCH(B$1, ameco_2024_data!$1:$1, 0))</f>
        <v>Portugal</v>
      </c>
      <c r="C13" s="19">
        <f>INDEX(Table1[#All], MATCH($A13, ameco_2024_data!$A:$A, 0), MATCH(C$1, ameco_2024_data!$1:$1, 0))</f>
        <v>95.631399999999999</v>
      </c>
      <c r="D13" s="15">
        <f>INDEX(Table1[#All], MATCH($A13, ameco_2024_data!$A:$A, 0), MATCH(D$1, ameco_2024_data!$1:$1, 0))</f>
        <v>0.43677359999999998</v>
      </c>
      <c r="E13" s="15">
        <f>INDEX(Table1[#All], MATCH($A13, ameco_2024_data!$A:$A, 0), MATCH(E$1, ameco_2024_data!$1:$1, 0))</f>
        <v>2.2021000000000002</v>
      </c>
      <c r="F13" s="4"/>
      <c r="G13" s="15">
        <f>IF(INDEX(spb_4_year_baseline_data!$A$1:$N$28, MATCH($A13, spb_4_year_baseline_data!$A:$A, 0), MATCH(G$1, spb_4_year_baseline_data!$1:$1, 0)) = 0, "…",  INDEX(spb_4_year_baseline_data!$A$1:$N$28, MATCH($A13, spb_4_year_baseline_data!$A:$A, 0), MATCH(G$1, spb_4_year_baseline_data!$1:$1, 0)))</f>
        <v>2.5579999999999998</v>
      </c>
      <c r="H13" s="15">
        <f>IF(INDEX(spb_7_year_baseline_data!$A$1:$N$28, MATCH($A13, spb_7_year_baseline_data!$A:$A, 0), MATCH(H$1, spb_7_year_baseline_data!$1:$1, 0)) = 0, "…",  INDEX(spb_7_year_baseline_data!$A$1:$N$28, MATCH($A13, spb_7_year_baseline_data!$A:$A, 0), MATCH(H$1, spb_7_year_baseline_data!$1:$1, 0)))</f>
        <v>2.3069999999999999</v>
      </c>
      <c r="I13" s="15"/>
      <c r="J13" s="15">
        <f>IF(INDEX(spb_4_year_baseline_data!$A$1:$N$28, MATCH($A13, spb_4_year_baseline_data!$A:$A, 0), MATCH(J$1, spb_4_year_baseline_data!$1:$1, 0)) = 0, "…",  INDEX(spb_4_year_baseline_data!$A$1:$N$28, MATCH($A13, spb_4_year_baseline_data!$A:$A, 0), MATCH(J$1, spb_4_year_baseline_data!$1:$1, 0)))</f>
        <v>1.528</v>
      </c>
      <c r="K13" s="15">
        <f>IF(INDEX(spb_7_year_baseline_data!$A$1:$N$28, MATCH($A13, spb_7_year_baseline_data!$A:$A, 0), MATCH(K$1, spb_7_year_baseline_data!$1:$1, 0)) = 0, "…",  INDEX(spb_7_year_baseline_data!$A$1:$N$28, MATCH($A13, spb_7_year_baseline_data!$A:$A, 0), MATCH(K$1, spb_7_year_baseline_data!$1:$1, 0)))</f>
        <v>1.3120000000000001</v>
      </c>
      <c r="L13" s="15"/>
      <c r="M13" s="15" t="str">
        <f>IF(INDEX(spb_4_year_baseline_data!$A$1:$N$28, MATCH($A13, spb_4_year_baseline_data!$A:$A, 0), MATCH(M$1, spb_4_year_baseline_data!$1:$1, 0)) = 0, "…",  INDEX(spb_4_year_baseline_data!$A$1:$N$28, MATCH($A13, spb_4_year_baseline_data!$A:$A, 0), MATCH(M$1, spb_4_year_baseline_data!$1:$1, 0)))</f>
        <v>…</v>
      </c>
      <c r="N13" s="15" t="str">
        <f>IF(INDEX(spb_7_year_baseline_data!$A$1:$N$28, MATCH($A13, spb_7_year_baseline_data!$A:$A, 0), MATCH(N$1, spb_7_year_baseline_data!$1:$1, 0)) = 0, "…",  INDEX(spb_7_year_baseline_data!$A$1:$N$28, MATCH($A13, spb_7_year_baseline_data!$A:$A, 0), MATCH(N$1, spb_7_year_baseline_data!$1:$1, 0)))</f>
        <v>…</v>
      </c>
      <c r="O13" s="15"/>
      <c r="P13" s="27" t="str">
        <f>IF(INDEX(spb_4_year_baseline_data!$A$1:$N$28, MATCH($A13, spb_4_year_baseline_data!$A:$A, 0), MATCH(P$1, spb_4_year_baseline_data!$1:$1, 0)) = 0, "…",  INDEX(spb_4_year_baseline_data!$A$1:$N$28, MATCH($A13, spb_4_year_baseline_data!$A:$A, 0), MATCH(P$1, spb_4_year_baseline_data!$1:$1, 0)))</f>
        <v>…</v>
      </c>
      <c r="Q13" s="27" t="str">
        <f>IF(INDEX(spb_7_year_baseline_data!$A$1:$N$28, MATCH($A13, spb_7_year_baseline_data!$A:$A, 0), MATCH(Q$1, spb_7_year_baseline_data!$1:$1, 0)) = 0, "…",  INDEX(spb_7_year_baseline_data!$A$1:$N$28, MATCH($A13, spb_7_year_baseline_data!$A:$A, 0), MATCH(Q$1, spb_7_year_baseline_data!$1:$1, 0)))</f>
        <v>…</v>
      </c>
      <c r="R13" s="15"/>
      <c r="S13" s="15">
        <f t="shared" si="0"/>
        <v>2.5579999999999998</v>
      </c>
      <c r="T13" s="15">
        <f t="shared" si="1"/>
        <v>2.3069999999999999</v>
      </c>
      <c r="U13" s="18"/>
      <c r="V13" s="4">
        <f>(S13-$E13)/4</f>
        <v>8.8974999999999915E-2</v>
      </c>
      <c r="W13" s="4">
        <f>(T13-$E13)/7</f>
        <v>1.4985714285714253E-2</v>
      </c>
      <c r="X13" s="18"/>
      <c r="Y13" s="18"/>
    </row>
    <row r="14" spans="1:26" x14ac:dyDescent="0.25">
      <c r="A14" s="2" t="s">
        <v>21</v>
      </c>
      <c r="B14" s="36" t="str">
        <f>INDEX(Table1[#All], MATCH($A14, ameco_2024_data!$A:$A, 0), MATCH(B$1, ameco_2024_data!$1:$1, 0))</f>
        <v>Finland</v>
      </c>
      <c r="C14" s="19">
        <f>INDEX(Table1[#All], MATCH($A14, ameco_2024_data!$A:$A, 0), MATCH(C$1, ameco_2024_data!$1:$1, 0))</f>
        <v>80.487399999999994</v>
      </c>
      <c r="D14" s="15">
        <f>INDEX(Table1[#All], MATCH($A14, ameco_2024_data!$A:$A, 0), MATCH(D$1, ameco_2024_data!$1:$1, 0))</f>
        <v>-3.4097268999999999</v>
      </c>
      <c r="E14" s="15">
        <f>INDEX(Table1[#All], MATCH($A14, ameco_2024_data!$A:$A, 0), MATCH(E$1, ameco_2024_data!$1:$1, 0))</f>
        <v>-0.53010000000000002</v>
      </c>
      <c r="F14" s="4"/>
      <c r="G14" s="15">
        <f>IF(INDEX(spb_4_year_baseline_data!$A$1:$N$28, MATCH($A14, spb_4_year_baseline_data!$A:$A, 0), MATCH(G$1, spb_4_year_baseline_data!$1:$1, 0)) = 0, "…",  INDEX(spb_4_year_baseline_data!$A$1:$N$28, MATCH($A14, spb_4_year_baseline_data!$A:$A, 0), MATCH(G$1, spb_4_year_baseline_data!$1:$1, 0)))</f>
        <v>0.128</v>
      </c>
      <c r="H14" s="15">
        <f>IF(INDEX(spb_7_year_baseline_data!$A$1:$N$28, MATCH($A14, spb_7_year_baseline_data!$A:$A, 0), MATCH(H$1, spb_7_year_baseline_data!$1:$1, 0)) = 0, "…",  INDEX(spb_7_year_baseline_data!$A$1:$N$28, MATCH($A14, spb_7_year_baseline_data!$A:$A, 0), MATCH(H$1, spb_7_year_baseline_data!$1:$1, 0)))</f>
        <v>-0.124</v>
      </c>
      <c r="I14" s="15"/>
      <c r="J14" s="15">
        <f>IF(INDEX(spb_4_year_baseline_data!$A$1:$N$28, MATCH($A14, spb_4_year_baseline_data!$A:$A, 0), MATCH(J$1, spb_4_year_baseline_data!$1:$1, 0)) = 0, "…",  INDEX(spb_4_year_baseline_data!$A$1:$N$28, MATCH($A14, spb_4_year_baseline_data!$A:$A, 0), MATCH(J$1, spb_4_year_baseline_data!$1:$1, 0)))</f>
        <v>-0.69</v>
      </c>
      <c r="K14" s="15">
        <f>IF(INDEX(spb_7_year_baseline_data!$A$1:$N$28, MATCH($A14, spb_7_year_baseline_data!$A:$A, 0), MATCH(K$1, spb_7_year_baseline_data!$1:$1, 0)) = 0, "…",  INDEX(spb_7_year_baseline_data!$A$1:$N$28, MATCH($A14, spb_7_year_baseline_data!$A:$A, 0), MATCH(K$1, spb_7_year_baseline_data!$1:$1, 0)))</f>
        <v>-0.93200000000000005</v>
      </c>
      <c r="L14" s="15"/>
      <c r="M14" s="15" t="str">
        <f>IF(INDEX(spb_4_year_baseline_data!$A$1:$N$28, MATCH($A14, spb_4_year_baseline_data!$A:$A, 0), MATCH(M$1, spb_4_year_baseline_data!$1:$1, 0)) = 0, "…",  INDEX(spb_4_year_baseline_data!$A$1:$N$28, MATCH($A14, spb_4_year_baseline_data!$A:$A, 0), MATCH(M$1, spb_4_year_baseline_data!$1:$1, 0)))</f>
        <v>…</v>
      </c>
      <c r="N14" s="15" t="str">
        <f>IF(INDEX(spb_7_year_baseline_data!$A$1:$N$28, MATCH($A14, spb_7_year_baseline_data!$A:$A, 0), MATCH(N$1, spb_7_year_baseline_data!$1:$1, 0)) = 0, "…",  INDEX(spb_7_year_baseline_data!$A$1:$N$28, MATCH($A14, spb_7_year_baseline_data!$A:$A, 0), MATCH(N$1, spb_7_year_baseline_data!$1:$1, 0)))</f>
        <v>…</v>
      </c>
      <c r="O14" s="15"/>
      <c r="P14" s="27">
        <f>IF(INDEX(spb_4_year_baseline_data!$A$1:$N$28, MATCH($A14, spb_4_year_baseline_data!$A:$A, 0), MATCH(P$1, spb_4_year_baseline_data!$1:$1, 0)) = 0, "…",  INDEX(spb_4_year_baseline_data!$A$1:$N$28, MATCH($A14, spb_4_year_baseline_data!$A:$A, 0), MATCH(P$1, spb_4_year_baseline_data!$1:$1, 0)))</f>
        <v>0.41499999999999998</v>
      </c>
      <c r="Q14" s="27">
        <f>IF(INDEX(spb_7_year_baseline_data!$A$1:$N$28, MATCH($A14, spb_7_year_baseline_data!$A:$A, 0), MATCH(Q$1, spb_7_year_baseline_data!$1:$1, 0)) = 0, "…",  INDEX(spb_7_year_baseline_data!$A$1:$N$28, MATCH($A14, spb_7_year_baseline_data!$A:$A, 0), MATCH(Q$1, spb_7_year_baseline_data!$1:$1, 0)))</f>
        <v>0.20799999999999999</v>
      </c>
      <c r="R14" s="15"/>
      <c r="S14" s="15">
        <f t="shared" si="0"/>
        <v>0.41499999999999998</v>
      </c>
      <c r="T14" s="15">
        <f t="shared" si="1"/>
        <v>0.20799999999999999</v>
      </c>
      <c r="U14" s="18"/>
      <c r="V14" s="4">
        <f>(S14-$E14)/4</f>
        <v>0.23627500000000001</v>
      </c>
      <c r="W14" s="4">
        <f>(T14-$E14)/7</f>
        <v>0.10544285714285714</v>
      </c>
      <c r="X14" s="18"/>
      <c r="Y14" s="18"/>
    </row>
    <row r="15" spans="1:26" x14ac:dyDescent="0.25">
      <c r="A15" s="2" t="s">
        <v>22</v>
      </c>
      <c r="B15" s="36" t="str">
        <f>INDEX(Table1[#All], MATCH($A15, ameco_2024_data!$A:$A, 0), MATCH(B$1, ameco_2024_data!$1:$1, 0))</f>
        <v>Austria</v>
      </c>
      <c r="C15" s="19">
        <f>INDEX(Table1[#All], MATCH($A15, ameco_2024_data!$A:$A, 0), MATCH(C$1, ameco_2024_data!$1:$1, 0))</f>
        <v>77.693899999999999</v>
      </c>
      <c r="D15" s="15">
        <f>INDEX(Table1[#All], MATCH($A15, ameco_2024_data!$A:$A, 0), MATCH(D$1, ameco_2024_data!$1:$1, 0))</f>
        <v>-3.0652172000000002</v>
      </c>
      <c r="E15" s="15">
        <f>INDEX(Table1[#All], MATCH($A15, ameco_2024_data!$A:$A, 0), MATCH(E$1, ameco_2024_data!$1:$1, 0))</f>
        <v>-1.1266</v>
      </c>
      <c r="F15" s="4"/>
      <c r="G15" s="15">
        <f>IF(INDEX(spb_4_year_baseline_data!$A$1:$N$28, MATCH($A15, spb_4_year_baseline_data!$A:$A, 0), MATCH(G$1, spb_4_year_baseline_data!$1:$1, 0)) = 0, "…",  INDEX(spb_4_year_baseline_data!$A$1:$N$28, MATCH($A15, spb_4_year_baseline_data!$A:$A, 0), MATCH(G$1, spb_4_year_baseline_data!$1:$1, 0)))</f>
        <v>0.78300000000000003</v>
      </c>
      <c r="H15" s="15">
        <f>IF(INDEX(spb_7_year_baseline_data!$A$1:$N$28, MATCH($A15, spb_7_year_baseline_data!$A:$A, 0), MATCH(H$1, spb_7_year_baseline_data!$1:$1, 0)) = 0, "…",  INDEX(spb_7_year_baseline_data!$A$1:$N$28, MATCH($A15, spb_7_year_baseline_data!$A:$A, 0), MATCH(H$1, spb_7_year_baseline_data!$1:$1, 0)))</f>
        <v>0.55100000000000005</v>
      </c>
      <c r="I15" s="15"/>
      <c r="J15" s="15">
        <f>IF(INDEX(spb_4_year_baseline_data!$A$1:$N$28, MATCH($A15, spb_4_year_baseline_data!$A:$A, 0), MATCH(J$1, spb_4_year_baseline_data!$1:$1, 0)) = 0, "…",  INDEX(spb_4_year_baseline_data!$A$1:$N$28, MATCH($A15, spb_4_year_baseline_data!$A:$A, 0), MATCH(J$1, spb_4_year_baseline_data!$1:$1, 0)))</f>
        <v>-8.2000000000000003E-2</v>
      </c>
      <c r="K15" s="15">
        <f>IF(INDEX(spb_7_year_baseline_data!$A$1:$N$28, MATCH($A15, spb_7_year_baseline_data!$A:$A, 0), MATCH(K$1, spb_7_year_baseline_data!$1:$1, 0)) = 0, "…",  INDEX(spb_7_year_baseline_data!$A$1:$N$28, MATCH($A15, spb_7_year_baseline_data!$A:$A, 0), MATCH(K$1, spb_7_year_baseline_data!$1:$1, 0)))</f>
        <v>-0.23799999999999999</v>
      </c>
      <c r="L15" s="15"/>
      <c r="M15" s="15" t="str">
        <f>IF(INDEX(spb_4_year_baseline_data!$A$1:$N$28, MATCH($A15, spb_4_year_baseline_data!$A:$A, 0), MATCH(M$1, spb_4_year_baseline_data!$1:$1, 0)) = 0, "…",  INDEX(spb_4_year_baseline_data!$A$1:$N$28, MATCH($A15, spb_4_year_baseline_data!$A:$A, 0), MATCH(M$1, spb_4_year_baseline_data!$1:$1, 0)))</f>
        <v>…</v>
      </c>
      <c r="N15" s="15" t="str">
        <f>IF(INDEX(spb_7_year_baseline_data!$A$1:$N$28, MATCH($A15, spb_7_year_baseline_data!$A:$A, 0), MATCH(N$1, spb_7_year_baseline_data!$1:$1, 0)) = 0, "…",  INDEX(spb_7_year_baseline_data!$A$1:$N$28, MATCH($A15, spb_7_year_baseline_data!$A:$A, 0), MATCH(N$1, spb_7_year_baseline_data!$1:$1, 0)))</f>
        <v>…</v>
      </c>
      <c r="O15" s="15"/>
      <c r="P15" s="27" t="str">
        <f>IF(INDEX(spb_4_year_baseline_data!$A$1:$N$28, MATCH($A15, spb_4_year_baseline_data!$A:$A, 0), MATCH(P$1, spb_4_year_baseline_data!$1:$1, 0)) = 0, "…",  INDEX(spb_4_year_baseline_data!$A$1:$N$28, MATCH($A15, spb_4_year_baseline_data!$A:$A, 0), MATCH(P$1, spb_4_year_baseline_data!$1:$1, 0)))</f>
        <v>…</v>
      </c>
      <c r="Q15" s="27">
        <f>IF(INDEX(spb_7_year_baseline_data!$A$1:$N$28, MATCH($A15, spb_7_year_baseline_data!$A:$A, 0), MATCH(Q$1, spb_7_year_baseline_data!$1:$1, 0)) = 0, "…",  INDEX(spb_7_year_baseline_data!$A$1:$N$28, MATCH($A15, spb_7_year_baseline_data!$A:$A, 0), MATCH(Q$1, spb_7_year_baseline_data!$1:$1, 0)))</f>
        <v>0.55100000000000005</v>
      </c>
      <c r="R15" s="15"/>
      <c r="S15" s="15">
        <f t="shared" si="0"/>
        <v>0.78300000000000003</v>
      </c>
      <c r="T15" s="15">
        <f t="shared" si="1"/>
        <v>0.55100000000000005</v>
      </c>
      <c r="U15" s="18"/>
      <c r="V15" s="4">
        <f>(S15-$E15)/4</f>
        <v>0.47740000000000005</v>
      </c>
      <c r="W15" s="4">
        <f>(T15-$E15)/7</f>
        <v>0.23965714285714285</v>
      </c>
      <c r="X15" s="18"/>
      <c r="Y15" s="18"/>
    </row>
    <row r="16" spans="1:26" x14ac:dyDescent="0.25">
      <c r="A16" s="2" t="s">
        <v>24</v>
      </c>
      <c r="B16" s="36" t="str">
        <f>INDEX(Table1[#All], MATCH($A16, ameco_2024_data!$A:$A, 0), MATCH(B$1, ameco_2024_data!$1:$1, 0))</f>
        <v>Hungary</v>
      </c>
      <c r="C16" s="19">
        <f>INDEX(Table1[#All], MATCH($A16, ameco_2024_data!$A:$A, 0), MATCH(C$1, ameco_2024_data!$1:$1, 0))</f>
        <v>74.287999999999997</v>
      </c>
      <c r="D16" s="15">
        <f>INDEX(Table1[#All], MATCH($A16, ameco_2024_data!$A:$A, 0), MATCH(D$1, ameco_2024_data!$1:$1, 0))</f>
        <v>-5.4353331000000003</v>
      </c>
      <c r="E16" s="15">
        <f>INDEX(Table1[#All], MATCH($A16, ameco_2024_data!$A:$A, 0), MATCH(E$1, ameco_2024_data!$1:$1, 0))</f>
        <v>3.49E-2</v>
      </c>
      <c r="F16" s="4"/>
      <c r="G16" s="15">
        <f>IF(INDEX(spb_4_year_baseline_data!$A$1:$N$28, MATCH($A16, spb_4_year_baseline_data!$A:$A, 0), MATCH(G$1, spb_4_year_baseline_data!$1:$1, 0)) = 0, "…",  INDEX(spb_4_year_baseline_data!$A$1:$N$28, MATCH($A16, spb_4_year_baseline_data!$A:$A, 0), MATCH(G$1, spb_4_year_baseline_data!$1:$1, 0)))</f>
        <v>3.048</v>
      </c>
      <c r="H16" s="15">
        <f>IF(INDEX(spb_7_year_baseline_data!$A$1:$N$28, MATCH($A16, spb_7_year_baseline_data!$A:$A, 0), MATCH(H$1, spb_7_year_baseline_data!$1:$1, 0)) = 0, "…",  INDEX(spb_7_year_baseline_data!$A$1:$N$28, MATCH($A16, spb_7_year_baseline_data!$A:$A, 0), MATCH(H$1, spb_7_year_baseline_data!$1:$1, 0)))</f>
        <v>3.4460000000000002</v>
      </c>
      <c r="I16" s="15"/>
      <c r="J16" s="15">
        <f>IF(INDEX(spb_4_year_baseline_data!$A$1:$N$28, MATCH($A16, spb_4_year_baseline_data!$A:$A, 0), MATCH(J$1, spb_4_year_baseline_data!$1:$1, 0)) = 0, "…",  INDEX(spb_4_year_baseline_data!$A$1:$N$28, MATCH($A16, spb_4_year_baseline_data!$A:$A, 0), MATCH(J$1, spb_4_year_baseline_data!$1:$1, 0)))</f>
        <v>2.3140000000000001</v>
      </c>
      <c r="K16" s="15">
        <f>IF(INDEX(spb_7_year_baseline_data!$A$1:$N$28, MATCH($A16, spb_7_year_baseline_data!$A:$A, 0), MATCH(K$1, spb_7_year_baseline_data!$1:$1, 0)) = 0, "…",  INDEX(spb_7_year_baseline_data!$A$1:$N$28, MATCH($A16, spb_7_year_baseline_data!$A:$A, 0), MATCH(K$1, spb_7_year_baseline_data!$1:$1, 0)))</f>
        <v>2.7610000000000001</v>
      </c>
      <c r="L16" s="15"/>
      <c r="M16" s="15" t="str">
        <f>IF(INDEX(spb_4_year_baseline_data!$A$1:$N$28, MATCH($A16, spb_4_year_baseline_data!$A:$A, 0), MATCH(M$1, spb_4_year_baseline_data!$1:$1, 0)) = 0, "…",  INDEX(spb_4_year_baseline_data!$A$1:$N$28, MATCH($A16, spb_4_year_baseline_data!$A:$A, 0), MATCH(M$1, spb_4_year_baseline_data!$1:$1, 0)))</f>
        <v>…</v>
      </c>
      <c r="N16" s="15" t="str">
        <f>IF(INDEX(spb_7_year_baseline_data!$A$1:$N$28, MATCH($A16, spb_7_year_baseline_data!$A:$A, 0), MATCH(N$1, spb_7_year_baseline_data!$1:$1, 0)) = 0, "…",  INDEX(spb_7_year_baseline_data!$A$1:$N$28, MATCH($A16, spb_7_year_baseline_data!$A:$A, 0), MATCH(N$1, spb_7_year_baseline_data!$1:$1, 0)))</f>
        <v>…</v>
      </c>
      <c r="O16" s="15"/>
      <c r="P16" s="27" t="str">
        <f>IF(INDEX(spb_4_year_baseline_data!$A$1:$N$28, MATCH($A16, spb_4_year_baseline_data!$A:$A, 0), MATCH(P$1, spb_4_year_baseline_data!$1:$1, 0)) = 0, "…",  INDEX(spb_4_year_baseline_data!$A$1:$N$28, MATCH($A16, spb_4_year_baseline_data!$A:$A, 0), MATCH(P$1, spb_4_year_baseline_data!$1:$1, 0)))</f>
        <v>…</v>
      </c>
      <c r="Q16" s="27" t="str">
        <f>IF(INDEX(spb_7_year_baseline_data!$A$1:$N$28, MATCH($A16, spb_7_year_baseline_data!$A:$A, 0), MATCH(Q$1, spb_7_year_baseline_data!$1:$1, 0)) = 0, "…",  INDEX(spb_7_year_baseline_data!$A$1:$N$28, MATCH($A16, spb_7_year_baseline_data!$A:$A, 0), MATCH(Q$1, spb_7_year_baseline_data!$1:$1, 0)))</f>
        <v>…</v>
      </c>
      <c r="R16" s="15"/>
      <c r="S16" s="15">
        <f t="shared" si="0"/>
        <v>3.048</v>
      </c>
      <c r="T16" s="15">
        <f t="shared" si="1"/>
        <v>3.4460000000000002</v>
      </c>
      <c r="U16" s="18"/>
      <c r="V16" s="4">
        <f>(S16-$E16)/4</f>
        <v>0.75327500000000003</v>
      </c>
      <c r="W16" s="4">
        <f>(T16-$E16)/7</f>
        <v>0.48730000000000001</v>
      </c>
      <c r="X16" s="18"/>
      <c r="Y16" s="18"/>
    </row>
    <row r="17" spans="1:25" x14ac:dyDescent="0.25">
      <c r="A17" s="2" t="s">
        <v>23</v>
      </c>
      <c r="B17" s="36" t="str">
        <f>INDEX(Table1[#All], MATCH($A17, ameco_2024_data!$A:$A, 0), MATCH(B$1, ameco_2024_data!$1:$1, 0))</f>
        <v>Cyprus</v>
      </c>
      <c r="C17" s="19">
        <f>INDEX(Table1[#All], MATCH($A17, ameco_2024_data!$A:$A, 0), MATCH(C$1, ameco_2024_data!$1:$1, 0))</f>
        <v>70.579899999999995</v>
      </c>
      <c r="D17" s="15">
        <f>INDEX(Table1[#All], MATCH($A17, ameco_2024_data!$A:$A, 0), MATCH(D$1, ameco_2024_data!$1:$1, 0))</f>
        <v>2.9141295</v>
      </c>
      <c r="E17" s="15">
        <f>INDEX(Table1[#All], MATCH($A17, ameco_2024_data!$A:$A, 0), MATCH(E$1, ameco_2024_data!$1:$1, 0))</f>
        <v>3.4824000000000002</v>
      </c>
      <c r="F17" s="4"/>
      <c r="G17" s="15">
        <f>IF(INDEX(spb_4_year_baseline_data!$A$1:$N$28, MATCH($A17, spb_4_year_baseline_data!$A:$A, 0), MATCH(G$1, spb_4_year_baseline_data!$1:$1, 0)) = 0, "…",  INDEX(spb_4_year_baseline_data!$A$1:$N$28, MATCH($A17, spb_4_year_baseline_data!$A:$A, 0), MATCH(G$1, spb_4_year_baseline_data!$1:$1, 0)))</f>
        <v>0.34300000000000003</v>
      </c>
      <c r="H17" s="15">
        <f>IF(INDEX(spb_7_year_baseline_data!$A$1:$N$28, MATCH($A17, spb_7_year_baseline_data!$A:$A, 0), MATCH(H$1, spb_7_year_baseline_data!$1:$1, 0)) = 0, "…",  INDEX(spb_7_year_baseline_data!$A$1:$N$28, MATCH($A17, spb_7_year_baseline_data!$A:$A, 0), MATCH(H$1, spb_7_year_baseline_data!$1:$1, 0)))</f>
        <v>-0.154</v>
      </c>
      <c r="I17" s="15"/>
      <c r="J17" s="15">
        <f>IF(INDEX(spb_4_year_baseline_data!$A$1:$N$28, MATCH($A17, spb_4_year_baseline_data!$A:$A, 0), MATCH(J$1, spb_4_year_baseline_data!$1:$1, 0)) = 0, "…",  INDEX(spb_4_year_baseline_data!$A$1:$N$28, MATCH($A17, spb_4_year_baseline_data!$A:$A, 0), MATCH(J$1, spb_4_year_baseline_data!$1:$1, 0)))</f>
        <v>0.30199999999999999</v>
      </c>
      <c r="K17" s="15">
        <f>IF(INDEX(spb_7_year_baseline_data!$A$1:$N$28, MATCH($A17, spb_7_year_baseline_data!$A:$A, 0), MATCH(K$1, spb_7_year_baseline_data!$1:$1, 0)) = 0, "…",  INDEX(spb_7_year_baseline_data!$A$1:$N$28, MATCH($A17, spb_7_year_baseline_data!$A:$A, 0), MATCH(K$1, spb_7_year_baseline_data!$1:$1, 0)))</f>
        <v>-4.3999999999999997E-2</v>
      </c>
      <c r="L17" s="15"/>
      <c r="M17" s="15" t="str">
        <f>IF(INDEX(spb_4_year_baseline_data!$A$1:$N$28, MATCH($A17, spb_4_year_baseline_data!$A:$A, 0), MATCH(M$1, spb_4_year_baseline_data!$1:$1, 0)) = 0, "…",  INDEX(spb_4_year_baseline_data!$A$1:$N$28, MATCH($A17, spb_4_year_baseline_data!$A:$A, 0), MATCH(M$1, spb_4_year_baseline_data!$1:$1, 0)))</f>
        <v>…</v>
      </c>
      <c r="N17" s="15" t="str">
        <f>IF(INDEX(spb_7_year_baseline_data!$A$1:$N$28, MATCH($A17, spb_7_year_baseline_data!$A:$A, 0), MATCH(N$1, spb_7_year_baseline_data!$1:$1, 0)) = 0, "…",  INDEX(spb_7_year_baseline_data!$A$1:$N$28, MATCH($A17, spb_7_year_baseline_data!$A:$A, 0), MATCH(N$1, spb_7_year_baseline_data!$1:$1, 0)))</f>
        <v>…</v>
      </c>
      <c r="O17" s="15"/>
      <c r="P17" s="27" t="str">
        <f>IF(INDEX(spb_4_year_baseline_data!$A$1:$N$28, MATCH($A17, spb_4_year_baseline_data!$A:$A, 0), MATCH(P$1, spb_4_year_baseline_data!$1:$1, 0)) = 0, "…",  INDEX(spb_4_year_baseline_data!$A$1:$N$28, MATCH($A17, spb_4_year_baseline_data!$A:$A, 0), MATCH(P$1, spb_4_year_baseline_data!$1:$1, 0)))</f>
        <v>…</v>
      </c>
      <c r="Q17" s="27" t="str">
        <f>IF(INDEX(spb_7_year_baseline_data!$A$1:$N$28, MATCH($A17, spb_7_year_baseline_data!$A:$A, 0), MATCH(Q$1, spb_7_year_baseline_data!$1:$1, 0)) = 0, "…",  INDEX(spb_7_year_baseline_data!$A$1:$N$28, MATCH($A17, spb_7_year_baseline_data!$A:$A, 0), MATCH(Q$1, spb_7_year_baseline_data!$1:$1, 0)))</f>
        <v>…</v>
      </c>
      <c r="R17" s="15"/>
      <c r="S17" s="15">
        <f t="shared" si="0"/>
        <v>0.34300000000000003</v>
      </c>
      <c r="T17" s="15">
        <f t="shared" si="1"/>
        <v>-4.3999999999999997E-2</v>
      </c>
      <c r="U17" s="18"/>
      <c r="V17" s="4">
        <f>(S17-$E17)/4</f>
        <v>-0.78485000000000005</v>
      </c>
      <c r="W17" s="4">
        <f>(T17-$E17)/7</f>
        <v>-0.50377142857142865</v>
      </c>
      <c r="X17" s="18"/>
      <c r="Y17" s="18"/>
    </row>
    <row r="18" spans="1:25" x14ac:dyDescent="0.25">
      <c r="A18" s="2" t="s">
        <v>25</v>
      </c>
      <c r="B18" s="36" t="str">
        <f>INDEX(Table1[#All], MATCH($A18, ameco_2024_data!$A:$A, 0), MATCH(B$1, ameco_2024_data!$1:$1, 0))</f>
        <v>Slovenia</v>
      </c>
      <c r="C18" s="19">
        <f>INDEX(Table1[#All], MATCH($A18, ameco_2024_data!$A:$A, 0), MATCH(C$1, ameco_2024_data!$1:$1, 0))</f>
        <v>68.073499999999996</v>
      </c>
      <c r="D18" s="15">
        <f>INDEX(Table1[#All], MATCH($A18, ameco_2024_data!$A:$A, 0), MATCH(D$1, ameco_2024_data!$1:$1, 0))</f>
        <v>-2.8026968999999999</v>
      </c>
      <c r="E18" s="15">
        <f>INDEX(Table1[#All], MATCH($A18, ameco_2024_data!$A:$A, 0), MATCH(E$1, ameco_2024_data!$1:$1, 0))</f>
        <v>-1.2446999999999999</v>
      </c>
      <c r="F18" s="4"/>
      <c r="G18" s="15">
        <f>IF(INDEX(spb_4_year_baseline_data!$A$1:$N$28, MATCH($A18, spb_4_year_baseline_data!$A:$A, 0), MATCH(G$1, spb_4_year_baseline_data!$1:$1, 0)) = 0, "…",  INDEX(spb_4_year_baseline_data!$A$1:$N$28, MATCH($A18, spb_4_year_baseline_data!$A:$A, 0), MATCH(G$1, spb_4_year_baseline_data!$1:$1, 0)))</f>
        <v>0.51600000000000001</v>
      </c>
      <c r="H18" s="15">
        <f>IF(INDEX(spb_7_year_baseline_data!$A$1:$N$28, MATCH($A18, spb_7_year_baseline_data!$A:$A, 0), MATCH(H$1, spb_7_year_baseline_data!$1:$1, 0)) = 0, "…",  INDEX(spb_7_year_baseline_data!$A$1:$N$28, MATCH($A18, spb_7_year_baseline_data!$A:$A, 0), MATCH(H$1, spb_7_year_baseline_data!$1:$1, 0)))</f>
        <v>0.51100000000000001</v>
      </c>
      <c r="I18" s="15"/>
      <c r="J18" s="15">
        <f>IF(INDEX(spb_4_year_baseline_data!$A$1:$N$28, MATCH($A18, spb_4_year_baseline_data!$A:$A, 0), MATCH(J$1, spb_4_year_baseline_data!$1:$1, 0)) = 0, "…",  INDEX(spb_4_year_baseline_data!$A$1:$N$28, MATCH($A18, spb_4_year_baseline_data!$A:$A, 0), MATCH(J$1, spb_4_year_baseline_data!$1:$1, 0)))</f>
        <v>0.371</v>
      </c>
      <c r="K18" s="15">
        <f>IF(INDEX(spb_7_year_baseline_data!$A$1:$N$28, MATCH($A18, spb_7_year_baseline_data!$A:$A, 0), MATCH(K$1, spb_7_year_baseline_data!$1:$1, 0)) = 0, "…",  INDEX(spb_7_year_baseline_data!$A$1:$N$28, MATCH($A18, spb_7_year_baseline_data!$A:$A, 0), MATCH(K$1, spb_7_year_baseline_data!$1:$1, 0)))</f>
        <v>0.43</v>
      </c>
      <c r="L18" s="15"/>
      <c r="M18" s="15" t="str">
        <f>IF(INDEX(spb_4_year_baseline_data!$A$1:$N$28, MATCH($A18, spb_4_year_baseline_data!$A:$A, 0), MATCH(M$1, spb_4_year_baseline_data!$1:$1, 0)) = 0, "…",  INDEX(spb_4_year_baseline_data!$A$1:$N$28, MATCH($A18, spb_4_year_baseline_data!$A:$A, 0), MATCH(M$1, spb_4_year_baseline_data!$1:$1, 0)))</f>
        <v>…</v>
      </c>
      <c r="N18" s="15" t="str">
        <f>IF(INDEX(spb_7_year_baseline_data!$A$1:$N$28, MATCH($A18, spb_7_year_baseline_data!$A:$A, 0), MATCH(N$1, spb_7_year_baseline_data!$1:$1, 0)) = 0, "…",  INDEX(spb_7_year_baseline_data!$A$1:$N$28, MATCH($A18, spb_7_year_baseline_data!$A:$A, 0), MATCH(N$1, spb_7_year_baseline_data!$1:$1, 0)))</f>
        <v>…</v>
      </c>
      <c r="O18" s="15"/>
      <c r="P18" s="27" t="str">
        <f>IF(INDEX(spb_4_year_baseline_data!$A$1:$N$28, MATCH($A18, spb_4_year_baseline_data!$A:$A, 0), MATCH(P$1, spb_4_year_baseline_data!$1:$1, 0)) = 0, "…",  INDEX(spb_4_year_baseline_data!$A$1:$N$28, MATCH($A18, spb_4_year_baseline_data!$A:$A, 0), MATCH(P$1, spb_4_year_baseline_data!$1:$1, 0)))</f>
        <v>…</v>
      </c>
      <c r="Q18" s="27" t="str">
        <f>IF(INDEX(spb_7_year_baseline_data!$A$1:$N$28, MATCH($A18, spb_7_year_baseline_data!$A:$A, 0), MATCH(Q$1, spb_7_year_baseline_data!$1:$1, 0)) = 0, "…",  INDEX(spb_7_year_baseline_data!$A$1:$N$28, MATCH($A18, spb_7_year_baseline_data!$A:$A, 0), MATCH(Q$1, spb_7_year_baseline_data!$1:$1, 0)))</f>
        <v>…</v>
      </c>
      <c r="R18" s="15"/>
      <c r="S18" s="15">
        <f t="shared" si="0"/>
        <v>0.51600000000000001</v>
      </c>
      <c r="T18" s="15">
        <f t="shared" si="1"/>
        <v>0.51100000000000001</v>
      </c>
      <c r="U18" s="18"/>
      <c r="V18" s="4">
        <f>(S18-$E18)/4</f>
        <v>0.44017499999999998</v>
      </c>
      <c r="W18" s="4">
        <f>(T18-$E18)/7</f>
        <v>0.25081428571428571</v>
      </c>
      <c r="X18" s="18"/>
    </row>
    <row r="19" spans="1:25" x14ac:dyDescent="0.25">
      <c r="A19" s="2" t="s">
        <v>26</v>
      </c>
      <c r="B19" s="37" t="str">
        <f>INDEX(Table1[#All], MATCH($A19, ameco_2024_data!$A:$A, 0), MATCH(B$1, ameco_2024_data!$1:$1, 0))</f>
        <v>Germany</v>
      </c>
      <c r="C19" s="20">
        <f>INDEX(Table1[#All], MATCH($A19, ameco_2024_data!$A:$A, 0), MATCH(C$1, ameco_2024_data!$1:$1, 0))</f>
        <v>62.934399999999997</v>
      </c>
      <c r="D19" s="16">
        <f>INDEX(Table1[#All], MATCH($A19, ameco_2024_data!$A:$A, 0), MATCH(D$1, ameco_2024_data!$1:$1, 0))</f>
        <v>-1.5621991</v>
      </c>
      <c r="E19" s="16">
        <f>INDEX(Table1[#All], MATCH($A19, ameco_2024_data!$A:$A, 0), MATCH(E$1, ameco_2024_data!$1:$1, 0))</f>
        <v>-2.1899999999999999E-2</v>
      </c>
      <c r="F19" s="6"/>
      <c r="G19" s="16">
        <f>IF(INDEX(spb_4_year_baseline_data!$A$1:$N$28, MATCH($A19, spb_4_year_baseline_data!$A:$A, 0), MATCH(G$1, spb_4_year_baseline_data!$1:$1, 0)) = 0, "…",  INDEX(spb_4_year_baseline_data!$A$1:$N$28, MATCH($A19, spb_4_year_baseline_data!$A:$A, 0), MATCH(G$1, spb_4_year_baseline_data!$1:$1, 0)))</f>
        <v>0.41799999999999998</v>
      </c>
      <c r="H19" s="16">
        <f>IF(INDEX(spb_7_year_baseline_data!$A$1:$N$28, MATCH($A19, spb_7_year_baseline_data!$A:$A, 0), MATCH(H$1, spb_7_year_baseline_data!$1:$1, 0)) = 0, "…",  INDEX(spb_7_year_baseline_data!$A$1:$N$28, MATCH($A19, spb_7_year_baseline_data!$A:$A, 0), MATCH(H$1, spb_7_year_baseline_data!$1:$1, 0)))</f>
        <v>0.151</v>
      </c>
      <c r="I19" s="16"/>
      <c r="J19" s="16">
        <f>IF(INDEX(spb_4_year_baseline_data!$A$1:$N$28, MATCH($A19, spb_4_year_baseline_data!$A:$A, 0), MATCH(J$1, spb_4_year_baseline_data!$1:$1, 0)) = 0, "…",  INDEX(spb_4_year_baseline_data!$A$1:$N$28, MATCH($A19, spb_4_year_baseline_data!$A:$A, 0), MATCH(J$1, spb_4_year_baseline_data!$1:$1, 0)))</f>
        <v>-0.48799999999999999</v>
      </c>
      <c r="K19" s="16">
        <f>IF(INDEX(spb_7_year_baseline_data!$A$1:$N$28, MATCH($A19, spb_7_year_baseline_data!$A:$A, 0), MATCH(K$1, spb_7_year_baseline_data!$1:$1, 0)) = 0, "…",  INDEX(spb_7_year_baseline_data!$A$1:$N$28, MATCH($A19, spb_7_year_baseline_data!$A:$A, 0), MATCH(K$1, spb_7_year_baseline_data!$1:$1, 0)))</f>
        <v>-0.7</v>
      </c>
      <c r="L19" s="16"/>
      <c r="M19" s="16" t="str">
        <f>IF(INDEX(spb_4_year_baseline_data!$A$1:$N$28, MATCH($A19, spb_4_year_baseline_data!$A:$A, 0), MATCH(M$1, spb_4_year_baseline_data!$1:$1, 0)) = 0, "…",  INDEX(spb_4_year_baseline_data!$A$1:$N$28, MATCH($A19, spb_4_year_baseline_data!$A:$A, 0), MATCH(M$1, spb_4_year_baseline_data!$1:$1, 0)))</f>
        <v>…</v>
      </c>
      <c r="N19" s="16" t="str">
        <f>IF(INDEX(spb_7_year_baseline_data!$A$1:$N$28, MATCH($A19, spb_7_year_baseline_data!$A:$A, 0), MATCH(N$1, spb_7_year_baseline_data!$1:$1, 0)) = 0, "…",  INDEX(spb_7_year_baseline_data!$A$1:$N$28, MATCH($A19, spb_7_year_baseline_data!$A:$A, 0), MATCH(N$1, spb_7_year_baseline_data!$1:$1, 0)))</f>
        <v>…</v>
      </c>
      <c r="O19" s="16"/>
      <c r="P19" s="29" t="str">
        <f>IF(INDEX(spb_4_year_baseline_data!$A$1:$N$28, MATCH($A19, spb_4_year_baseline_data!$A:$A, 0), MATCH(P$1, spb_4_year_baseline_data!$1:$1, 0)) = 0, "…",  INDEX(spb_4_year_baseline_data!$A$1:$N$28, MATCH($A19, spb_4_year_baseline_data!$A:$A, 0), MATCH(P$1, spb_4_year_baseline_data!$1:$1, 0)))</f>
        <v>…</v>
      </c>
      <c r="Q19" s="29" t="str">
        <f>IF(INDEX(spb_7_year_baseline_data!$A$1:$N$28, MATCH($A19, spb_7_year_baseline_data!$A:$A, 0), MATCH(Q$1, spb_7_year_baseline_data!$1:$1, 0)) = 0, "…",  INDEX(spb_7_year_baseline_data!$A$1:$N$28, MATCH($A19, spb_7_year_baseline_data!$A:$A, 0), MATCH(Q$1, spb_7_year_baseline_data!$1:$1, 0)))</f>
        <v>…</v>
      </c>
      <c r="R19" s="16"/>
      <c r="S19" s="16">
        <f t="shared" si="0"/>
        <v>0.41799999999999998</v>
      </c>
      <c r="T19" s="16">
        <f t="shared" si="1"/>
        <v>0.151</v>
      </c>
      <c r="U19" s="24"/>
      <c r="V19" s="6">
        <f>(S19-$E19)/4</f>
        <v>0.10997499999999999</v>
      </c>
      <c r="W19" s="6">
        <f>(T19-$E19)/7</f>
        <v>2.47E-2</v>
      </c>
      <c r="X19" s="18"/>
      <c r="Y19" s="18"/>
    </row>
    <row r="20" spans="1:25" x14ac:dyDescent="0.25">
      <c r="A20" s="2" t="s">
        <v>27</v>
      </c>
      <c r="B20" s="36" t="str">
        <f>INDEX(Table1[#All], MATCH($A20, ameco_2024_data!$A:$A, 0), MATCH(B$1, ameco_2024_data!$1:$1, 0))</f>
        <v>Croatia</v>
      </c>
      <c r="C20" s="19">
        <f>INDEX(Table1[#All], MATCH($A20, ameco_2024_data!$A:$A, 0), MATCH(C$1, ameco_2024_data!$1:$1, 0))</f>
        <v>59.525199999999998</v>
      </c>
      <c r="D20" s="15">
        <f>INDEX(Table1[#All], MATCH($A20, ameco_2024_data!$A:$A, 0), MATCH(D$1, ameco_2024_data!$1:$1, 0))</f>
        <v>-2.6152508000000001</v>
      </c>
      <c r="E20" s="15">
        <f>INDEX(Table1[#All], MATCH($A20, ameco_2024_data!$A:$A, 0), MATCH(E$1, ameco_2024_data!$1:$1, 0))</f>
        <v>-1.9611000000000001</v>
      </c>
      <c r="G20" s="15">
        <f>IF(INDEX(spb_4_year_baseline_data!$A$1:$N$28, MATCH($A20, spb_4_year_baseline_data!$A:$A, 0), MATCH(G$1, spb_4_year_baseline_data!$1:$1, 0)) = 0, "…",  INDEX(spb_4_year_baseline_data!$A$1:$N$28, MATCH($A20, spb_4_year_baseline_data!$A:$A, 0), MATCH(G$1, spb_4_year_baseline_data!$1:$1, 0)))</f>
        <v>0.35199999999999998</v>
      </c>
      <c r="H20" s="15">
        <f>IF(INDEX(spb_7_year_baseline_data!$A$1:$N$28, MATCH($A20, spb_7_year_baseline_data!$A:$A, 0), MATCH(H$1, spb_7_year_baseline_data!$1:$1, 0)) = 0, "…",  INDEX(spb_7_year_baseline_data!$A$1:$N$28, MATCH($A20, spb_7_year_baseline_data!$A:$A, 0), MATCH(H$1, spb_7_year_baseline_data!$1:$1, 0)))</f>
        <v>0.502</v>
      </c>
      <c r="J20" s="15">
        <f>IF(INDEX(spb_4_year_baseline_data!$A$1:$N$28, MATCH($A20, spb_4_year_baseline_data!$A:$A, 0), MATCH(J$1, spb_4_year_baseline_data!$1:$1, 0)) = 0, "…",  INDEX(spb_4_year_baseline_data!$A$1:$N$28, MATCH($A20, spb_4_year_baseline_data!$A:$A, 0), MATCH(J$1, spb_4_year_baseline_data!$1:$1, 0)))</f>
        <v>-1.0189999999999999</v>
      </c>
      <c r="K20" s="15">
        <f>IF(INDEX(spb_7_year_baseline_data!$A$1:$N$28, MATCH($A20, spb_7_year_baseline_data!$A:$A, 0), MATCH(K$1, spb_7_year_baseline_data!$1:$1, 0)) = 0, "…",  INDEX(spb_7_year_baseline_data!$A$1:$N$28, MATCH($A20, spb_7_year_baseline_data!$A:$A, 0), MATCH(K$1, spb_7_year_baseline_data!$1:$1, 0)))</f>
        <v>-0.93200000000000005</v>
      </c>
      <c r="M20" s="15" t="str">
        <f>IF(INDEX(spb_4_year_baseline_data!$A$1:$N$28, MATCH($A20, spb_4_year_baseline_data!$A:$A, 0), MATCH(M$1, spb_4_year_baseline_data!$1:$1, 0)) = 0, "…",  INDEX(spb_4_year_baseline_data!$A$1:$N$28, MATCH($A20, spb_4_year_baseline_data!$A:$A, 0), MATCH(M$1, spb_4_year_baseline_data!$1:$1, 0)))</f>
        <v>…</v>
      </c>
      <c r="N20" s="15" t="str">
        <f>IF(INDEX(spb_7_year_baseline_data!$A$1:$N$28, MATCH($A20, spb_7_year_baseline_data!$A:$A, 0), MATCH(N$1, spb_7_year_baseline_data!$1:$1, 0)) = 0, "…",  INDEX(spb_7_year_baseline_data!$A$1:$N$28, MATCH($A20, spb_7_year_baseline_data!$A:$A, 0), MATCH(N$1, spb_7_year_baseline_data!$1:$1, 0)))</f>
        <v>…</v>
      </c>
      <c r="O20" s="18"/>
      <c r="P20" s="27" t="str">
        <f>IF(INDEX(spb_4_year_baseline_data!$A$1:$N$28, MATCH($A20, spb_4_year_baseline_data!$A:$A, 0), MATCH(P$1, spb_4_year_baseline_data!$1:$1, 0)) = 0, "…",  INDEX(spb_4_year_baseline_data!$A$1:$N$28, MATCH($A20, spb_4_year_baseline_data!$A:$A, 0), MATCH(P$1, spb_4_year_baseline_data!$1:$1, 0)))</f>
        <v>…</v>
      </c>
      <c r="Q20" s="27" t="str">
        <f>IF(INDEX(spb_7_year_baseline_data!$A$1:$N$28, MATCH($A20, spb_7_year_baseline_data!$A:$A, 0), MATCH(Q$1, spb_7_year_baseline_data!$1:$1, 0)) = 0, "…",  INDEX(spb_7_year_baseline_data!$A$1:$N$28, MATCH($A20, spb_7_year_baseline_data!$A:$A, 0), MATCH(Q$1, spb_7_year_baseline_data!$1:$1, 0)))</f>
        <v>…</v>
      </c>
      <c r="R20" s="18"/>
      <c r="S20" s="15">
        <f t="shared" si="0"/>
        <v>0.35199999999999998</v>
      </c>
      <c r="T20" s="15">
        <f t="shared" si="1"/>
        <v>0.502</v>
      </c>
      <c r="U20" s="18"/>
      <c r="V20" s="4">
        <f>(S20-$E20)/4</f>
        <v>0.57827499999999998</v>
      </c>
      <c r="W20" s="4">
        <f>(T20-$E20)/7</f>
        <v>0.35187142857142856</v>
      </c>
      <c r="X20" s="18"/>
      <c r="Y20" s="18"/>
    </row>
    <row r="21" spans="1:25" x14ac:dyDescent="0.25">
      <c r="A21" s="2" t="s">
        <v>28</v>
      </c>
      <c r="B21" s="36" t="str">
        <f>INDEX(Table1[#All], MATCH($A21, ameco_2024_data!$A:$A, 0), MATCH(B$1, ameco_2024_data!$1:$1, 0))</f>
        <v>Slovakia</v>
      </c>
      <c r="C21" s="19">
        <f>INDEX(Table1[#All], MATCH($A21, ameco_2024_data!$A:$A, 0), MATCH(C$1, ameco_2024_data!$1:$1, 0))</f>
        <v>58.478900000000003</v>
      </c>
      <c r="D21" s="15">
        <f>INDEX(Table1[#All], MATCH($A21, ameco_2024_data!$A:$A, 0), MATCH(D$1, ameco_2024_data!$1:$1, 0))</f>
        <v>-5.8555194000000004</v>
      </c>
      <c r="E21" s="15">
        <f>INDEX(Table1[#All], MATCH($A21, ameco_2024_data!$A:$A, 0), MATCH(E$1, ameco_2024_data!$1:$1, 0))</f>
        <v>-4.2629000000000001</v>
      </c>
      <c r="G21" s="15">
        <f>IF(INDEX(spb_4_year_baseline_data!$A$1:$N$28, MATCH($A21, spb_4_year_baseline_data!$A:$A, 0), MATCH(G$1, spb_4_year_baseline_data!$1:$1, 0)) = 0, "…",  INDEX(spb_4_year_baseline_data!$A$1:$N$28, MATCH($A21, spb_4_year_baseline_data!$A:$A, 0), MATCH(G$1, spb_4_year_baseline_data!$1:$1, 0)))</f>
        <v>0.91100000000000003</v>
      </c>
      <c r="H21" s="15">
        <f>IF(INDEX(spb_7_year_baseline_data!$A$1:$N$28, MATCH($A21, spb_7_year_baseline_data!$A:$A, 0), MATCH(H$1, spb_7_year_baseline_data!$1:$1, 0)) = 0, "…",  INDEX(spb_7_year_baseline_data!$A$1:$N$28, MATCH($A21, spb_7_year_baseline_data!$A:$A, 0), MATCH(H$1, spb_7_year_baseline_data!$1:$1, 0)))</f>
        <v>1.208</v>
      </c>
      <c r="J21" s="15">
        <f>IF(INDEX(spb_4_year_baseline_data!$A$1:$N$28, MATCH($A21, spb_4_year_baseline_data!$A:$A, 0), MATCH(J$1, spb_4_year_baseline_data!$1:$1, 0)) = 0, "…",  INDEX(spb_4_year_baseline_data!$A$1:$N$28, MATCH($A21, spb_4_year_baseline_data!$A:$A, 0), MATCH(J$1, spb_4_year_baseline_data!$1:$1, 0)))</f>
        <v>0.42799999999999999</v>
      </c>
      <c r="K21" s="15">
        <f>IF(INDEX(spb_7_year_baseline_data!$A$1:$N$28, MATCH($A21, spb_7_year_baseline_data!$A:$A, 0), MATCH(K$1, spb_7_year_baseline_data!$1:$1, 0)) = 0, "…",  INDEX(spb_7_year_baseline_data!$A$1:$N$28, MATCH($A21, spb_7_year_baseline_data!$A:$A, 0), MATCH(K$1, spb_7_year_baseline_data!$1:$1, 0)))</f>
        <v>0.56599999999999995</v>
      </c>
      <c r="M21" s="15" t="str">
        <f>IF(INDEX(spb_4_year_baseline_data!$A$1:$N$28, MATCH($A21, spb_4_year_baseline_data!$A:$A, 0), MATCH(M$1, spb_4_year_baseline_data!$1:$1, 0)) = 0, "…",  INDEX(spb_4_year_baseline_data!$A$1:$N$28, MATCH($A21, spb_4_year_baseline_data!$A:$A, 0), MATCH(M$1, spb_4_year_baseline_data!$1:$1, 0)))</f>
        <v>…</v>
      </c>
      <c r="N21" s="15" t="str">
        <f>IF(INDEX(spb_7_year_baseline_data!$A$1:$N$28, MATCH($A21, spb_7_year_baseline_data!$A:$A, 0), MATCH(N$1, spb_7_year_baseline_data!$1:$1, 0)) = 0, "…",  INDEX(spb_7_year_baseline_data!$A$1:$N$28, MATCH($A21, spb_7_year_baseline_data!$A:$A, 0), MATCH(N$1, spb_7_year_baseline_data!$1:$1, 0)))</f>
        <v>…</v>
      </c>
      <c r="O21" s="18"/>
      <c r="P21" s="27" t="str">
        <f>IF(INDEX(spb_4_year_baseline_data!$A$1:$N$28, MATCH($A21, spb_4_year_baseline_data!$A:$A, 0), MATCH(P$1, spb_4_year_baseline_data!$1:$1, 0)) = 0, "…",  INDEX(spb_4_year_baseline_data!$A$1:$N$28, MATCH($A21, spb_4_year_baseline_data!$A:$A, 0), MATCH(P$1, spb_4_year_baseline_data!$1:$1, 0)))</f>
        <v>…</v>
      </c>
      <c r="Q21" s="27" t="str">
        <f>IF(INDEX(spb_7_year_baseline_data!$A$1:$N$28, MATCH($A21, spb_7_year_baseline_data!$A:$A, 0), MATCH(Q$1, spb_7_year_baseline_data!$1:$1, 0)) = 0, "…",  INDEX(spb_7_year_baseline_data!$A$1:$N$28, MATCH($A21, spb_7_year_baseline_data!$A:$A, 0), MATCH(Q$1, spb_7_year_baseline_data!$1:$1, 0)))</f>
        <v>…</v>
      </c>
      <c r="R21" s="18"/>
      <c r="S21" s="15">
        <f t="shared" si="0"/>
        <v>0.91100000000000003</v>
      </c>
      <c r="T21" s="15">
        <f t="shared" si="1"/>
        <v>1.208</v>
      </c>
      <c r="U21" s="18"/>
      <c r="V21" s="4">
        <f>(S21-$E21)/4</f>
        <v>1.2934749999999999</v>
      </c>
      <c r="W21" s="4">
        <f>(T21-$E21)/7</f>
        <v>0.78155714285714295</v>
      </c>
      <c r="X21" s="18"/>
      <c r="Y21" s="18"/>
    </row>
    <row r="22" spans="1:25" x14ac:dyDescent="0.25">
      <c r="A22" s="2" t="s">
        <v>30</v>
      </c>
      <c r="B22" s="36" t="str">
        <f>INDEX(Table1[#All], MATCH($A22, ameco_2024_data!$A:$A, 0), MATCH(B$1, ameco_2024_data!$1:$1, 0))</f>
        <v>Poland</v>
      </c>
      <c r="C22" s="19">
        <f>INDEX(Table1[#All], MATCH($A22, ameco_2024_data!$A:$A, 0), MATCH(C$1, ameco_2024_data!$1:$1, 0))</f>
        <v>53.659399999999998</v>
      </c>
      <c r="D22" s="15">
        <f>INDEX(Table1[#All], MATCH($A22, ameco_2024_data!$A:$A, 0), MATCH(D$1, ameco_2024_data!$1:$1, 0))</f>
        <v>-5.3969597</v>
      </c>
      <c r="E22" s="15">
        <f>INDEX(Table1[#All], MATCH($A22, ameco_2024_data!$A:$A, 0), MATCH(E$1, ameco_2024_data!$1:$1, 0))</f>
        <v>-2.6137000000000001</v>
      </c>
      <c r="G22" s="15">
        <f>IF(INDEX(spb_4_year_baseline_data!$A$1:$N$28, MATCH($A22, spb_4_year_baseline_data!$A:$A, 0), MATCH(G$1, spb_4_year_baseline_data!$1:$1, 0)) = 0, "…",  INDEX(spb_4_year_baseline_data!$A$1:$N$28, MATCH($A22, spb_4_year_baseline_data!$A:$A, 0), MATCH(G$1, spb_4_year_baseline_data!$1:$1, 0)))</f>
        <v>0.64500000000000002</v>
      </c>
      <c r="H22" s="15">
        <f>IF(INDEX(spb_7_year_baseline_data!$A$1:$N$28, MATCH($A22, spb_7_year_baseline_data!$A:$A, 0), MATCH(H$1, spb_7_year_baseline_data!$1:$1, 0)) = 0, "…",  INDEX(spb_7_year_baseline_data!$A$1:$N$28, MATCH($A22, spb_7_year_baseline_data!$A:$A, 0), MATCH(H$1, spb_7_year_baseline_data!$1:$1, 0)))</f>
        <v>0.96499999999999997</v>
      </c>
      <c r="J22" s="15">
        <f>IF(INDEX(spb_4_year_baseline_data!$A$1:$N$28, MATCH($A22, spb_4_year_baseline_data!$A:$A, 0), MATCH(J$1, spb_4_year_baseline_data!$1:$1, 0)) = 0, "…",  INDEX(spb_4_year_baseline_data!$A$1:$N$28, MATCH($A22, spb_4_year_baseline_data!$A:$A, 0), MATCH(J$1, spb_4_year_baseline_data!$1:$1, 0)))</f>
        <v>0.49199999999999999</v>
      </c>
      <c r="K22" s="15">
        <f>IF(INDEX(spb_7_year_baseline_data!$A$1:$N$28, MATCH($A22, spb_7_year_baseline_data!$A:$A, 0), MATCH(K$1, spb_7_year_baseline_data!$1:$1, 0)) = 0, "…",  INDEX(spb_7_year_baseline_data!$A$1:$N$28, MATCH($A22, spb_7_year_baseline_data!$A:$A, 0), MATCH(K$1, spb_7_year_baseline_data!$1:$1, 0)))</f>
        <v>0.53300000000000003</v>
      </c>
      <c r="M22" s="15" t="str">
        <f>IF(INDEX(spb_4_year_baseline_data!$A$1:$N$28, MATCH($A22, spb_4_year_baseline_data!$A:$A, 0), MATCH(M$1, spb_4_year_baseline_data!$1:$1, 0)) = 0, "…",  INDEX(spb_4_year_baseline_data!$A$1:$N$28, MATCH($A22, spb_4_year_baseline_data!$A:$A, 0), MATCH(M$1, spb_4_year_baseline_data!$1:$1, 0)))</f>
        <v>…</v>
      </c>
      <c r="N22" s="15" t="str">
        <f>IF(INDEX(spb_7_year_baseline_data!$A$1:$N$28, MATCH($A22, spb_7_year_baseline_data!$A:$A, 0), MATCH(N$1, spb_7_year_baseline_data!$1:$1, 0)) = 0, "…",  INDEX(spb_7_year_baseline_data!$A$1:$N$28, MATCH($A22, spb_7_year_baseline_data!$A:$A, 0), MATCH(N$1, spb_7_year_baseline_data!$1:$1, 0)))</f>
        <v>…</v>
      </c>
      <c r="O22" s="18"/>
      <c r="P22" s="27" t="str">
        <f>IF(INDEX(spb_4_year_baseline_data!$A$1:$N$28, MATCH($A22, spb_4_year_baseline_data!$A:$A, 0), MATCH(P$1, spb_4_year_baseline_data!$1:$1, 0)) = 0, "…",  INDEX(spb_4_year_baseline_data!$A$1:$N$28, MATCH($A22, spb_4_year_baseline_data!$A:$A, 0), MATCH(P$1, spb_4_year_baseline_data!$1:$1, 0)))</f>
        <v>…</v>
      </c>
      <c r="Q22" s="27" t="str">
        <f>IF(INDEX(spb_7_year_baseline_data!$A$1:$N$28, MATCH($A22, spb_7_year_baseline_data!$A:$A, 0), MATCH(Q$1, spb_7_year_baseline_data!$1:$1, 0)) = 0, "…",  INDEX(spb_7_year_baseline_data!$A$1:$N$28, MATCH($A22, spb_7_year_baseline_data!$A:$A, 0), MATCH(Q$1, spb_7_year_baseline_data!$1:$1, 0)))</f>
        <v>…</v>
      </c>
      <c r="R22" s="18"/>
      <c r="S22" s="15">
        <f t="shared" si="0"/>
        <v>0.64500000000000002</v>
      </c>
      <c r="T22" s="15">
        <f t="shared" si="1"/>
        <v>0.96499999999999997</v>
      </c>
      <c r="U22" s="18"/>
      <c r="V22" s="4">
        <f>(S22-$E22)/4</f>
        <v>0.81467500000000004</v>
      </c>
      <c r="W22" s="4">
        <f>(T22-$E22)/7</f>
        <v>0.51124285714285711</v>
      </c>
    </row>
    <row r="23" spans="1:25" x14ac:dyDescent="0.25">
      <c r="A23" s="2" t="s">
        <v>29</v>
      </c>
      <c r="B23" s="36" t="str">
        <f>INDEX(Table1[#All], MATCH($A23, ameco_2024_data!$A:$A, 0), MATCH(B$1, ameco_2024_data!$1:$1, 0))</f>
        <v>Malta</v>
      </c>
      <c r="C23" s="19">
        <f>INDEX(Table1[#All], MATCH($A23, ameco_2024_data!$A:$A, 0), MATCH(C$1, ameco_2024_data!$1:$1, 0))</f>
        <v>52.027200000000001</v>
      </c>
      <c r="D23" s="15">
        <f>INDEX(Table1[#All], MATCH($A23, ameco_2024_data!$A:$A, 0), MATCH(D$1, ameco_2024_data!$1:$1, 0))</f>
        <v>-4.3425624999999997</v>
      </c>
      <c r="E23" s="15">
        <f>INDEX(Table1[#All], MATCH($A23, ameco_2024_data!$A:$A, 0), MATCH(E$1, ameco_2024_data!$1:$1, 0))</f>
        <v>-2.8972000000000002</v>
      </c>
      <c r="G23" s="15">
        <f>IF(INDEX(spb_4_year_baseline_data!$A$1:$N$28, MATCH($A23, spb_4_year_baseline_data!$A:$A, 0), MATCH(G$1, spb_4_year_baseline_data!$1:$1, 0)) = 0, "…",  INDEX(spb_4_year_baseline_data!$A$1:$N$28, MATCH($A23, spb_4_year_baseline_data!$A:$A, 0), MATCH(G$1, spb_4_year_baseline_data!$1:$1, 0)))</f>
        <v>-1.851</v>
      </c>
      <c r="H23" s="15">
        <f>IF(INDEX(spb_7_year_baseline_data!$A$1:$N$28, MATCH($A23, spb_7_year_baseline_data!$A:$A, 0), MATCH(H$1, spb_7_year_baseline_data!$1:$1, 0)) = 0, "…",  INDEX(spb_7_year_baseline_data!$A$1:$N$28, MATCH($A23, spb_7_year_baseline_data!$A:$A, 0), MATCH(H$1, spb_7_year_baseline_data!$1:$1, 0)))</f>
        <v>-1.3360000000000001</v>
      </c>
      <c r="J23" s="15">
        <f>IF(INDEX(spb_4_year_baseline_data!$A$1:$N$28, MATCH($A23, spb_4_year_baseline_data!$A:$A, 0), MATCH(J$1, spb_4_year_baseline_data!$1:$1, 0)) = 0, "…",  INDEX(spb_4_year_baseline_data!$A$1:$N$28, MATCH($A23, spb_4_year_baseline_data!$A:$A, 0), MATCH(J$1, spb_4_year_baseline_data!$1:$1, 0)))</f>
        <v>-1.2529999999999999</v>
      </c>
      <c r="K23" s="15">
        <f>IF(INDEX(spb_7_year_baseline_data!$A$1:$N$28, MATCH($A23, spb_7_year_baseline_data!$A:$A, 0), MATCH(K$1, spb_7_year_baseline_data!$1:$1, 0)) = 0, "…",  INDEX(spb_7_year_baseline_data!$A$1:$N$28, MATCH($A23, spb_7_year_baseline_data!$A:$A, 0), MATCH(K$1, spb_7_year_baseline_data!$1:$1, 0)))</f>
        <v>-1</v>
      </c>
      <c r="M23" s="15" t="str">
        <f>IF(INDEX(spb_4_year_baseline_data!$A$1:$N$28, MATCH($A23, spb_4_year_baseline_data!$A:$A, 0), MATCH(M$1, spb_4_year_baseline_data!$1:$1, 0)) = 0, "…",  INDEX(spb_4_year_baseline_data!$A$1:$N$28, MATCH($A23, spb_4_year_baseline_data!$A:$A, 0), MATCH(M$1, spb_4_year_baseline_data!$1:$1, 0)))</f>
        <v>…</v>
      </c>
      <c r="N23" s="15" t="str">
        <f>IF(INDEX(spb_7_year_baseline_data!$A$1:$N$28, MATCH($A23, spb_7_year_baseline_data!$A:$A, 0), MATCH(N$1, spb_7_year_baseline_data!$1:$1, 0)) = 0, "…",  INDEX(spb_7_year_baseline_data!$A$1:$N$28, MATCH($A23, spb_7_year_baseline_data!$A:$A, 0), MATCH(N$1, spb_7_year_baseline_data!$1:$1, 0)))</f>
        <v>…</v>
      </c>
      <c r="O23" s="18"/>
      <c r="P23" s="27">
        <f>IF(INDEX(spb_4_year_baseline_data!$A$1:$N$28, MATCH($A23, spb_4_year_baseline_data!$A:$A, 0), MATCH(P$1, spb_4_year_baseline_data!$1:$1, 0)) = 0, "…",  INDEX(spb_4_year_baseline_data!$A$1:$N$28, MATCH($A23, spb_4_year_baseline_data!$A:$A, 0), MATCH(P$1, spb_4_year_baseline_data!$1:$1, 0)))</f>
        <v>-0.997</v>
      </c>
      <c r="Q23" s="27">
        <f>IF(INDEX(spb_7_year_baseline_data!$A$1:$N$28, MATCH($A23, spb_7_year_baseline_data!$A:$A, 0), MATCH(Q$1, spb_7_year_baseline_data!$1:$1, 0)) = 0, "…",  INDEX(spb_7_year_baseline_data!$A$1:$N$28, MATCH($A23, spb_7_year_baseline_data!$A:$A, 0), MATCH(Q$1, spb_7_year_baseline_data!$1:$1, 0)))</f>
        <v>-0.39400000000000002</v>
      </c>
      <c r="R23" s="18"/>
      <c r="S23" s="15">
        <f t="shared" si="0"/>
        <v>-0.997</v>
      </c>
      <c r="T23" s="15">
        <f t="shared" si="1"/>
        <v>-0.39400000000000002</v>
      </c>
      <c r="U23" s="18"/>
      <c r="V23" s="4">
        <f>(S23-$E23)/4</f>
        <v>0.47505000000000008</v>
      </c>
      <c r="W23" s="4">
        <f>(T23-$E23)/7</f>
        <v>0.35760000000000003</v>
      </c>
    </row>
    <row r="24" spans="1:25" x14ac:dyDescent="0.25">
      <c r="A24" s="2" t="s">
        <v>31</v>
      </c>
      <c r="B24" s="36" t="str">
        <f>INDEX(Table1[#All], MATCH($A24, ameco_2024_data!$A:$A, 0), MATCH(B$1, ameco_2024_data!$1:$1, 0))</f>
        <v>Romania</v>
      </c>
      <c r="C24" s="19">
        <f>INDEX(Table1[#All], MATCH($A24, ameco_2024_data!$A:$A, 0), MATCH(C$1, ameco_2024_data!$1:$1, 0))</f>
        <v>50.9101</v>
      </c>
      <c r="D24" s="15">
        <f>INDEX(Table1[#All], MATCH($A24, ameco_2024_data!$A:$A, 0), MATCH(D$1, ameco_2024_data!$1:$1, 0))</f>
        <v>-6.8675120999999999</v>
      </c>
      <c r="E24" s="15">
        <f>INDEX(Table1[#All], MATCH($A24, ameco_2024_data!$A:$A, 0), MATCH(E$1, ameco_2024_data!$1:$1, 0))</f>
        <v>-4.4069000000000003</v>
      </c>
      <c r="G24" s="15">
        <f>IF(INDEX(spb_4_year_baseline_data!$A$1:$N$28, MATCH($A24, spb_4_year_baseline_data!$A:$A, 0), MATCH(G$1, spb_4_year_baseline_data!$1:$1, 0)) = 0, "…",  INDEX(spb_4_year_baseline_data!$A$1:$N$28, MATCH($A24, spb_4_year_baseline_data!$A:$A, 0), MATCH(G$1, spb_4_year_baseline_data!$1:$1, 0)))</f>
        <v>5.2999999999999999E-2</v>
      </c>
      <c r="H24" s="15">
        <f>IF(INDEX(spb_7_year_baseline_data!$A$1:$N$28, MATCH($A24, spb_7_year_baseline_data!$A:$A, 0), MATCH(H$1, spb_7_year_baseline_data!$1:$1, 0)) = 0, "…",  INDEX(spb_7_year_baseline_data!$A$1:$N$28, MATCH($A24, spb_7_year_baseline_data!$A:$A, 0), MATCH(H$1, spb_7_year_baseline_data!$1:$1, 0)))</f>
        <v>0.79800000000000004</v>
      </c>
      <c r="J24" s="15">
        <f>IF(INDEX(spb_4_year_baseline_data!$A$1:$N$28, MATCH($A24, spb_4_year_baseline_data!$A:$A, 0), MATCH(J$1, spb_4_year_baseline_data!$1:$1, 0)) = 0, "…",  INDEX(spb_4_year_baseline_data!$A$1:$N$28, MATCH($A24, spb_4_year_baseline_data!$A:$A, 0), MATCH(J$1, spb_4_year_baseline_data!$1:$1, 0)))</f>
        <v>0.126</v>
      </c>
      <c r="K24" s="15">
        <f>IF(INDEX(spb_7_year_baseline_data!$A$1:$N$28, MATCH($A24, spb_7_year_baseline_data!$A:$A, 0), MATCH(K$1, spb_7_year_baseline_data!$1:$1, 0)) = 0, "…",  INDEX(spb_7_year_baseline_data!$A$1:$N$28, MATCH($A24, spb_7_year_baseline_data!$A:$A, 0), MATCH(K$1, spb_7_year_baseline_data!$1:$1, 0)))</f>
        <v>0.35599999999999998</v>
      </c>
      <c r="M24" s="15" t="str">
        <f>IF(INDEX(spb_4_year_baseline_data!$A$1:$N$28, MATCH($A24, spb_4_year_baseline_data!$A:$A, 0), MATCH(M$1, spb_4_year_baseline_data!$1:$1, 0)) = 0, "…",  INDEX(spb_4_year_baseline_data!$A$1:$N$28, MATCH($A24, spb_4_year_baseline_data!$A:$A, 0), MATCH(M$1, spb_4_year_baseline_data!$1:$1, 0)))</f>
        <v>…</v>
      </c>
      <c r="N24" s="15" t="str">
        <f>IF(INDEX(spb_7_year_baseline_data!$A$1:$N$28, MATCH($A24, spb_7_year_baseline_data!$A:$A, 0), MATCH(N$1, spb_7_year_baseline_data!$1:$1, 0)) = 0, "…",  INDEX(spb_7_year_baseline_data!$A$1:$N$28, MATCH($A24, spb_7_year_baseline_data!$A:$A, 0), MATCH(N$1, spb_7_year_baseline_data!$1:$1, 0)))</f>
        <v>…</v>
      </c>
      <c r="O24" s="18"/>
      <c r="P24" s="27" t="str">
        <f>IF(INDEX(spb_4_year_baseline_data!$A$1:$N$28, MATCH($A24, spb_4_year_baseline_data!$A:$A, 0), MATCH(P$1, spb_4_year_baseline_data!$1:$1, 0)) = 0, "…",  INDEX(spb_4_year_baseline_data!$A$1:$N$28, MATCH($A24, spb_4_year_baseline_data!$A:$A, 0), MATCH(P$1, spb_4_year_baseline_data!$1:$1, 0)))</f>
        <v>…</v>
      </c>
      <c r="Q24" s="27" t="str">
        <f>IF(INDEX(spb_7_year_baseline_data!$A$1:$N$28, MATCH($A24, spb_7_year_baseline_data!$A:$A, 0), MATCH(Q$1, spb_7_year_baseline_data!$1:$1, 0)) = 0, "…",  INDEX(spb_7_year_baseline_data!$A$1:$N$28, MATCH($A24, spb_7_year_baseline_data!$A:$A, 0), MATCH(Q$1, spb_7_year_baseline_data!$1:$1, 0)))</f>
        <v>…</v>
      </c>
      <c r="R24" s="18"/>
      <c r="S24" s="15">
        <f t="shared" si="0"/>
        <v>0.126</v>
      </c>
      <c r="T24" s="15">
        <f t="shared" si="1"/>
        <v>0.79800000000000004</v>
      </c>
      <c r="U24" s="18"/>
      <c r="V24" s="4">
        <f>(S24-$E24)/4</f>
        <v>1.1332250000000001</v>
      </c>
      <c r="W24" s="4">
        <f>(T24-$E24)/7</f>
        <v>0.74355714285714292</v>
      </c>
    </row>
    <row r="25" spans="1:25" x14ac:dyDescent="0.25">
      <c r="A25" s="2" t="s">
        <v>41</v>
      </c>
      <c r="B25" s="36" t="str">
        <f>INDEX(Table1[#All], MATCH($A25, ameco_2024_data!$A:$A, 0), MATCH(B$1, ameco_2024_data!$1:$1, 0))</f>
        <v>Netherlands</v>
      </c>
      <c r="C25" s="19">
        <f>INDEX(Table1[#All], MATCH($A25, ameco_2024_data!$A:$A, 0), MATCH(C$1, ameco_2024_data!$1:$1, 0))</f>
        <v>47.061199999999999</v>
      </c>
      <c r="D25" s="15">
        <f>INDEX(Table1[#All], MATCH($A25, ameco_2024_data!$A:$A, 0), MATCH(D$1, ameco_2024_data!$1:$1, 0))</f>
        <v>-1.9866604000000001</v>
      </c>
      <c r="E25" s="15">
        <f>INDEX(Table1[#All], MATCH($A25, ameco_2024_data!$A:$A, 0), MATCH(E$1, ameco_2024_data!$1:$1, 0))</f>
        <v>-0.64170000000000005</v>
      </c>
      <c r="G25" s="15">
        <f>IF(INDEX(spb_4_year_baseline_data!$A$1:$N$28, MATCH($A25, spb_4_year_baseline_data!$A:$A, 0), MATCH(G$1, spb_4_year_baseline_data!$1:$1, 0)) = 0, "…",  INDEX(spb_4_year_baseline_data!$A$1:$N$28, MATCH($A25, spb_4_year_baseline_data!$A:$A, 0), MATCH(G$1, spb_4_year_baseline_data!$1:$1, 0)))</f>
        <v>-0.55600000000000005</v>
      </c>
      <c r="H25" s="15">
        <f>IF(INDEX(spb_7_year_baseline_data!$A$1:$N$28, MATCH($A25, spb_7_year_baseline_data!$A:$A, 0), MATCH(H$1, spb_7_year_baseline_data!$1:$1, 0)) = 0, "…",  INDEX(spb_7_year_baseline_data!$A$1:$N$28, MATCH($A25, spb_7_year_baseline_data!$A:$A, 0), MATCH(H$1, spb_7_year_baseline_data!$1:$1, 0)))</f>
        <v>-0.622</v>
      </c>
      <c r="J25" s="15">
        <f>IF(INDEX(spb_4_year_baseline_data!$A$1:$N$28, MATCH($A25, spb_4_year_baseline_data!$A:$A, 0), MATCH(J$1, spb_4_year_baseline_data!$1:$1, 0)) = 0, "…",  INDEX(spb_4_year_baseline_data!$A$1:$N$28, MATCH($A25, spb_4_year_baseline_data!$A:$A, 0), MATCH(J$1, spb_4_year_baseline_data!$1:$1, 0)))</f>
        <v>-0.28000000000000003</v>
      </c>
      <c r="K25" s="15">
        <f>IF(INDEX(spb_7_year_baseline_data!$A$1:$N$28, MATCH($A25, spb_7_year_baseline_data!$A:$A, 0), MATCH(K$1, spb_7_year_baseline_data!$1:$1, 0)) = 0, "…",  INDEX(spb_7_year_baseline_data!$A$1:$N$28, MATCH($A25, spb_7_year_baseline_data!$A:$A, 0), MATCH(K$1, spb_7_year_baseline_data!$1:$1, 0)))</f>
        <v>-0.39100000000000001</v>
      </c>
      <c r="M25" s="15" t="str">
        <f>IF(INDEX(spb_4_year_baseline_data!$A$1:$N$28, MATCH($A25, spb_4_year_baseline_data!$A:$A, 0), MATCH(M$1, spb_4_year_baseline_data!$1:$1, 0)) = 0, "…",  INDEX(spb_4_year_baseline_data!$A$1:$N$28, MATCH($A25, spb_4_year_baseline_data!$A:$A, 0), MATCH(M$1, spb_4_year_baseline_data!$1:$1, 0)))</f>
        <v>…</v>
      </c>
      <c r="N25" s="15" t="str">
        <f>IF(INDEX(spb_7_year_baseline_data!$A$1:$N$28, MATCH($A25, spb_7_year_baseline_data!$A:$A, 0), MATCH(N$1, spb_7_year_baseline_data!$1:$1, 0)) = 0, "…",  INDEX(spb_7_year_baseline_data!$A$1:$N$28, MATCH($A25, spb_7_year_baseline_data!$A:$A, 0), MATCH(N$1, spb_7_year_baseline_data!$1:$1, 0)))</f>
        <v>…</v>
      </c>
      <c r="O25" s="18"/>
      <c r="P25" s="27" t="str">
        <f>IF(INDEX(spb_4_year_baseline_data!$A$1:$N$28, MATCH($A25, spb_4_year_baseline_data!$A:$A, 0), MATCH(P$1, spb_4_year_baseline_data!$1:$1, 0)) = 0, "…",  INDEX(spb_4_year_baseline_data!$A$1:$N$28, MATCH($A25, spb_4_year_baseline_data!$A:$A, 0), MATCH(P$1, spb_4_year_baseline_data!$1:$1, 0)))</f>
        <v>…</v>
      </c>
      <c r="Q25" s="27" t="str">
        <f>IF(INDEX(spb_7_year_baseline_data!$A$1:$N$28, MATCH($A25, spb_7_year_baseline_data!$A:$A, 0), MATCH(Q$1, spb_7_year_baseline_data!$1:$1, 0)) = 0, "…",  INDEX(spb_7_year_baseline_data!$A$1:$N$28, MATCH($A25, spb_7_year_baseline_data!$A:$A, 0), MATCH(Q$1, spb_7_year_baseline_data!$1:$1, 0)))</f>
        <v>…</v>
      </c>
      <c r="R25" s="18"/>
      <c r="S25" s="15">
        <f t="shared" si="0"/>
        <v>-0.28000000000000003</v>
      </c>
      <c r="T25" s="15">
        <f t="shared" si="1"/>
        <v>-0.39100000000000001</v>
      </c>
      <c r="U25" s="18"/>
      <c r="V25" s="4">
        <f>(S25-$E25)/4</f>
        <v>9.0425000000000005E-2</v>
      </c>
      <c r="W25" s="4">
        <f>(T25-$E25)/7</f>
        <v>3.5814285714285722E-2</v>
      </c>
    </row>
    <row r="26" spans="1:25" x14ac:dyDescent="0.25">
      <c r="A26" s="2" t="s">
        <v>36</v>
      </c>
      <c r="B26" s="36" t="str">
        <f>INDEX(Table1[#All], MATCH($A26, ameco_2024_data!$A:$A, 0), MATCH(B$1, ameco_2024_data!$1:$1, 0))</f>
        <v>Czechia</v>
      </c>
      <c r="C26" s="19">
        <f>INDEX(Table1[#All], MATCH($A26, ameco_2024_data!$A:$A, 0), MATCH(C$1, ameco_2024_data!$1:$1, 0))</f>
        <v>45.2331</v>
      </c>
      <c r="D26" s="15">
        <f>INDEX(Table1[#All], MATCH($A26, ameco_2024_data!$A:$A, 0), MATCH(D$1, ameco_2024_data!$1:$1, 0))</f>
        <v>-2.3887532999999999</v>
      </c>
      <c r="E26" s="15">
        <f>INDEX(Table1[#All], MATCH($A26, ameco_2024_data!$A:$A, 0), MATCH(E$1, ameco_2024_data!$1:$1, 0))</f>
        <v>-9.01E-2</v>
      </c>
      <c r="G26" s="15">
        <f>IF(INDEX(spb_4_year_baseline_data!$A$1:$N$28, MATCH($A26, spb_4_year_baseline_data!$A:$A, 0), MATCH(G$1, spb_4_year_baseline_data!$1:$1, 0)) = 0, "…",  INDEX(spb_4_year_baseline_data!$A$1:$N$28, MATCH($A26, spb_4_year_baseline_data!$A:$A, 0), MATCH(G$1, spb_4_year_baseline_data!$1:$1, 0)))</f>
        <v>-0.20300000000000001</v>
      </c>
      <c r="H26" s="15">
        <f>IF(INDEX(spb_7_year_baseline_data!$A$1:$N$28, MATCH($A26, spb_7_year_baseline_data!$A:$A, 0), MATCH(H$1, spb_7_year_baseline_data!$1:$1, 0)) = 0, "…",  INDEX(spb_7_year_baseline_data!$A$1:$N$28, MATCH($A26, spb_7_year_baseline_data!$A:$A, 0), MATCH(H$1, spb_7_year_baseline_data!$1:$1, 0)))</f>
        <v>-5.1999999999999998E-2</v>
      </c>
      <c r="J26" s="15">
        <f>IF(INDEX(spb_4_year_baseline_data!$A$1:$N$28, MATCH($A26, spb_4_year_baseline_data!$A:$A, 0), MATCH(J$1, spb_4_year_baseline_data!$1:$1, 0)) = 0, "…",  INDEX(spb_4_year_baseline_data!$A$1:$N$28, MATCH($A26, spb_4_year_baseline_data!$A:$A, 0), MATCH(J$1, spb_4_year_baseline_data!$1:$1, 0)))</f>
        <v>0.32900000000000001</v>
      </c>
      <c r="K26" s="15">
        <f>IF(INDEX(spb_7_year_baseline_data!$A$1:$N$28, MATCH($A26, spb_7_year_baseline_data!$A:$A, 0), MATCH(K$1, spb_7_year_baseline_data!$1:$1, 0)) = 0, "…",  INDEX(spb_7_year_baseline_data!$A$1:$N$28, MATCH($A26, spb_7_year_baseline_data!$A:$A, 0), MATCH(K$1, spb_7_year_baseline_data!$1:$1, 0)))</f>
        <v>0.61599999999999999</v>
      </c>
      <c r="M26" s="15" t="str">
        <f>IF(INDEX(spb_4_year_baseline_data!$A$1:$N$28, MATCH($A26, spb_4_year_baseline_data!$A:$A, 0), MATCH(M$1, spb_4_year_baseline_data!$1:$1, 0)) = 0, "…",  INDEX(spb_4_year_baseline_data!$A$1:$N$28, MATCH($A26, spb_4_year_baseline_data!$A:$A, 0), MATCH(M$1, spb_4_year_baseline_data!$1:$1, 0)))</f>
        <v>…</v>
      </c>
      <c r="N26" s="15" t="str">
        <f>IF(INDEX(spb_7_year_baseline_data!$A$1:$N$28, MATCH($A26, spb_7_year_baseline_data!$A:$A, 0), MATCH(N$1, spb_7_year_baseline_data!$1:$1, 0)) = 0, "…",  INDEX(spb_7_year_baseline_data!$A$1:$N$28, MATCH($A26, spb_7_year_baseline_data!$A:$A, 0), MATCH(N$1, spb_7_year_baseline_data!$1:$1, 0)))</f>
        <v>…</v>
      </c>
      <c r="O26" s="18"/>
      <c r="P26" s="27" t="str">
        <f>IF(INDEX(spb_4_year_baseline_data!$A$1:$N$28, MATCH($A26, spb_4_year_baseline_data!$A:$A, 0), MATCH(P$1, spb_4_year_baseline_data!$1:$1, 0)) = 0, "…",  INDEX(spb_4_year_baseline_data!$A$1:$N$28, MATCH($A26, spb_4_year_baseline_data!$A:$A, 0), MATCH(P$1, spb_4_year_baseline_data!$1:$1, 0)))</f>
        <v>…</v>
      </c>
      <c r="Q26" s="27" t="str">
        <f>IF(INDEX(spb_7_year_baseline_data!$A$1:$N$28, MATCH($A26, spb_7_year_baseline_data!$A:$A, 0), MATCH(Q$1, spb_7_year_baseline_data!$1:$1, 0)) = 0, "…",  INDEX(spb_7_year_baseline_data!$A$1:$N$28, MATCH($A26, spb_7_year_baseline_data!$A:$A, 0), MATCH(Q$1, spb_7_year_baseline_data!$1:$1, 0)))</f>
        <v>…</v>
      </c>
      <c r="R26" s="18"/>
      <c r="S26" s="15">
        <f t="shared" si="0"/>
        <v>0.32900000000000001</v>
      </c>
      <c r="T26" s="15">
        <f t="shared" si="1"/>
        <v>0.61599999999999999</v>
      </c>
      <c r="U26" s="18"/>
      <c r="V26" s="4">
        <f>(S26-$E26)/4</f>
        <v>0.10477500000000001</v>
      </c>
      <c r="W26" s="4">
        <f>(T26-$E26)/7</f>
        <v>0.10087142857142857</v>
      </c>
    </row>
    <row r="27" spans="1:25" x14ac:dyDescent="0.25">
      <c r="A27" s="2" t="s">
        <v>40</v>
      </c>
      <c r="B27" s="36" t="str">
        <f>INDEX(Table1[#All], MATCH($A27, ameco_2024_data!$A:$A, 0), MATCH(B$1, ameco_2024_data!$1:$1, 0))</f>
        <v>Latvia</v>
      </c>
      <c r="C27" s="19">
        <f>INDEX(Table1[#All], MATCH($A27, ameco_2024_data!$A:$A, 0), MATCH(C$1, ameco_2024_data!$1:$1, 0))</f>
        <v>44.530799999999999</v>
      </c>
      <c r="D27" s="15">
        <f>INDEX(Table1[#All], MATCH($A27, ameco_2024_data!$A:$A, 0), MATCH(D$1, ameco_2024_data!$1:$1, 0))</f>
        <v>-2.8062051000000001</v>
      </c>
      <c r="E27" s="15">
        <f>INDEX(Table1[#All], MATCH($A27, ameco_2024_data!$A:$A, 0), MATCH(E$1, ameco_2024_data!$1:$1, 0))</f>
        <v>-1.3625</v>
      </c>
      <c r="G27" s="15">
        <f>IF(INDEX(spb_4_year_baseline_data!$A$1:$N$28, MATCH($A27, spb_4_year_baseline_data!$A:$A, 0), MATCH(G$1, spb_4_year_baseline_data!$1:$1, 0)) = 0, "…",  INDEX(spb_4_year_baseline_data!$A$1:$N$28, MATCH($A27, spb_4_year_baseline_data!$A:$A, 0), MATCH(G$1, spb_4_year_baseline_data!$1:$1, 0)))</f>
        <v>-0.83899999999999997</v>
      </c>
      <c r="H27" s="15">
        <f>IF(INDEX(spb_7_year_baseline_data!$A$1:$N$28, MATCH($A27, spb_7_year_baseline_data!$A:$A, 0), MATCH(H$1, spb_7_year_baseline_data!$1:$1, 0)) = 0, "…",  INDEX(spb_7_year_baseline_data!$A$1:$N$28, MATCH($A27, spb_7_year_baseline_data!$A:$A, 0), MATCH(H$1, spb_7_year_baseline_data!$1:$1, 0)))</f>
        <v>-0.56899999999999995</v>
      </c>
      <c r="J27" s="15">
        <f>IF(INDEX(spb_4_year_baseline_data!$A$1:$N$28, MATCH($A27, spb_4_year_baseline_data!$A:$A, 0), MATCH(J$1, spb_4_year_baseline_data!$1:$1, 0)) = 0, "…",  INDEX(spb_4_year_baseline_data!$A$1:$N$28, MATCH($A27, spb_4_year_baseline_data!$A:$A, 0), MATCH(J$1, spb_4_year_baseline_data!$1:$1, 0)))</f>
        <v>-1.1639999999999999</v>
      </c>
      <c r="K27" s="15">
        <f>IF(INDEX(spb_7_year_baseline_data!$A$1:$N$28, MATCH($A27, spb_7_year_baseline_data!$A:$A, 0), MATCH(K$1, spb_7_year_baseline_data!$1:$1, 0)) = 0, "…",  INDEX(spb_7_year_baseline_data!$A$1:$N$28, MATCH($A27, spb_7_year_baseline_data!$A:$A, 0), MATCH(K$1, spb_7_year_baseline_data!$1:$1, 0)))</f>
        <v>-1.1579999999999999</v>
      </c>
      <c r="M27" s="15" t="str">
        <f>IF(INDEX(spb_4_year_baseline_data!$A$1:$N$28, MATCH($A27, spb_4_year_baseline_data!$A:$A, 0), MATCH(M$1, spb_4_year_baseline_data!$1:$1, 0)) = 0, "…",  INDEX(spb_4_year_baseline_data!$A$1:$N$28, MATCH($A27, spb_4_year_baseline_data!$A:$A, 0), MATCH(M$1, spb_4_year_baseline_data!$1:$1, 0)))</f>
        <v>…</v>
      </c>
      <c r="N27" s="15" t="str">
        <f>IF(INDEX(spb_7_year_baseline_data!$A$1:$N$28, MATCH($A27, spb_7_year_baseline_data!$A:$A, 0), MATCH(N$1, spb_7_year_baseline_data!$1:$1, 0)) = 0, "…",  INDEX(spb_7_year_baseline_data!$A$1:$N$28, MATCH($A27, spb_7_year_baseline_data!$A:$A, 0), MATCH(N$1, spb_7_year_baseline_data!$1:$1, 0)))</f>
        <v>…</v>
      </c>
      <c r="O27" s="18"/>
      <c r="P27" s="27" t="str">
        <f>IF(INDEX(spb_4_year_baseline_data!$A$1:$N$28, MATCH($A27, spb_4_year_baseline_data!$A:$A, 0), MATCH(P$1, spb_4_year_baseline_data!$1:$1, 0)) = 0, "…",  INDEX(spb_4_year_baseline_data!$A$1:$N$28, MATCH($A27, spb_4_year_baseline_data!$A:$A, 0), MATCH(P$1, spb_4_year_baseline_data!$1:$1, 0)))</f>
        <v>…</v>
      </c>
      <c r="Q27" s="27" t="str">
        <f>IF(INDEX(spb_7_year_baseline_data!$A$1:$N$28, MATCH($A27, spb_7_year_baseline_data!$A:$A, 0), MATCH(Q$1, spb_7_year_baseline_data!$1:$1, 0)) = 0, "…",  INDEX(spb_7_year_baseline_data!$A$1:$N$28, MATCH($A27, spb_7_year_baseline_data!$A:$A, 0), MATCH(Q$1, spb_7_year_baseline_data!$1:$1, 0)))</f>
        <v>…</v>
      </c>
      <c r="R27" s="18"/>
      <c r="S27" s="15">
        <f t="shared" si="0"/>
        <v>-0.83899999999999997</v>
      </c>
      <c r="T27" s="15">
        <f t="shared" si="1"/>
        <v>-0.56899999999999995</v>
      </c>
      <c r="U27" s="18"/>
      <c r="V27" s="4">
        <f>(S27-$E27)/4</f>
        <v>0.13087500000000002</v>
      </c>
      <c r="W27" s="4">
        <f>(T27-$E27)/7</f>
        <v>0.11335714285714286</v>
      </c>
    </row>
    <row r="28" spans="1:25" x14ac:dyDescent="0.25">
      <c r="A28" s="2" t="s">
        <v>38</v>
      </c>
      <c r="B28" s="36" t="str">
        <f>INDEX(Table1[#All], MATCH($A28, ameco_2024_data!$A:$A, 0), MATCH(B$1, ameco_2024_data!$1:$1, 0))</f>
        <v>Ireland</v>
      </c>
      <c r="C28" s="19">
        <f>INDEX(Table1[#All], MATCH($A28, ameco_2024_data!$A:$A, 0), MATCH(C$1, ameco_2024_data!$1:$1, 0))</f>
        <v>42.488799999999998</v>
      </c>
      <c r="D28" s="15">
        <f>INDEX(Table1[#All], MATCH($A28, ameco_2024_data!$A:$A, 0), MATCH(D$1, ameco_2024_data!$1:$1, 0))</f>
        <v>1.256939</v>
      </c>
      <c r="E28" s="15">
        <f>INDEX(Table1[#All], MATCH($A28, ameco_2024_data!$A:$A, 0), MATCH(E$1, ameco_2024_data!$1:$1, 0))</f>
        <v>2.5287999999999999</v>
      </c>
      <c r="G28" s="15">
        <f>IF(INDEX(spb_4_year_baseline_data!$A$1:$N$28, MATCH($A28, spb_4_year_baseline_data!$A:$A, 0), MATCH(G$1, spb_4_year_baseline_data!$1:$1, 0)) = 0, "…",  INDEX(spb_4_year_baseline_data!$A$1:$N$28, MATCH($A28, spb_4_year_baseline_data!$A:$A, 0), MATCH(G$1, spb_4_year_baseline_data!$1:$1, 0)))</f>
        <v>-1.994</v>
      </c>
      <c r="H28" s="15">
        <f>IF(INDEX(spb_7_year_baseline_data!$A$1:$N$28, MATCH($A28, spb_7_year_baseline_data!$A:$A, 0), MATCH(H$1, spb_7_year_baseline_data!$1:$1, 0)) = 0, "…",  INDEX(spb_7_year_baseline_data!$A$1:$N$28, MATCH($A28, spb_7_year_baseline_data!$A:$A, 0), MATCH(H$1, spb_7_year_baseline_data!$1:$1, 0)))</f>
        <v>-2.048</v>
      </c>
      <c r="J28" s="15">
        <f>IF(INDEX(spb_4_year_baseline_data!$A$1:$N$28, MATCH($A28, spb_4_year_baseline_data!$A:$A, 0), MATCH(J$1, spb_4_year_baseline_data!$1:$1, 0)) = 0, "…",  INDEX(spb_4_year_baseline_data!$A$1:$N$28, MATCH($A28, spb_4_year_baseline_data!$A:$A, 0), MATCH(J$1, spb_4_year_baseline_data!$1:$1, 0)))</f>
        <v>-0.67700000000000005</v>
      </c>
      <c r="K28" s="15">
        <f>IF(INDEX(spb_7_year_baseline_data!$A$1:$N$28, MATCH($A28, spb_7_year_baseline_data!$A:$A, 0), MATCH(K$1, spb_7_year_baseline_data!$1:$1, 0)) = 0, "…",  INDEX(spb_7_year_baseline_data!$A$1:$N$28, MATCH($A28, spb_7_year_baseline_data!$A:$A, 0), MATCH(K$1, spb_7_year_baseline_data!$1:$1, 0)))</f>
        <v>-0.64500000000000002</v>
      </c>
      <c r="M28" s="15" t="str">
        <f>IF(INDEX(spb_4_year_baseline_data!$A$1:$N$28, MATCH($A28, spb_4_year_baseline_data!$A:$A, 0), MATCH(M$1, spb_4_year_baseline_data!$1:$1, 0)) = 0, "…",  INDEX(spb_4_year_baseline_data!$A$1:$N$28, MATCH($A28, spb_4_year_baseline_data!$A:$A, 0), MATCH(M$1, spb_4_year_baseline_data!$1:$1, 0)))</f>
        <v>…</v>
      </c>
      <c r="N28" s="15" t="str">
        <f>IF(INDEX(spb_7_year_baseline_data!$A$1:$N$28, MATCH($A28, spb_7_year_baseline_data!$A:$A, 0), MATCH(N$1, spb_7_year_baseline_data!$1:$1, 0)) = 0, "…",  INDEX(spb_7_year_baseline_data!$A$1:$N$28, MATCH($A28, spb_7_year_baseline_data!$A:$A, 0), MATCH(N$1, spb_7_year_baseline_data!$1:$1, 0)))</f>
        <v>…</v>
      </c>
      <c r="O28" s="18"/>
      <c r="P28" s="27" t="str">
        <f>IF(INDEX(spb_4_year_baseline_data!$A$1:$N$28, MATCH($A28, spb_4_year_baseline_data!$A:$A, 0), MATCH(P$1, spb_4_year_baseline_data!$1:$1, 0)) = 0, "…",  INDEX(spb_4_year_baseline_data!$A$1:$N$28, MATCH($A28, spb_4_year_baseline_data!$A:$A, 0), MATCH(P$1, spb_4_year_baseline_data!$1:$1, 0)))</f>
        <v>…</v>
      </c>
      <c r="Q28" s="27" t="str">
        <f>IF(INDEX(spb_7_year_baseline_data!$A$1:$N$28, MATCH($A28, spb_7_year_baseline_data!$A:$A, 0), MATCH(Q$1, spb_7_year_baseline_data!$1:$1, 0)) = 0, "…",  INDEX(spb_7_year_baseline_data!$A$1:$N$28, MATCH($A28, spb_7_year_baseline_data!$A:$A, 0), MATCH(Q$1, spb_7_year_baseline_data!$1:$1, 0)))</f>
        <v>…</v>
      </c>
      <c r="R28" s="18"/>
      <c r="S28" s="15">
        <f t="shared" si="0"/>
        <v>-0.67700000000000005</v>
      </c>
      <c r="T28" s="15">
        <f t="shared" si="1"/>
        <v>-0.64500000000000002</v>
      </c>
      <c r="U28" s="18"/>
      <c r="V28" s="4">
        <f>(S28-$E28)/4</f>
        <v>-0.80145</v>
      </c>
      <c r="W28" s="4">
        <f>(T28-$E28)/7</f>
        <v>-0.45339999999999997</v>
      </c>
    </row>
    <row r="29" spans="1:25" x14ac:dyDescent="0.25">
      <c r="A29" s="2" t="s">
        <v>39</v>
      </c>
      <c r="B29" s="36" t="str">
        <f>INDEX(Table1[#All], MATCH($A29, ameco_2024_data!$A:$A, 0), MATCH(B$1, ameco_2024_data!$1:$1, 0))</f>
        <v>Lithuania</v>
      </c>
      <c r="C29" s="19">
        <f>INDEX(Table1[#All], MATCH($A29, ameco_2024_data!$A:$A, 0), MATCH(C$1, ameco_2024_data!$1:$1, 0))</f>
        <v>38.924900000000001</v>
      </c>
      <c r="D29" s="15">
        <f>INDEX(Table1[#All], MATCH($A29, ameco_2024_data!$A:$A, 0), MATCH(D$1, ameco_2024_data!$1:$1, 0))</f>
        <v>-1.8301745</v>
      </c>
      <c r="E29" s="15">
        <f>INDEX(Table1[#All], MATCH($A29, ameco_2024_data!$A:$A, 0), MATCH(E$1, ameco_2024_data!$1:$1, 0))</f>
        <v>-4.02E-2</v>
      </c>
      <c r="G29" s="15">
        <f>IF(INDEX(spb_4_year_baseline_data!$A$1:$N$28, MATCH($A29, spb_4_year_baseline_data!$A:$A, 0), MATCH(G$1, spb_4_year_baseline_data!$1:$1, 0)) = 0, "…",  INDEX(spb_4_year_baseline_data!$A$1:$N$28, MATCH($A29, spb_4_year_baseline_data!$A:$A, 0), MATCH(G$1, spb_4_year_baseline_data!$1:$1, 0)))</f>
        <v>-0.47599999999999998</v>
      </c>
      <c r="H29" s="15">
        <f>IF(INDEX(spb_7_year_baseline_data!$A$1:$N$28, MATCH($A29, spb_7_year_baseline_data!$A:$A, 0), MATCH(H$1, spb_7_year_baseline_data!$1:$1, 0)) = 0, "…",  INDEX(spb_7_year_baseline_data!$A$1:$N$28, MATCH($A29, spb_7_year_baseline_data!$A:$A, 0), MATCH(H$1, spb_7_year_baseline_data!$1:$1, 0)))</f>
        <v>-0.52200000000000002</v>
      </c>
      <c r="J29" s="15">
        <f>IF(INDEX(spb_4_year_baseline_data!$A$1:$N$28, MATCH($A29, spb_4_year_baseline_data!$A:$A, 0), MATCH(J$1, spb_4_year_baseline_data!$1:$1, 0)) = 0, "…",  INDEX(spb_4_year_baseline_data!$A$1:$N$28, MATCH($A29, spb_4_year_baseline_data!$A:$A, 0), MATCH(J$1, spb_4_year_baseline_data!$1:$1, 0)))</f>
        <v>1.4999999999999999E-2</v>
      </c>
      <c r="K29" s="15">
        <f>IF(INDEX(spb_7_year_baseline_data!$A$1:$N$28, MATCH($A29, spb_7_year_baseline_data!$A:$A, 0), MATCH(K$1, spb_7_year_baseline_data!$1:$1, 0)) = 0, "…",  INDEX(spb_7_year_baseline_data!$A$1:$N$28, MATCH($A29, spb_7_year_baseline_data!$A:$A, 0), MATCH(K$1, spb_7_year_baseline_data!$1:$1, 0)))</f>
        <v>-0.155</v>
      </c>
      <c r="M29" s="15" t="str">
        <f>IF(INDEX(spb_4_year_baseline_data!$A$1:$N$28, MATCH($A29, spb_4_year_baseline_data!$A:$A, 0), MATCH(M$1, spb_4_year_baseline_data!$1:$1, 0)) = 0, "…",  INDEX(spb_4_year_baseline_data!$A$1:$N$28, MATCH($A29, spb_4_year_baseline_data!$A:$A, 0), MATCH(M$1, spb_4_year_baseline_data!$1:$1, 0)))</f>
        <v>…</v>
      </c>
      <c r="N29" s="15" t="str">
        <f>IF(INDEX(spb_7_year_baseline_data!$A$1:$N$28, MATCH($A29, spb_7_year_baseline_data!$A:$A, 0), MATCH(N$1, spb_7_year_baseline_data!$1:$1, 0)) = 0, "…",  INDEX(spb_7_year_baseline_data!$A$1:$N$28, MATCH($A29, spb_7_year_baseline_data!$A:$A, 0), MATCH(N$1, spb_7_year_baseline_data!$1:$1, 0)))</f>
        <v>…</v>
      </c>
      <c r="O29" s="18"/>
      <c r="P29" s="27" t="str">
        <f>IF(INDEX(spb_4_year_baseline_data!$A$1:$N$28, MATCH($A29, spb_4_year_baseline_data!$A:$A, 0), MATCH(P$1, spb_4_year_baseline_data!$1:$1, 0)) = 0, "…",  INDEX(spb_4_year_baseline_data!$A$1:$N$28, MATCH($A29, spb_4_year_baseline_data!$A:$A, 0), MATCH(P$1, spb_4_year_baseline_data!$1:$1, 0)))</f>
        <v>…</v>
      </c>
      <c r="Q29" s="27" t="str">
        <f>IF(INDEX(spb_7_year_baseline_data!$A$1:$N$28, MATCH($A29, spb_7_year_baseline_data!$A:$A, 0), MATCH(Q$1, spb_7_year_baseline_data!$1:$1, 0)) = 0, "…",  INDEX(spb_7_year_baseline_data!$A$1:$N$28, MATCH($A29, spb_7_year_baseline_data!$A:$A, 0), MATCH(Q$1, spb_7_year_baseline_data!$1:$1, 0)))</f>
        <v>…</v>
      </c>
      <c r="R29" s="18"/>
      <c r="S29" s="15">
        <f t="shared" si="0"/>
        <v>1.4999999999999999E-2</v>
      </c>
      <c r="T29" s="15">
        <f t="shared" si="1"/>
        <v>-0.155</v>
      </c>
      <c r="U29" s="18"/>
      <c r="V29" s="4">
        <f>(S29-$E29)/4</f>
        <v>1.38E-2</v>
      </c>
      <c r="W29" s="4">
        <f>(T29-$E29)/7</f>
        <v>-1.6400000000000001E-2</v>
      </c>
    </row>
    <row r="30" spans="1:25" x14ac:dyDescent="0.25">
      <c r="A30" s="2" t="s">
        <v>42</v>
      </c>
      <c r="B30" s="36" t="str">
        <f>INDEX(Table1[#All], MATCH($A30, ameco_2024_data!$A:$A, 0), MATCH(B$1, ameco_2024_data!$1:$1, 0))</f>
        <v>Sweden</v>
      </c>
      <c r="C30" s="19">
        <f>INDEX(Table1[#All], MATCH($A30, ameco_2024_data!$A:$A, 0), MATCH(C$1, ameco_2024_data!$1:$1, 0))</f>
        <v>31.952200000000001</v>
      </c>
      <c r="D30" s="15">
        <f>INDEX(Table1[#All], MATCH($A30, ameco_2024_data!$A:$A, 0), MATCH(D$1, ameco_2024_data!$1:$1, 0))</f>
        <v>-1.4251468</v>
      </c>
      <c r="E30" s="15">
        <f>INDEX(Table1[#All], MATCH($A30, ameco_2024_data!$A:$A, 0), MATCH(E$1, ameco_2024_data!$1:$1, 0))</f>
        <v>0.69279999999999997</v>
      </c>
      <c r="G30" s="15">
        <f>IF(INDEX(spb_4_year_baseline_data!$A$1:$N$28, MATCH($A30, spb_4_year_baseline_data!$A:$A, 0), MATCH(G$1, spb_4_year_baseline_data!$1:$1, 0)) = 0, "…",  INDEX(spb_4_year_baseline_data!$A$1:$N$28, MATCH($A30, spb_4_year_baseline_data!$A:$A, 0), MATCH(G$1, spb_4_year_baseline_data!$1:$1, 0)))</f>
        <v>-2.2829999999999999</v>
      </c>
      <c r="H30" s="15">
        <f>IF(INDEX(spb_7_year_baseline_data!$A$1:$N$28, MATCH($A30, spb_7_year_baseline_data!$A:$A, 0), MATCH(H$1, spb_7_year_baseline_data!$1:$1, 0)) = 0, "…",  INDEX(spb_7_year_baseline_data!$A$1:$N$28, MATCH($A30, spb_7_year_baseline_data!$A:$A, 0), MATCH(H$1, spb_7_year_baseline_data!$1:$1, 0)))</f>
        <v>-2.4350000000000001</v>
      </c>
      <c r="J30" s="15">
        <f>IF(INDEX(spb_4_year_baseline_data!$A$1:$N$28, MATCH($A30, spb_4_year_baseline_data!$A:$A, 0), MATCH(J$1, spb_4_year_baseline_data!$1:$1, 0)) = 0, "…",  INDEX(spb_4_year_baseline_data!$A$1:$N$28, MATCH($A30, spb_4_year_baseline_data!$A:$A, 0), MATCH(J$1, spb_4_year_baseline_data!$1:$1, 0)))</f>
        <v>-1.014</v>
      </c>
      <c r="K30" s="15">
        <f>IF(INDEX(spb_7_year_baseline_data!$A$1:$N$28, MATCH($A30, spb_7_year_baseline_data!$A:$A, 0), MATCH(K$1, spb_7_year_baseline_data!$1:$1, 0)) = 0, "…",  INDEX(spb_7_year_baseline_data!$A$1:$N$28, MATCH($A30, spb_7_year_baseline_data!$A:$A, 0), MATCH(K$1, spb_7_year_baseline_data!$1:$1, 0)))</f>
        <v>-1.601</v>
      </c>
      <c r="M30" s="15" t="str">
        <f>IF(INDEX(spb_4_year_baseline_data!$A$1:$N$28, MATCH($A30, spb_4_year_baseline_data!$A:$A, 0), MATCH(M$1, spb_4_year_baseline_data!$1:$1, 0)) = 0, "…",  INDEX(spb_4_year_baseline_data!$A$1:$N$28, MATCH($A30, spb_4_year_baseline_data!$A:$A, 0), MATCH(M$1, spb_4_year_baseline_data!$1:$1, 0)))</f>
        <v>…</v>
      </c>
      <c r="N30" s="15" t="str">
        <f>IF(INDEX(spb_7_year_baseline_data!$A$1:$N$28, MATCH($A30, spb_7_year_baseline_data!$A:$A, 0), MATCH(N$1, spb_7_year_baseline_data!$1:$1, 0)) = 0, "…",  INDEX(spb_7_year_baseline_data!$A$1:$N$28, MATCH($A30, spb_7_year_baseline_data!$A:$A, 0), MATCH(N$1, spb_7_year_baseline_data!$1:$1, 0)))</f>
        <v>…</v>
      </c>
      <c r="O30" s="18"/>
      <c r="P30" s="27" t="str">
        <f>IF(INDEX(spb_4_year_baseline_data!$A$1:$N$28, MATCH($A30, spb_4_year_baseline_data!$A:$A, 0), MATCH(P$1, spb_4_year_baseline_data!$1:$1, 0)) = 0, "…",  INDEX(spb_4_year_baseline_data!$A$1:$N$28, MATCH($A30, spb_4_year_baseline_data!$A:$A, 0), MATCH(P$1, spb_4_year_baseline_data!$1:$1, 0)))</f>
        <v>…</v>
      </c>
      <c r="Q30" s="27" t="str">
        <f>IF(INDEX(spb_7_year_baseline_data!$A$1:$N$28, MATCH($A30, spb_7_year_baseline_data!$A:$A, 0), MATCH(Q$1, spb_7_year_baseline_data!$1:$1, 0)) = 0, "…",  INDEX(spb_7_year_baseline_data!$A$1:$N$28, MATCH($A30, spb_7_year_baseline_data!$A:$A, 0), MATCH(Q$1, spb_7_year_baseline_data!$1:$1, 0)))</f>
        <v>…</v>
      </c>
      <c r="R30" s="18"/>
      <c r="S30" s="15">
        <f t="shared" si="0"/>
        <v>-1.014</v>
      </c>
      <c r="T30" s="15">
        <f t="shared" si="1"/>
        <v>-1.601</v>
      </c>
      <c r="U30" s="18"/>
      <c r="V30" s="4">
        <f>(S30-$E30)/4</f>
        <v>-0.42669999999999997</v>
      </c>
      <c r="W30" s="4">
        <f>(T30-$E30)/7</f>
        <v>-0.3276857142857143</v>
      </c>
    </row>
    <row r="31" spans="1:25" x14ac:dyDescent="0.25">
      <c r="A31" s="2" t="s">
        <v>73</v>
      </c>
      <c r="B31" s="36" t="str">
        <f>INDEX(Table1[#All], MATCH($A31, ameco_2024_data!$A:$A, 0), MATCH(B$1, ameco_2024_data!$1:$1, 0))</f>
        <v>Luxembourg</v>
      </c>
      <c r="C31" s="19">
        <f>INDEX(Table1[#All], MATCH($A31, ameco_2024_data!$A:$A, 0), MATCH(C$1, ameco_2024_data!$1:$1, 0))</f>
        <v>27.071300000000001</v>
      </c>
      <c r="D31" s="15">
        <f>INDEX(Table1[#All], MATCH($A31, ameco_2024_data!$A:$A, 0), MATCH(D$1, ameco_2024_data!$1:$1, 0))</f>
        <v>-1.6989411000000001</v>
      </c>
      <c r="E31" s="15">
        <f>INDEX(Table1[#All], MATCH($A31, ameco_2024_data!$A:$A, 0), MATCH(E$1, ameco_2024_data!$1:$1, 0))</f>
        <v>9.7699999999999995E-2</v>
      </c>
      <c r="G31" s="15">
        <f>IF(INDEX(spb_4_year_baseline_data!$A$1:$N$28, MATCH($A31, spb_4_year_baseline_data!$A:$A, 0), MATCH(G$1, spb_4_year_baseline_data!$1:$1, 0)) = 0, "…",  INDEX(spb_4_year_baseline_data!$A$1:$N$28, MATCH($A31, spb_4_year_baseline_data!$A:$A, 0), MATCH(G$1, spb_4_year_baseline_data!$1:$1, 0)))</f>
        <v>-2.3319999999999999</v>
      </c>
      <c r="H31" s="15">
        <f>IF(INDEX(spb_7_year_baseline_data!$A$1:$N$28, MATCH($A31, spb_7_year_baseline_data!$A:$A, 0), MATCH(H$1, spb_7_year_baseline_data!$1:$1, 0)) = 0, "…",  INDEX(spb_7_year_baseline_data!$A$1:$N$28, MATCH($A31, spb_7_year_baseline_data!$A:$A, 0), MATCH(H$1, spb_7_year_baseline_data!$1:$1, 0)))</f>
        <v>-2.2799999999999998</v>
      </c>
      <c r="J31" s="15">
        <f>IF(INDEX(spb_4_year_baseline_data!$A$1:$N$28, MATCH($A31, spb_4_year_baseline_data!$A:$A, 0), MATCH(J$1, spb_4_year_baseline_data!$1:$1, 0)) = 0, "…",  INDEX(spb_4_year_baseline_data!$A$1:$N$28, MATCH($A31, spb_4_year_baseline_data!$A:$A, 0), MATCH(J$1, spb_4_year_baseline_data!$1:$1, 0)))</f>
        <v>-0.56899999999999995</v>
      </c>
      <c r="K31" s="15">
        <f>IF(INDEX(spb_7_year_baseline_data!$A$1:$N$28, MATCH($A31, spb_7_year_baseline_data!$A:$A, 0), MATCH(K$1, spb_7_year_baseline_data!$1:$1, 0)) = 0, "…",  INDEX(spb_7_year_baseline_data!$A$1:$N$28, MATCH($A31, spb_7_year_baseline_data!$A:$A, 0), MATCH(K$1, spb_7_year_baseline_data!$1:$1, 0)))</f>
        <v>-0.64</v>
      </c>
      <c r="M31" s="15" t="str">
        <f>IF(INDEX(spb_4_year_baseline_data!$A$1:$N$28, MATCH($A31, spb_4_year_baseline_data!$A:$A, 0), MATCH(M$1, spb_4_year_baseline_data!$1:$1, 0)) = 0, "…",  INDEX(spb_4_year_baseline_data!$A$1:$N$28, MATCH($A31, spb_4_year_baseline_data!$A:$A, 0), MATCH(M$1, spb_4_year_baseline_data!$1:$1, 0)))</f>
        <v>…</v>
      </c>
      <c r="N31" s="15" t="str">
        <f>IF(INDEX(spb_7_year_baseline_data!$A$1:$N$28, MATCH($A31, spb_7_year_baseline_data!$A:$A, 0), MATCH(N$1, spb_7_year_baseline_data!$1:$1, 0)) = 0, "…",  INDEX(spb_7_year_baseline_data!$A$1:$N$28, MATCH($A31, spb_7_year_baseline_data!$A:$A, 0), MATCH(N$1, spb_7_year_baseline_data!$1:$1, 0)))</f>
        <v>…</v>
      </c>
      <c r="O31" s="18"/>
      <c r="P31" s="27" t="str">
        <f>IF(INDEX(spb_4_year_baseline_data!$A$1:$N$28, MATCH($A31, spb_4_year_baseline_data!$A:$A, 0), MATCH(P$1, spb_4_year_baseline_data!$1:$1, 0)) = 0, "…",  INDEX(spb_4_year_baseline_data!$A$1:$N$28, MATCH($A31, spb_4_year_baseline_data!$A:$A, 0), MATCH(P$1, spb_4_year_baseline_data!$1:$1, 0)))</f>
        <v>…</v>
      </c>
      <c r="Q31" s="27" t="str">
        <f>IF(INDEX(spb_7_year_baseline_data!$A$1:$N$28, MATCH($A31, spb_7_year_baseline_data!$A:$A, 0), MATCH(Q$1, spb_7_year_baseline_data!$1:$1, 0)) = 0, "…",  INDEX(spb_7_year_baseline_data!$A$1:$N$28, MATCH($A31, spb_7_year_baseline_data!$A:$A, 0), MATCH(Q$1, spb_7_year_baseline_data!$1:$1, 0)))</f>
        <v>…</v>
      </c>
      <c r="R31" s="18"/>
      <c r="S31" s="15">
        <f t="shared" si="0"/>
        <v>-0.56899999999999995</v>
      </c>
      <c r="T31" s="15">
        <f t="shared" si="1"/>
        <v>-0.64</v>
      </c>
      <c r="U31" s="18"/>
      <c r="V31" s="4">
        <f>(S31-$E31)/4</f>
        <v>-0.16667499999999999</v>
      </c>
      <c r="W31" s="4">
        <f>(T31-$E31)/7</f>
        <v>-0.10538571428571429</v>
      </c>
    </row>
    <row r="32" spans="1:25" x14ac:dyDescent="0.25">
      <c r="A32" s="2" t="s">
        <v>37</v>
      </c>
      <c r="B32" s="36" t="str">
        <f>INDEX(Table1[#All], MATCH($A32, ameco_2024_data!$A:$A, 0), MATCH(B$1, ameco_2024_data!$1:$1, 0))</f>
        <v>Denmark</v>
      </c>
      <c r="C32" s="19">
        <f>INDEX(Table1[#All], MATCH($A32, ameco_2024_data!$A:$A, 0), MATCH(C$1, ameco_2024_data!$1:$1, 0))</f>
        <v>26.5108</v>
      </c>
      <c r="D32" s="15">
        <f>INDEX(Table1[#All], MATCH($A32, ameco_2024_data!$A:$A, 0), MATCH(D$1, ameco_2024_data!$1:$1, 0))</f>
        <v>2.4379778999999999</v>
      </c>
      <c r="E32" s="15">
        <f>INDEX(Table1[#All], MATCH($A32, ameco_2024_data!$A:$A, 0), MATCH(E$1, ameco_2024_data!$1:$1, 0))</f>
        <v>2.9142999999999999</v>
      </c>
      <c r="G32" s="15">
        <f>IF(INDEX(spb_4_year_baseline_data!$A$1:$N$28, MATCH($A32, spb_4_year_baseline_data!$A:$A, 0), MATCH(G$1, spb_4_year_baseline_data!$1:$1, 0)) = 0, "…",  INDEX(spb_4_year_baseline_data!$A$1:$N$28, MATCH($A32, spb_4_year_baseline_data!$A:$A, 0), MATCH(G$1, spb_4_year_baseline_data!$1:$1, 0)))</f>
        <v>-2.915</v>
      </c>
      <c r="H32" s="15">
        <f>IF(INDEX(spb_7_year_baseline_data!$A$1:$N$28, MATCH($A32, spb_7_year_baseline_data!$A:$A, 0), MATCH(H$1, spb_7_year_baseline_data!$1:$1, 0)) = 0, "…",  INDEX(spb_7_year_baseline_data!$A$1:$N$28, MATCH($A32, spb_7_year_baseline_data!$A:$A, 0), MATCH(H$1, spb_7_year_baseline_data!$1:$1, 0)))</f>
        <v>-3.1459999999999999</v>
      </c>
      <c r="J32" s="15">
        <f>IF(INDEX(spb_4_year_baseline_data!$A$1:$N$28, MATCH($A32, spb_4_year_baseline_data!$A:$A, 0), MATCH(J$1, spb_4_year_baseline_data!$1:$1, 0)) = 0, "…",  INDEX(spb_4_year_baseline_data!$A$1:$N$28, MATCH($A32, spb_4_year_baseline_data!$A:$A, 0), MATCH(J$1, spb_4_year_baseline_data!$1:$1, 0)))</f>
        <v>-1.1930000000000001</v>
      </c>
      <c r="K32" s="15">
        <f>IF(INDEX(spb_7_year_baseline_data!$A$1:$N$28, MATCH($A32, spb_7_year_baseline_data!$A:$A, 0), MATCH(K$1, spb_7_year_baseline_data!$1:$1, 0)) = 0, "…",  INDEX(spb_7_year_baseline_data!$A$1:$N$28, MATCH($A32, spb_7_year_baseline_data!$A:$A, 0), MATCH(K$1, spb_7_year_baseline_data!$1:$1, 0)))</f>
        <v>-1.571</v>
      </c>
      <c r="M32" s="15" t="str">
        <f>IF(INDEX(spb_4_year_baseline_data!$A$1:$N$28, MATCH($A32, spb_4_year_baseline_data!$A:$A, 0), MATCH(M$1, spb_4_year_baseline_data!$1:$1, 0)) = 0, "…",  INDEX(spb_4_year_baseline_data!$A$1:$N$28, MATCH($A32, spb_4_year_baseline_data!$A:$A, 0), MATCH(M$1, spb_4_year_baseline_data!$1:$1, 0)))</f>
        <v>…</v>
      </c>
      <c r="N32" s="15" t="str">
        <f>IF(INDEX(spb_7_year_baseline_data!$A$1:$N$28, MATCH($A32, spb_7_year_baseline_data!$A:$A, 0), MATCH(N$1, spb_7_year_baseline_data!$1:$1, 0)) = 0, "…",  INDEX(spb_7_year_baseline_data!$A$1:$N$28, MATCH($A32, spb_7_year_baseline_data!$A:$A, 0), MATCH(N$1, spb_7_year_baseline_data!$1:$1, 0)))</f>
        <v>…</v>
      </c>
      <c r="O32" s="18"/>
      <c r="P32" s="27" t="str">
        <f>IF(INDEX(spb_4_year_baseline_data!$A$1:$N$28, MATCH($A32, spb_4_year_baseline_data!$A:$A, 0), MATCH(P$1, spb_4_year_baseline_data!$1:$1, 0)) = 0, "…",  INDEX(spb_4_year_baseline_data!$A$1:$N$28, MATCH($A32, spb_4_year_baseline_data!$A:$A, 0), MATCH(P$1, spb_4_year_baseline_data!$1:$1, 0)))</f>
        <v>…</v>
      </c>
      <c r="Q32" s="27" t="str">
        <f>IF(INDEX(spb_7_year_baseline_data!$A$1:$N$28, MATCH($A32, spb_7_year_baseline_data!$A:$A, 0), MATCH(Q$1, spb_7_year_baseline_data!$1:$1, 0)) = 0, "…",  INDEX(spb_7_year_baseline_data!$A$1:$N$28, MATCH($A32, spb_7_year_baseline_data!$A:$A, 0), MATCH(Q$1, spb_7_year_baseline_data!$1:$1, 0)))</f>
        <v>…</v>
      </c>
      <c r="R32" s="18"/>
      <c r="S32" s="15">
        <f t="shared" si="0"/>
        <v>-1.1930000000000001</v>
      </c>
      <c r="T32" s="15">
        <f t="shared" si="1"/>
        <v>-1.571</v>
      </c>
      <c r="U32" s="18"/>
      <c r="V32" s="4">
        <f>(S32-$E32)/4</f>
        <v>-1.0268250000000001</v>
      </c>
      <c r="W32" s="4">
        <f>(T32-$E32)/7</f>
        <v>-0.6407571428571428</v>
      </c>
    </row>
    <row r="33" spans="1:23" x14ac:dyDescent="0.25">
      <c r="A33" s="2" t="s">
        <v>32</v>
      </c>
      <c r="B33" s="36" t="str">
        <f>INDEX(Table1[#All], MATCH($A33, ameco_2024_data!$A:$A, 0), MATCH(B$1, ameco_2024_data!$1:$1, 0))</f>
        <v>Bulgaria</v>
      </c>
      <c r="C33" s="19">
        <f>INDEX(Table1[#All], MATCH($A33, ameco_2024_data!$A:$A, 0), MATCH(C$1, ameco_2024_data!$1:$1, 0))</f>
        <v>24.818000000000001</v>
      </c>
      <c r="D33" s="15">
        <f>INDEX(Table1[#All], MATCH($A33, ameco_2024_data!$A:$A, 0), MATCH(D$1, ameco_2024_data!$1:$1, 0))</f>
        <v>-2.7581267999999999</v>
      </c>
      <c r="E33" s="15">
        <f>INDEX(Table1[#All], MATCH($A33, ameco_2024_data!$A:$A, 0), MATCH(E$1, ameco_2024_data!$1:$1, 0))</f>
        <v>-2.3408000000000002</v>
      </c>
      <c r="G33" s="15">
        <f>IF(INDEX(spb_4_year_baseline_data!$A$1:$N$28, MATCH($A33, spb_4_year_baseline_data!$A:$A, 0), MATCH(G$1, spb_4_year_baseline_data!$1:$1, 0)) = 0, "…",  INDEX(spb_4_year_baseline_data!$A$1:$N$28, MATCH($A33, spb_4_year_baseline_data!$A:$A, 0), MATCH(G$1, spb_4_year_baseline_data!$1:$1, 0)))</f>
        <v>-3.028</v>
      </c>
      <c r="H33" s="15">
        <f>IF(INDEX(spb_7_year_baseline_data!$A$1:$N$28, MATCH($A33, spb_7_year_baseline_data!$A:$A, 0), MATCH(H$1, spb_7_year_baseline_data!$1:$1, 0)) = 0, "…",  INDEX(spb_7_year_baseline_data!$A$1:$N$28, MATCH($A33, spb_7_year_baseline_data!$A:$A, 0), MATCH(H$1, spb_7_year_baseline_data!$1:$1, 0)))</f>
        <v>-2.319</v>
      </c>
      <c r="J33" s="15">
        <f>IF(INDEX(spb_4_year_baseline_data!$A$1:$N$28, MATCH($A33, spb_4_year_baseline_data!$A:$A, 0), MATCH(J$1, spb_4_year_baseline_data!$1:$1, 0)) = 0, "…",  INDEX(spb_4_year_baseline_data!$A$1:$N$28, MATCH($A33, spb_4_year_baseline_data!$A:$A, 0), MATCH(J$1, spb_4_year_baseline_data!$1:$1, 0)))</f>
        <v>-2.202</v>
      </c>
      <c r="K33" s="15">
        <f>IF(INDEX(spb_7_year_baseline_data!$A$1:$N$28, MATCH($A33, spb_7_year_baseline_data!$A:$A, 0), MATCH(K$1, spb_7_year_baseline_data!$1:$1, 0)) = 0, "…",  INDEX(spb_7_year_baseline_data!$A$1:$N$28, MATCH($A33, spb_7_year_baseline_data!$A:$A, 0), MATCH(K$1, spb_7_year_baseline_data!$1:$1, 0)))</f>
        <v>-1.7909999999999999</v>
      </c>
      <c r="M33" s="15" t="str">
        <f>IF(INDEX(spb_4_year_baseline_data!$A$1:$N$28, MATCH($A33, spb_4_year_baseline_data!$A:$A, 0), MATCH(M$1, spb_4_year_baseline_data!$1:$1, 0)) = 0, "…",  INDEX(spb_4_year_baseline_data!$A$1:$N$28, MATCH($A33, spb_4_year_baseline_data!$A:$A, 0), MATCH(M$1, spb_4_year_baseline_data!$1:$1, 0)))</f>
        <v>…</v>
      </c>
      <c r="N33" s="15" t="str">
        <f>IF(INDEX(spb_7_year_baseline_data!$A$1:$N$28, MATCH($A33, spb_7_year_baseline_data!$A:$A, 0), MATCH(N$1, spb_7_year_baseline_data!$1:$1, 0)) = 0, "…",  INDEX(spb_7_year_baseline_data!$A$1:$N$28, MATCH($A33, spb_7_year_baseline_data!$A:$A, 0), MATCH(N$1, spb_7_year_baseline_data!$1:$1, 0)))</f>
        <v>…</v>
      </c>
      <c r="O33" s="18"/>
      <c r="P33" s="27" t="str">
        <f>IF(INDEX(spb_4_year_baseline_data!$A$1:$N$28, MATCH($A33, spb_4_year_baseline_data!$A:$A, 0), MATCH(P$1, spb_4_year_baseline_data!$1:$1, 0)) = 0, "…",  INDEX(spb_4_year_baseline_data!$A$1:$N$28, MATCH($A33, spb_4_year_baseline_data!$A:$A, 0), MATCH(P$1, spb_4_year_baseline_data!$1:$1, 0)))</f>
        <v>…</v>
      </c>
      <c r="Q33" s="27" t="str">
        <f>IF(INDEX(spb_7_year_baseline_data!$A$1:$N$28, MATCH($A33, spb_7_year_baseline_data!$A:$A, 0), MATCH(Q$1, spb_7_year_baseline_data!$1:$1, 0)) = 0, "…",  INDEX(spb_7_year_baseline_data!$A$1:$N$28, MATCH($A33, spb_7_year_baseline_data!$A:$A, 0), MATCH(Q$1, spb_7_year_baseline_data!$1:$1, 0)))</f>
        <v>…</v>
      </c>
      <c r="R33" s="18"/>
      <c r="S33" s="15">
        <f t="shared" si="0"/>
        <v>-2.202</v>
      </c>
      <c r="T33" s="15">
        <f t="shared" si="1"/>
        <v>-1.7909999999999999</v>
      </c>
      <c r="U33" s="18"/>
      <c r="V33" s="4">
        <f>(S33-$E33)/4</f>
        <v>3.4700000000000064E-2</v>
      </c>
      <c r="W33" s="4">
        <f>(T33-$E33)/7</f>
        <v>7.8542857142857178E-2</v>
      </c>
    </row>
    <row r="34" spans="1:23" x14ac:dyDescent="0.25">
      <c r="A34" s="2" t="s">
        <v>72</v>
      </c>
      <c r="B34" s="38" t="str">
        <f>INDEX(Table1[#All], MATCH($A34, ameco_2024_data!$A:$A, 0), MATCH(B$1, ameco_2024_data!$1:$1, 0))</f>
        <v>Estonia</v>
      </c>
      <c r="C34" s="21">
        <f>INDEX(Table1[#All], MATCH($A34, ameco_2024_data!$A:$A, 0), MATCH(C$1, ameco_2024_data!$1:$1, 0))</f>
        <v>21.383600000000001</v>
      </c>
      <c r="D34" s="17">
        <f>INDEX(Table1[#All], MATCH($A34, ameco_2024_data!$A:$A, 0), MATCH(D$1, ameco_2024_data!$1:$1, 0))</f>
        <v>-3.4372391000000002</v>
      </c>
      <c r="E34" s="17">
        <f>INDEX(Table1[#All], MATCH($A34, ameco_2024_data!$A:$A, 0), MATCH(E$1, ameco_2024_data!$1:$1, 0))</f>
        <v>-0.28839999999999999</v>
      </c>
      <c r="F34" s="1"/>
      <c r="G34" s="17">
        <f>IF(INDEX(spb_4_year_baseline_data!$A$1:$N$28, MATCH($A34, spb_4_year_baseline_data!$A:$A, 0), MATCH(G$1, spb_4_year_baseline_data!$1:$1, 0)) = 0, "…",  INDEX(spb_4_year_baseline_data!$A$1:$N$28, MATCH($A34, spb_4_year_baseline_data!$A:$A, 0), MATCH(G$1, spb_4_year_baseline_data!$1:$1, 0)))</f>
        <v>-3.0510000000000002</v>
      </c>
      <c r="H34" s="17">
        <f>IF(INDEX(spb_7_year_baseline_data!$A$1:$N$28, MATCH($A34, spb_7_year_baseline_data!$A:$A, 0), MATCH(H$1, spb_7_year_baseline_data!$1:$1, 0)) = 0, "…",  INDEX(spb_7_year_baseline_data!$A$1:$N$28, MATCH($A34, spb_7_year_baseline_data!$A:$A, 0), MATCH(H$1, spb_7_year_baseline_data!$1:$1, 0)))</f>
        <v>-2.7770000000000001</v>
      </c>
      <c r="I34" s="1"/>
      <c r="J34" s="17">
        <f>IF(INDEX(spb_4_year_baseline_data!$A$1:$N$28, MATCH($A34, spb_4_year_baseline_data!$A:$A, 0), MATCH(J$1, spb_4_year_baseline_data!$1:$1, 0)) = 0, "…",  INDEX(spb_4_year_baseline_data!$A$1:$N$28, MATCH($A34, spb_4_year_baseline_data!$A:$A, 0), MATCH(J$1, spb_4_year_baseline_data!$1:$1, 0)))</f>
        <v>-2.0640000000000001</v>
      </c>
      <c r="K34" s="17">
        <f>IF(INDEX(spb_7_year_baseline_data!$A$1:$N$28, MATCH($A34, spb_7_year_baseline_data!$A:$A, 0), MATCH(K$1, spb_7_year_baseline_data!$1:$1, 0)) = 0, "…",  INDEX(spb_7_year_baseline_data!$A$1:$N$28, MATCH($A34, spb_7_year_baseline_data!$A:$A, 0), MATCH(K$1, spb_7_year_baseline_data!$1:$1, 0)))</f>
        <v>-1.931</v>
      </c>
      <c r="L34" s="1"/>
      <c r="M34" s="17" t="str">
        <f>IF(INDEX(spb_4_year_baseline_data!$A$1:$N$28, MATCH($A34, spb_4_year_baseline_data!$A:$A, 0), MATCH(M$1, spb_4_year_baseline_data!$1:$1, 0)) = 0, "…",  INDEX(spb_4_year_baseline_data!$A$1:$N$28, MATCH($A34, spb_4_year_baseline_data!$A:$A, 0), MATCH(M$1, spb_4_year_baseline_data!$1:$1, 0)))</f>
        <v>…</v>
      </c>
      <c r="N34" s="17" t="str">
        <f>IF(INDEX(spb_7_year_baseline_data!$A$1:$N$28, MATCH($A34, spb_7_year_baseline_data!$A:$A, 0), MATCH(N$1, spb_7_year_baseline_data!$1:$1, 0)) = 0, "…",  INDEX(spb_7_year_baseline_data!$A$1:$N$28, MATCH($A34, spb_7_year_baseline_data!$A:$A, 0), MATCH(N$1, spb_7_year_baseline_data!$1:$1, 0)))</f>
        <v>…</v>
      </c>
      <c r="O34" s="40"/>
      <c r="P34" s="27">
        <f>IF(INDEX(spb_4_year_baseline_data!$A$1:$N$28, MATCH($A34, spb_4_year_baseline_data!$A:$A, 0), MATCH(P$1, spb_4_year_baseline_data!$1:$1, 0)) = 0, "…",  INDEX(spb_4_year_baseline_data!$A$1:$N$28, MATCH($A34, spb_4_year_baseline_data!$A:$A, 0), MATCH(P$1, spb_4_year_baseline_data!$1:$1, 0)))</f>
        <v>-0.80300000000000005</v>
      </c>
      <c r="Q34" s="27">
        <f>IF(INDEX(spb_7_year_baseline_data!$A$1:$N$28, MATCH($A34, spb_7_year_baseline_data!$A:$A, 0), MATCH(Q$1, spb_7_year_baseline_data!$1:$1, 0)) = 0, "…",  INDEX(spb_7_year_baseline_data!$A$1:$N$28, MATCH($A34, spb_7_year_baseline_data!$A:$A, 0), MATCH(Q$1, spb_7_year_baseline_data!$1:$1, 0)))</f>
        <v>-0.78400000000000003</v>
      </c>
      <c r="R34" s="40"/>
      <c r="S34" s="17">
        <f t="shared" si="0"/>
        <v>-0.80300000000000005</v>
      </c>
      <c r="T34" s="15">
        <f t="shared" si="1"/>
        <v>-0.78400000000000003</v>
      </c>
      <c r="U34" s="40"/>
      <c r="V34" s="12">
        <f>(S34-$E34)/4</f>
        <v>-0.12865000000000001</v>
      </c>
      <c r="W34" s="12">
        <f>(T34-$E34)/7</f>
        <v>-7.0800000000000002E-2</v>
      </c>
    </row>
    <row r="36" spans="1:23" ht="104.45" customHeight="1" x14ac:dyDescent="0.25">
      <c r="B36" s="46" t="s">
        <v>113</v>
      </c>
      <c r="C36" s="46"/>
      <c r="D36" s="46"/>
      <c r="E36" s="46"/>
      <c r="F36" s="46"/>
      <c r="G36" s="46"/>
      <c r="H36" s="46"/>
      <c r="I36" s="46"/>
      <c r="J36" s="46"/>
      <c r="K36" s="46"/>
      <c r="L36" s="46"/>
      <c r="M36" s="46"/>
      <c r="N36" s="46"/>
      <c r="O36" s="46"/>
      <c r="P36" s="46"/>
      <c r="Q36" s="46"/>
      <c r="R36" s="46"/>
      <c r="S36" s="46"/>
      <c r="T36" s="46"/>
      <c r="U36" s="46"/>
      <c r="V36" s="46"/>
      <c r="W36" s="46"/>
    </row>
    <row r="37" spans="1:23" ht="51.75" customHeight="1" x14ac:dyDescent="0.25"/>
    <row r="38" spans="1:23" ht="69.400000000000006" customHeight="1" x14ac:dyDescent="0.25"/>
    <row r="39" spans="1:23" ht="83.65" customHeight="1" x14ac:dyDescent="0.25"/>
    <row r="40" spans="1:23" ht="85.15" customHeight="1" x14ac:dyDescent="0.25"/>
    <row r="41" spans="1:23" ht="98.65" customHeight="1" x14ac:dyDescent="0.25"/>
  </sheetData>
  <mergeCells count="9">
    <mergeCell ref="B36:W36"/>
    <mergeCell ref="B2:W2"/>
    <mergeCell ref="C4:E5"/>
    <mergeCell ref="G4:H5"/>
    <mergeCell ref="J4:K5"/>
    <mergeCell ref="M4:N5"/>
    <mergeCell ref="P4:Q5"/>
    <mergeCell ref="S4:T5"/>
    <mergeCell ref="V4:W5"/>
  </mergeCells>
  <conditionalFormatting sqref="G8:H34">
    <cfRule type="expression" dxfId="33" priority="19">
      <formula>AND(G8=S8, MAX(J8,M8,P8)&lt;&gt;S8)</formula>
    </cfRule>
  </conditionalFormatting>
  <conditionalFormatting sqref="J8:J34">
    <cfRule type="cellIs" dxfId="32" priority="39" operator="greaterThan">
      <formula>$G8</formula>
    </cfRule>
  </conditionalFormatting>
  <conditionalFormatting sqref="K8:K34">
    <cfRule type="cellIs" dxfId="31" priority="38" operator="greaterThan">
      <formula>$H8</formula>
    </cfRule>
  </conditionalFormatting>
  <conditionalFormatting sqref="M8:M34">
    <cfRule type="expression" dxfId="30" priority="37">
      <formula>AND(ISNUMBER($M8), $M8&gt;MAX($G8,$J8))</formula>
    </cfRule>
  </conditionalFormatting>
  <conditionalFormatting sqref="M8:Q34">
    <cfRule type="expression" dxfId="29" priority="25">
      <formula>ISTEXT(M8)</formula>
    </cfRule>
  </conditionalFormatting>
  <conditionalFormatting sqref="N8:N34">
    <cfRule type="expression" dxfId="28" priority="36">
      <formula>AND(ISNUMBER($N8), $N8&gt;MAX($H8,$K8))</formula>
    </cfRule>
  </conditionalFormatting>
  <conditionalFormatting sqref="P8:Q34">
    <cfRule type="expression" dxfId="27" priority="1">
      <formula>AND(MAX(G8,J8,M8)=P8, ISNUMBER(P8))</formula>
    </cfRule>
    <cfRule type="expression" dxfId="26" priority="2">
      <formula>AND(ISNUMBER(P8), P8&gt;MAX(G8,J8,M8))</formula>
    </cfRule>
  </conditionalFormatting>
  <conditionalFormatting sqref="Q8:Q34">
    <cfRule type="expression" dxfId="25" priority="17">
      <formula>AND(ISNUMBER($P8), $P8&gt;MAX($G8,$J8,$M8))</formula>
    </cfRule>
    <cfRule type="expression" dxfId="24" priority="18">
      <formula>AND(MAX(H8,K8,N8)=Q8, ISNUMBER(Q8))</formula>
    </cfRule>
    <cfRule type="expression" dxfId="23" priority="72">
      <formula>AND(ISNUMBER($Q8), $Q8&gt;MAX($H8,$K8,$N8))</formula>
    </cfRule>
  </conditionalFormatting>
  <conditionalFormatting sqref="S8:T34">
    <cfRule type="expression" dxfId="22" priority="3">
      <formula>AND(MAX(G8,J8,M8)=P8, ISNUMBER(P8))</formula>
    </cfRule>
    <cfRule type="expression" dxfId="21" priority="4">
      <formula>AND(G8=S8, MAX(J8,M8,P8)&lt;&gt;G8)</formula>
    </cfRule>
    <cfRule type="expression" dxfId="20" priority="5">
      <formula>AND(S8=P8, MAX(G8,J8,M8)&lt;&gt;P8, ISNUMBER(P8))</formula>
    </cfRule>
    <cfRule type="expression" dxfId="19" priority="6">
      <formula>AND(S8=M8, ISNUMBER(M8))</formula>
    </cfRule>
    <cfRule type="expression" dxfId="18" priority="7">
      <formula>S8=J8</formula>
    </cfRule>
  </conditionalFormatting>
  <conditionalFormatting sqref="T9:T34">
    <cfRule type="expression" dxfId="17" priority="12">
      <formula>AND(H9=T9, MAX(K9,N9,Q9)&lt;&gt;H9)</formula>
    </cfRule>
    <cfRule type="expression" dxfId="16" priority="13">
      <formula>AND(T9=Q9, MAX(H9,K9,N9)&lt;&gt;Q9, ISNUMBER(Q9))</formula>
    </cfRule>
    <cfRule type="expression" dxfId="15" priority="14">
      <formula>AND(MAX($G9,$J9,$M9)=$P9, ISNUMBER($P9))</formula>
    </cfRule>
    <cfRule type="expression" dxfId="14" priority="15">
      <formula>AND(T9=N9, ISNUMBER(N9))</formula>
    </cfRule>
    <cfRule type="expression" dxfId="13" priority="16">
      <formula>T9=K9</formula>
    </cfRule>
  </conditionalFormatting>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E51C6-625F-4F37-96AC-313D72D9914D}">
  <sheetPr>
    <tabColor theme="7" tint="0.79998168889431442"/>
  </sheetPr>
  <dimension ref="A1:N28"/>
  <sheetViews>
    <sheetView zoomScale="85" zoomScaleNormal="85" workbookViewId="0">
      <selection activeCell="N28" sqref="A2:N28"/>
    </sheetView>
  </sheetViews>
  <sheetFormatPr defaultColWidth="8.7109375" defaultRowHeight="15" x14ac:dyDescent="0.25"/>
  <cols>
    <col min="1" max="1" width="8" bestFit="1" customWidth="1"/>
    <col min="2" max="2" width="18.28515625" bestFit="1" customWidth="1"/>
    <col min="3" max="3" width="16.7109375" bestFit="1" customWidth="1"/>
    <col min="4" max="4" width="11.7109375" bestFit="1" customWidth="1"/>
    <col min="5" max="5" width="10.140625" bestFit="1" customWidth="1"/>
    <col min="6" max="6" width="14.7109375" bestFit="1" customWidth="1"/>
    <col min="7" max="7" width="9.7109375" bestFit="1" customWidth="1"/>
    <col min="8" max="8" width="11.7109375" bestFit="1" customWidth="1"/>
    <col min="9" max="9" width="16.42578125" bestFit="1" customWidth="1"/>
    <col min="10" max="10" width="15" bestFit="1" customWidth="1"/>
    <col min="11" max="11" width="16.140625" bestFit="1" customWidth="1"/>
    <col min="12" max="12" width="17.7109375" bestFit="1" customWidth="1"/>
    <col min="13" max="13" width="7.7109375" bestFit="1" customWidth="1"/>
    <col min="14" max="14" width="16.140625" bestFit="1" customWidth="1"/>
  </cols>
  <sheetData>
    <row r="1" spans="1:14" x14ac:dyDescent="0.25">
      <c r="A1" s="35" t="s">
        <v>33</v>
      </c>
      <c r="B1" s="35" t="s">
        <v>34</v>
      </c>
      <c r="C1" s="35" t="s">
        <v>93</v>
      </c>
      <c r="D1" s="35" t="s">
        <v>94</v>
      </c>
      <c r="E1" s="35" t="s">
        <v>95</v>
      </c>
      <c r="F1" s="35" t="s">
        <v>96</v>
      </c>
      <c r="G1" s="35" t="s">
        <v>97</v>
      </c>
      <c r="H1" s="35" t="s">
        <v>82</v>
      </c>
      <c r="I1" s="35" t="s">
        <v>35</v>
      </c>
      <c r="J1" s="35" t="s">
        <v>92</v>
      </c>
      <c r="K1" s="35" t="s">
        <v>88</v>
      </c>
      <c r="L1" s="25" t="s">
        <v>91</v>
      </c>
      <c r="M1" s="35" t="s">
        <v>89</v>
      </c>
      <c r="N1" s="35" t="s">
        <v>90</v>
      </c>
    </row>
    <row r="2" spans="1:14" x14ac:dyDescent="0.25">
      <c r="A2" t="str">
        <f>[1]Sheet1!A2</f>
        <v>AUT</v>
      </c>
      <c r="B2">
        <f>[1]Sheet1!B2</f>
        <v>4</v>
      </c>
      <c r="C2">
        <f>[1]Sheet1!C2</f>
        <v>0.187</v>
      </c>
      <c r="D2">
        <f>[1]Sheet1!D2</f>
        <v>0.78300000000000003</v>
      </c>
      <c r="E2">
        <f>[1]Sheet1!E2</f>
        <v>0.69299999999999995</v>
      </c>
      <c r="F2">
        <f>[1]Sheet1!F2</f>
        <v>0.21</v>
      </c>
      <c r="G2">
        <f>[1]Sheet1!G2</f>
        <v>0.51</v>
      </c>
      <c r="H2">
        <f>[1]Sheet1!H2</f>
        <v>0.78300000000000003</v>
      </c>
      <c r="I2">
        <f>[1]Sheet1!I2</f>
        <v>-8.2000000000000003E-2</v>
      </c>
      <c r="K2">
        <f>[1]Sheet1!J2</f>
        <v>0</v>
      </c>
      <c r="L2">
        <f t="shared" ref="L2:L28" si="0">IF(AND(ISBLANK(J2), ISBLANK(K2)), "", MAX(J2, K2))</f>
        <v>0</v>
      </c>
      <c r="M2">
        <f>[1]Sheet1!K2</f>
        <v>0.78300000000000003</v>
      </c>
      <c r="N2">
        <f>[1]Sheet1!L2</f>
        <v>0.48099999999999998</v>
      </c>
    </row>
    <row r="3" spans="1:14" x14ac:dyDescent="0.25">
      <c r="A3" t="str">
        <f>[1]Sheet1!A3</f>
        <v>BEL</v>
      </c>
      <c r="B3">
        <f>[1]Sheet1!B3</f>
        <v>4</v>
      </c>
      <c r="C3">
        <f>[1]Sheet1!C3</f>
        <v>0.35499999999999998</v>
      </c>
      <c r="D3">
        <f>[1]Sheet1!D3</f>
        <v>1.0940000000000001</v>
      </c>
      <c r="E3">
        <f>[1]Sheet1!E3</f>
        <v>0.85699999999999998</v>
      </c>
      <c r="F3">
        <f>[1]Sheet1!F3</f>
        <v>0.41799999999999998</v>
      </c>
      <c r="G3">
        <f>[1]Sheet1!G3</f>
        <v>0.433</v>
      </c>
      <c r="H3">
        <f>[1]Sheet1!H3</f>
        <v>1.0940000000000001</v>
      </c>
      <c r="I3">
        <f>[1]Sheet1!I3</f>
        <v>0.81399999999999995</v>
      </c>
      <c r="K3">
        <f>[1]Sheet1!J3</f>
        <v>0</v>
      </c>
      <c r="L3">
        <f t="shared" si="0"/>
        <v>0</v>
      </c>
      <c r="M3">
        <f>[1]Sheet1!K3</f>
        <v>1.0940000000000001</v>
      </c>
      <c r="N3">
        <f>[1]Sheet1!L3</f>
        <v>1.2110000000000001</v>
      </c>
    </row>
    <row r="4" spans="1:14" x14ac:dyDescent="0.25">
      <c r="A4" t="str">
        <f>[1]Sheet1!A4</f>
        <v>BGR</v>
      </c>
      <c r="B4">
        <f>[1]Sheet1!B4</f>
        <v>4</v>
      </c>
      <c r="C4">
        <f>[1]Sheet1!C4</f>
        <v>-3.4039999999999999</v>
      </c>
      <c r="D4">
        <f>[1]Sheet1!D4</f>
        <v>-3.1240000000000001</v>
      </c>
      <c r="E4">
        <f>[1]Sheet1!E4</f>
        <v>-3.028</v>
      </c>
      <c r="F4">
        <f>[1]Sheet1!F4</f>
        <v>-3.3719999999999999</v>
      </c>
      <c r="G4">
        <f>[1]Sheet1!G4</f>
        <v>-3.3319999999999999</v>
      </c>
      <c r="H4">
        <f>[1]Sheet1!H4</f>
        <v>-3.028</v>
      </c>
      <c r="I4">
        <f>[1]Sheet1!I4</f>
        <v>-2.202</v>
      </c>
      <c r="K4">
        <f>[1]Sheet1!J4</f>
        <v>0</v>
      </c>
      <c r="L4">
        <f>IF(AND(ISBLANK(J4), ISBLANK(K4)), "", MAX(J4, K4))</f>
        <v>0</v>
      </c>
      <c r="M4">
        <f>[1]Sheet1!K4</f>
        <v>-2.202</v>
      </c>
      <c r="N4">
        <f>[1]Sheet1!L4</f>
        <v>-1.276</v>
      </c>
    </row>
    <row r="5" spans="1:14" x14ac:dyDescent="0.25">
      <c r="A5" t="str">
        <f>[1]Sheet1!A5</f>
        <v>CYP</v>
      </c>
      <c r="B5">
        <f>[1]Sheet1!B5</f>
        <v>4</v>
      </c>
      <c r="C5">
        <f>[1]Sheet1!C5</f>
        <v>-3.2000000000000001E-2</v>
      </c>
      <c r="D5">
        <f>[1]Sheet1!D5</f>
        <v>0.30299999999999999</v>
      </c>
      <c r="E5">
        <f>[1]Sheet1!E5</f>
        <v>0.34300000000000003</v>
      </c>
      <c r="F5">
        <f>[1]Sheet1!F5</f>
        <v>7.0000000000000001E-3</v>
      </c>
      <c r="G5">
        <f>[1]Sheet1!G5</f>
        <v>-0.20799999999999999</v>
      </c>
      <c r="H5">
        <f>[1]Sheet1!H5</f>
        <v>0.34300000000000003</v>
      </c>
      <c r="I5">
        <f>[1]Sheet1!I5</f>
        <v>0.30199999999999999</v>
      </c>
      <c r="K5">
        <f>[1]Sheet1!J5</f>
        <v>0</v>
      </c>
      <c r="L5">
        <f t="shared" si="0"/>
        <v>0</v>
      </c>
      <c r="M5">
        <f>[1]Sheet1!K5</f>
        <v>0.34300000000000003</v>
      </c>
      <c r="N5">
        <f>[1]Sheet1!L5</f>
        <v>0.161</v>
      </c>
    </row>
    <row r="6" spans="1:14" x14ac:dyDescent="0.25">
      <c r="A6" t="str">
        <f>[1]Sheet1!A6</f>
        <v>CZE</v>
      </c>
      <c r="B6">
        <f>[1]Sheet1!B6</f>
        <v>4</v>
      </c>
      <c r="C6">
        <f>[1]Sheet1!C6</f>
        <v>-0.57499999999999996</v>
      </c>
      <c r="D6">
        <f>[1]Sheet1!D6</f>
        <v>-0.26600000000000001</v>
      </c>
      <c r="E6">
        <f>[1]Sheet1!E6</f>
        <v>-0.20300000000000001</v>
      </c>
      <c r="F6">
        <f>[1]Sheet1!F6</f>
        <v>-0.54800000000000004</v>
      </c>
      <c r="G6">
        <f>[1]Sheet1!G6</f>
        <v>-0.90900000000000003</v>
      </c>
      <c r="H6">
        <f>[1]Sheet1!H6</f>
        <v>-0.20300000000000001</v>
      </c>
      <c r="I6">
        <f>[1]Sheet1!I6</f>
        <v>0.32900000000000001</v>
      </c>
      <c r="K6">
        <f>[1]Sheet1!J6</f>
        <v>0</v>
      </c>
      <c r="L6">
        <f t="shared" si="0"/>
        <v>0</v>
      </c>
      <c r="M6">
        <f>[1]Sheet1!K6</f>
        <v>0.32900000000000001</v>
      </c>
      <c r="N6">
        <f>[1]Sheet1!L6</f>
        <v>-1.0820000000000001</v>
      </c>
    </row>
    <row r="7" spans="1:14" x14ac:dyDescent="0.25">
      <c r="A7" t="str">
        <f>[1]Sheet1!A7</f>
        <v>DEU</v>
      </c>
      <c r="B7">
        <f>[1]Sheet1!B7</f>
        <v>4</v>
      </c>
      <c r="C7">
        <f>[1]Sheet1!C7</f>
        <v>3.5999999999999997E-2</v>
      </c>
      <c r="D7">
        <f>[1]Sheet1!D7</f>
        <v>0.41799999999999998</v>
      </c>
      <c r="E7">
        <f>[1]Sheet1!E7</f>
        <v>0.41099999999999998</v>
      </c>
      <c r="F7">
        <f>[1]Sheet1!F7</f>
        <v>7.3999999999999996E-2</v>
      </c>
      <c r="G7">
        <f>[1]Sheet1!G7</f>
        <v>0.23499999999999999</v>
      </c>
      <c r="H7">
        <f>[1]Sheet1!H7</f>
        <v>0.41799999999999998</v>
      </c>
      <c r="I7">
        <f>[1]Sheet1!I7</f>
        <v>-0.48799999999999999</v>
      </c>
      <c r="K7">
        <f>[1]Sheet1!J7</f>
        <v>0</v>
      </c>
      <c r="L7">
        <f t="shared" si="0"/>
        <v>0</v>
      </c>
      <c r="M7">
        <f>[1]Sheet1!K7</f>
        <v>0.41799999999999998</v>
      </c>
      <c r="N7">
        <f>[1]Sheet1!L7</f>
        <v>-0.04</v>
      </c>
    </row>
    <row r="8" spans="1:14" x14ac:dyDescent="0.25">
      <c r="A8" t="str">
        <f>[1]Sheet1!A8</f>
        <v>DNK</v>
      </c>
      <c r="B8">
        <f>[1]Sheet1!B8</f>
        <v>4</v>
      </c>
      <c r="C8">
        <f>[1]Sheet1!C8</f>
        <v>-3.29</v>
      </c>
      <c r="D8">
        <f>[1]Sheet1!D8</f>
        <v>-3.01</v>
      </c>
      <c r="E8">
        <f>[1]Sheet1!E8</f>
        <v>-2.915</v>
      </c>
      <c r="F8">
        <f>[1]Sheet1!F8</f>
        <v>-3.2669999999999999</v>
      </c>
      <c r="G8">
        <f>[1]Sheet1!G8</f>
        <v>-4.7039999999999997</v>
      </c>
      <c r="H8">
        <f>[1]Sheet1!H8</f>
        <v>-2.915</v>
      </c>
      <c r="I8">
        <f>[1]Sheet1!I8</f>
        <v>-1.1930000000000001</v>
      </c>
      <c r="K8">
        <f>[1]Sheet1!J8</f>
        <v>0</v>
      </c>
      <c r="L8">
        <f t="shared" si="0"/>
        <v>0</v>
      </c>
      <c r="M8">
        <f>[1]Sheet1!K8</f>
        <v>-1.1930000000000001</v>
      </c>
      <c r="N8">
        <f>[1]Sheet1!L8</f>
        <v>-2.1240000000000001</v>
      </c>
    </row>
    <row r="9" spans="1:14" x14ac:dyDescent="0.25">
      <c r="A9" t="str">
        <f>[1]Sheet1!A9</f>
        <v>ESP</v>
      </c>
      <c r="B9">
        <f>[1]Sheet1!B9</f>
        <v>4</v>
      </c>
      <c r="C9">
        <f>[1]Sheet1!C9</f>
        <v>2.0489999999999999</v>
      </c>
      <c r="D9">
        <f>[1]Sheet1!D9</f>
        <v>2.7309999999999999</v>
      </c>
      <c r="E9">
        <f>[1]Sheet1!E9</f>
        <v>2.5430000000000001</v>
      </c>
      <c r="F9">
        <f>[1]Sheet1!F9</f>
        <v>2.097</v>
      </c>
      <c r="G9">
        <f>[1]Sheet1!G9</f>
        <v>1.5289999999999999</v>
      </c>
      <c r="H9">
        <f>[1]Sheet1!H9</f>
        <v>2.7309999999999999</v>
      </c>
      <c r="I9">
        <f>[1]Sheet1!I9</f>
        <v>2.1890000000000001</v>
      </c>
      <c r="K9">
        <f>[1]Sheet1!J9</f>
        <v>0</v>
      </c>
      <c r="L9">
        <f t="shared" si="0"/>
        <v>0</v>
      </c>
      <c r="M9">
        <f>[1]Sheet1!K9</f>
        <v>2.7309999999999999</v>
      </c>
      <c r="N9">
        <f>[1]Sheet1!L9</f>
        <v>1.4139999999999999</v>
      </c>
    </row>
    <row r="10" spans="1:14" x14ac:dyDescent="0.25">
      <c r="A10" t="str">
        <f>[1]Sheet1!A10</f>
        <v>EST</v>
      </c>
      <c r="B10">
        <f>[1]Sheet1!B10</f>
        <v>4</v>
      </c>
      <c r="C10">
        <f>[1]Sheet1!C10</f>
        <v>-3.4239999999999999</v>
      </c>
      <c r="D10">
        <f>[1]Sheet1!D10</f>
        <v>-3.1869999999999998</v>
      </c>
      <c r="E10">
        <f>[1]Sheet1!E10</f>
        <v>-3.0510000000000002</v>
      </c>
      <c r="F10">
        <f>[1]Sheet1!F10</f>
        <v>-3.4060000000000001</v>
      </c>
      <c r="G10">
        <f>[1]Sheet1!G10</f>
        <v>-3.3039999999999998</v>
      </c>
      <c r="H10">
        <f>[1]Sheet1!H10</f>
        <v>-3.0510000000000002</v>
      </c>
      <c r="I10">
        <f>[1]Sheet1!I10</f>
        <v>-2.0640000000000001</v>
      </c>
      <c r="K10">
        <f>[1]Sheet1!J10</f>
        <v>-0.80300000000000005</v>
      </c>
      <c r="L10">
        <f t="shared" si="0"/>
        <v>-0.80300000000000005</v>
      </c>
      <c r="M10">
        <f>[1]Sheet1!K10</f>
        <v>-0.80300000000000005</v>
      </c>
      <c r="N10">
        <f>[1]Sheet1!L10</f>
        <v>-0.45600000000000002</v>
      </c>
    </row>
    <row r="11" spans="1:14" x14ac:dyDescent="0.25">
      <c r="A11" t="str">
        <f>[1]Sheet1!A11</f>
        <v>FIN</v>
      </c>
      <c r="B11">
        <f>[1]Sheet1!B11</f>
        <v>4</v>
      </c>
      <c r="C11">
        <f>[1]Sheet1!C11</f>
        <v>-0.51200000000000001</v>
      </c>
      <c r="D11">
        <f>[1]Sheet1!D11</f>
        <v>-2.1999999999999999E-2</v>
      </c>
      <c r="E11">
        <f>[1]Sheet1!E11</f>
        <v>4.4999999999999998E-2</v>
      </c>
      <c r="F11">
        <f>[1]Sheet1!F11</f>
        <v>-0.40699999999999997</v>
      </c>
      <c r="G11">
        <f>[1]Sheet1!G11</f>
        <v>0.128</v>
      </c>
      <c r="H11">
        <f>[1]Sheet1!H11</f>
        <v>0.128</v>
      </c>
      <c r="I11">
        <f>[1]Sheet1!I11</f>
        <v>-0.69</v>
      </c>
      <c r="K11">
        <f>[1]Sheet1!J11</f>
        <v>0.41499999999999998</v>
      </c>
      <c r="L11">
        <f t="shared" si="0"/>
        <v>0.41499999999999998</v>
      </c>
      <c r="M11">
        <f>[1]Sheet1!K11</f>
        <v>0.41499999999999998</v>
      </c>
      <c r="N11">
        <f>[1]Sheet1!L11</f>
        <v>0.38900000000000001</v>
      </c>
    </row>
    <row r="12" spans="1:14" x14ac:dyDescent="0.25">
      <c r="A12" t="str">
        <f>[1]Sheet1!A12</f>
        <v>FRA</v>
      </c>
      <c r="B12">
        <f>[1]Sheet1!B12</f>
        <v>4</v>
      </c>
      <c r="C12">
        <f>[1]Sheet1!C12</f>
        <v>-9.1999999999999998E-2</v>
      </c>
      <c r="D12">
        <f>[1]Sheet1!D12</f>
        <v>0.77400000000000002</v>
      </c>
      <c r="E12">
        <f>[1]Sheet1!E12</f>
        <v>0.498</v>
      </c>
      <c r="F12">
        <f>[1]Sheet1!F12</f>
        <v>0.23699999999999999</v>
      </c>
      <c r="G12">
        <f>[1]Sheet1!G12</f>
        <v>0.35599999999999998</v>
      </c>
      <c r="H12">
        <f>[1]Sheet1!H12</f>
        <v>0.77400000000000002</v>
      </c>
      <c r="I12">
        <f>[1]Sheet1!I12</f>
        <v>0.67300000000000004</v>
      </c>
      <c r="K12">
        <f>[1]Sheet1!J12</f>
        <v>0</v>
      </c>
      <c r="L12">
        <f t="shared" si="0"/>
        <v>0</v>
      </c>
      <c r="M12">
        <f>[1]Sheet1!K12</f>
        <v>0.77400000000000002</v>
      </c>
      <c r="N12">
        <f>[1]Sheet1!L12</f>
        <v>1.6659999999999999</v>
      </c>
    </row>
    <row r="13" spans="1:14" x14ac:dyDescent="0.25">
      <c r="A13" t="str">
        <f>[1]Sheet1!A13</f>
        <v>GRC</v>
      </c>
      <c r="B13">
        <f>[1]Sheet1!B13</f>
        <v>4</v>
      </c>
      <c r="C13">
        <f>[1]Sheet1!C13</f>
        <v>1.0229999999999999</v>
      </c>
      <c r="D13">
        <f>[1]Sheet1!D13</f>
        <v>1.79</v>
      </c>
      <c r="E13">
        <f>[1]Sheet1!E13</f>
        <v>1.5109999999999999</v>
      </c>
      <c r="F13">
        <f>[1]Sheet1!F13</f>
        <v>1.123</v>
      </c>
      <c r="G13">
        <f>[1]Sheet1!G13</f>
        <v>1.514</v>
      </c>
      <c r="H13">
        <f>[1]Sheet1!H13</f>
        <v>1.79</v>
      </c>
      <c r="I13">
        <f>[1]Sheet1!I13</f>
        <v>1.4790000000000001</v>
      </c>
      <c r="K13">
        <f>[1]Sheet1!J13</f>
        <v>0</v>
      </c>
      <c r="L13">
        <f t="shared" si="0"/>
        <v>0</v>
      </c>
      <c r="M13">
        <f>[1]Sheet1!K13</f>
        <v>1.79</v>
      </c>
      <c r="N13">
        <f>[1]Sheet1!L13</f>
        <v>1.8069999999999999</v>
      </c>
    </row>
    <row r="14" spans="1:14" x14ac:dyDescent="0.25">
      <c r="A14" t="str">
        <f>[1]Sheet1!A14</f>
        <v>HRV</v>
      </c>
      <c r="B14">
        <f>[1]Sheet1!B14</f>
        <v>4</v>
      </c>
      <c r="C14">
        <f>[1]Sheet1!C14</f>
        <v>-0.47499999999999998</v>
      </c>
      <c r="D14">
        <f>[1]Sheet1!D14</f>
        <v>-0.106</v>
      </c>
      <c r="E14">
        <f>[1]Sheet1!E14</f>
        <v>-9.9000000000000005E-2</v>
      </c>
      <c r="F14">
        <f>[1]Sheet1!F14</f>
        <v>-0.437</v>
      </c>
      <c r="G14">
        <f>[1]Sheet1!G14</f>
        <v>0.35199999999999998</v>
      </c>
      <c r="H14">
        <f>[1]Sheet1!H14</f>
        <v>0.35199999999999998</v>
      </c>
      <c r="I14">
        <f>[1]Sheet1!I14</f>
        <v>-1.0189999999999999</v>
      </c>
      <c r="K14">
        <f>[1]Sheet1!J14</f>
        <v>0</v>
      </c>
      <c r="L14">
        <f t="shared" si="0"/>
        <v>0</v>
      </c>
      <c r="M14">
        <f>[1]Sheet1!K14</f>
        <v>0.35199999999999998</v>
      </c>
      <c r="N14">
        <f>[1]Sheet1!L14</f>
        <v>0.70499999999999996</v>
      </c>
    </row>
    <row r="15" spans="1:14" x14ac:dyDescent="0.25">
      <c r="A15" t="str">
        <f>[1]Sheet1!A15</f>
        <v>HUN</v>
      </c>
      <c r="B15">
        <f>[1]Sheet1!B15</f>
        <v>4</v>
      </c>
      <c r="C15">
        <f>[1]Sheet1!C15</f>
        <v>2.5910000000000002</v>
      </c>
      <c r="D15">
        <f>[1]Sheet1!D15</f>
        <v>3.048</v>
      </c>
      <c r="E15">
        <f>[1]Sheet1!E15</f>
        <v>3.0470000000000002</v>
      </c>
      <c r="F15">
        <f>[1]Sheet1!F15</f>
        <v>2.6150000000000002</v>
      </c>
      <c r="G15">
        <f>[1]Sheet1!G15</f>
        <v>2.988</v>
      </c>
      <c r="H15">
        <f>[1]Sheet1!H15</f>
        <v>3.048</v>
      </c>
      <c r="I15">
        <f>[1]Sheet1!I15</f>
        <v>2.3140000000000001</v>
      </c>
      <c r="K15">
        <f>[1]Sheet1!J15</f>
        <v>0</v>
      </c>
      <c r="L15">
        <f t="shared" si="0"/>
        <v>0</v>
      </c>
      <c r="M15">
        <f>[1]Sheet1!K15</f>
        <v>3.048</v>
      </c>
      <c r="N15">
        <f>[1]Sheet1!L15</f>
        <v>1.909</v>
      </c>
    </row>
    <row r="16" spans="1:14" x14ac:dyDescent="0.25">
      <c r="A16" t="str">
        <f>[1]Sheet1!A16</f>
        <v>IRL</v>
      </c>
      <c r="B16">
        <f>[1]Sheet1!B16</f>
        <v>4</v>
      </c>
      <c r="C16">
        <f>[1]Sheet1!C16</f>
        <v>-2.375</v>
      </c>
      <c r="D16">
        <f>[1]Sheet1!D16</f>
        <v>-2.0870000000000002</v>
      </c>
      <c r="E16">
        <f>[1]Sheet1!E16</f>
        <v>-1.994</v>
      </c>
      <c r="F16">
        <f>[1]Sheet1!F16</f>
        <v>-2.3519999999999999</v>
      </c>
      <c r="G16">
        <f>[1]Sheet1!G16</f>
        <v>-2.444</v>
      </c>
      <c r="H16">
        <f>[1]Sheet1!H16</f>
        <v>-1.994</v>
      </c>
      <c r="I16">
        <f>[1]Sheet1!I16</f>
        <v>-0.67700000000000005</v>
      </c>
      <c r="K16">
        <f>[1]Sheet1!J16</f>
        <v>0</v>
      </c>
      <c r="L16">
        <f t="shared" si="0"/>
        <v>0</v>
      </c>
      <c r="M16">
        <f>[1]Sheet1!K16</f>
        <v>-0.67700000000000005</v>
      </c>
      <c r="N16">
        <f>[1]Sheet1!L16</f>
        <v>-1.8460000000000001</v>
      </c>
    </row>
    <row r="17" spans="1:14" x14ac:dyDescent="0.25">
      <c r="A17" t="str">
        <f>[1]Sheet1!A17</f>
        <v>ITA</v>
      </c>
      <c r="B17">
        <f>[1]Sheet1!B17</f>
        <v>4</v>
      </c>
      <c r="C17">
        <f>[1]Sheet1!C17</f>
        <v>2.2269999999999999</v>
      </c>
      <c r="D17">
        <f>[1]Sheet1!D17</f>
        <v>3.2890000000000001</v>
      </c>
      <c r="E17">
        <f>[1]Sheet1!E17</f>
        <v>2.706</v>
      </c>
      <c r="F17">
        <f>[1]Sheet1!F17</f>
        <v>2.5449999999999999</v>
      </c>
      <c r="G17">
        <f>[1]Sheet1!G17</f>
        <v>2.7250000000000001</v>
      </c>
      <c r="H17">
        <f>[1]Sheet1!H17</f>
        <v>3.2890000000000001</v>
      </c>
      <c r="I17">
        <f>[1]Sheet1!I17</f>
        <v>3.1680000000000001</v>
      </c>
      <c r="K17">
        <f>[1]Sheet1!J17</f>
        <v>0</v>
      </c>
      <c r="L17">
        <f t="shared" si="0"/>
        <v>0</v>
      </c>
      <c r="M17">
        <f>[1]Sheet1!K17</f>
        <v>3.2890000000000001</v>
      </c>
      <c r="N17">
        <f>[1]Sheet1!L17</f>
        <v>3.637</v>
      </c>
    </row>
    <row r="18" spans="1:14" x14ac:dyDescent="0.25">
      <c r="A18" t="str">
        <f>[1]Sheet1!A18</f>
        <v>LTU</v>
      </c>
      <c r="B18">
        <f>[1]Sheet1!B18</f>
        <v>4</v>
      </c>
      <c r="C18">
        <f>[1]Sheet1!C18</f>
        <v>-1.141</v>
      </c>
      <c r="D18">
        <f>[1]Sheet1!D18</f>
        <v>-0.84</v>
      </c>
      <c r="E18">
        <f>[1]Sheet1!E18</f>
        <v>-0.76400000000000001</v>
      </c>
      <c r="F18">
        <f>[1]Sheet1!F18</f>
        <v>-1.113</v>
      </c>
      <c r="G18">
        <f>[1]Sheet1!G18</f>
        <v>-0.47599999999999998</v>
      </c>
      <c r="H18">
        <f>[1]Sheet1!H18</f>
        <v>-0.47599999999999998</v>
      </c>
      <c r="I18">
        <f>[1]Sheet1!I18</f>
        <v>1.4999999999999999E-2</v>
      </c>
      <c r="K18">
        <f>[1]Sheet1!J18</f>
        <v>0</v>
      </c>
      <c r="L18">
        <f t="shared" si="0"/>
        <v>0</v>
      </c>
      <c r="M18">
        <f>[1]Sheet1!K18</f>
        <v>1.4999999999999999E-2</v>
      </c>
      <c r="N18">
        <f>[1]Sheet1!L18</f>
        <v>-1.56</v>
      </c>
    </row>
    <row r="19" spans="1:14" x14ac:dyDescent="0.25">
      <c r="A19" t="str">
        <f>[1]Sheet1!A19</f>
        <v>LUX</v>
      </c>
      <c r="B19">
        <f>[1]Sheet1!B19</f>
        <v>4</v>
      </c>
      <c r="C19">
        <f>[1]Sheet1!C19</f>
        <v>-2.7130000000000001</v>
      </c>
      <c r="D19">
        <f>[1]Sheet1!D19</f>
        <v>-2.484</v>
      </c>
      <c r="E19">
        <f>[1]Sheet1!E19</f>
        <v>-2.3319999999999999</v>
      </c>
      <c r="F19">
        <f>[1]Sheet1!F19</f>
        <v>-2.698</v>
      </c>
      <c r="G19">
        <f>[1]Sheet1!G19</f>
        <v>-3.7090000000000001</v>
      </c>
      <c r="H19">
        <f>[1]Sheet1!H19</f>
        <v>-2.3319999999999999</v>
      </c>
      <c r="I19">
        <f>[1]Sheet1!I19</f>
        <v>-0.56899999999999995</v>
      </c>
      <c r="K19">
        <f>[1]Sheet1!J19</f>
        <v>0</v>
      </c>
      <c r="L19">
        <f t="shared" si="0"/>
        <v>0</v>
      </c>
      <c r="M19">
        <f>[1]Sheet1!K19</f>
        <v>-0.56899999999999995</v>
      </c>
      <c r="N19">
        <f>[1]Sheet1!L19</f>
        <v>-2.3370000000000002</v>
      </c>
    </row>
    <row r="20" spans="1:14" x14ac:dyDescent="0.25">
      <c r="A20" t="str">
        <f>[1]Sheet1!A20</f>
        <v>LVA</v>
      </c>
      <c r="B20">
        <f>[1]Sheet1!B20</f>
        <v>4</v>
      </c>
      <c r="C20">
        <f>[1]Sheet1!C20</f>
        <v>-1.325</v>
      </c>
      <c r="D20">
        <f>[1]Sheet1!D20</f>
        <v>-0.996</v>
      </c>
      <c r="E20">
        <f>[1]Sheet1!E20</f>
        <v>-0.95</v>
      </c>
      <c r="F20">
        <f>[1]Sheet1!F20</f>
        <v>-1.292</v>
      </c>
      <c r="G20">
        <f>[1]Sheet1!G20</f>
        <v>-0.83899999999999997</v>
      </c>
      <c r="H20">
        <f>[1]Sheet1!H20</f>
        <v>-0.83899999999999997</v>
      </c>
      <c r="I20">
        <f>[1]Sheet1!I20</f>
        <v>-1.1639999999999999</v>
      </c>
      <c r="K20">
        <f>[1]Sheet1!J20</f>
        <v>0</v>
      </c>
      <c r="L20">
        <f t="shared" si="0"/>
        <v>0</v>
      </c>
      <c r="M20">
        <f>[1]Sheet1!K20</f>
        <v>-0.83899999999999997</v>
      </c>
      <c r="N20">
        <f>[1]Sheet1!L20</f>
        <v>-0.54200000000000004</v>
      </c>
    </row>
    <row r="21" spans="1:14" x14ac:dyDescent="0.25">
      <c r="A21" t="str">
        <f>[1]Sheet1!A21</f>
        <v>MLT</v>
      </c>
      <c r="B21">
        <f>[1]Sheet1!B21</f>
        <v>4</v>
      </c>
      <c r="C21">
        <f>[1]Sheet1!C21</f>
        <v>-2.266</v>
      </c>
      <c r="D21">
        <f>[1]Sheet1!D21</f>
        <v>-1.954</v>
      </c>
      <c r="E21">
        <f>[1]Sheet1!E21</f>
        <v>-1.879</v>
      </c>
      <c r="F21">
        <f>[1]Sheet1!F21</f>
        <v>-2.2370000000000001</v>
      </c>
      <c r="G21">
        <f>[1]Sheet1!G21</f>
        <v>-1.851</v>
      </c>
      <c r="H21">
        <f>[1]Sheet1!H21</f>
        <v>-1.851</v>
      </c>
      <c r="I21">
        <f>[1]Sheet1!I21</f>
        <v>-1.2529999999999999</v>
      </c>
      <c r="K21">
        <f>[1]Sheet1!J21</f>
        <v>-0.997</v>
      </c>
      <c r="L21">
        <f t="shared" si="0"/>
        <v>-0.997</v>
      </c>
      <c r="M21">
        <f>[1]Sheet1!K21</f>
        <v>-0.997</v>
      </c>
      <c r="N21">
        <f>[1]Sheet1!L21</f>
        <v>-4.5999999999999999E-2</v>
      </c>
    </row>
    <row r="22" spans="1:14" x14ac:dyDescent="0.25">
      <c r="A22" t="str">
        <f>[1]Sheet1!A22</f>
        <v>NLD</v>
      </c>
      <c r="B22">
        <f>[1]Sheet1!B22</f>
        <v>4</v>
      </c>
      <c r="C22">
        <f>[1]Sheet1!C22</f>
        <v>-0.93</v>
      </c>
      <c r="D22">
        <f>[1]Sheet1!D22</f>
        <v>-0.63500000000000001</v>
      </c>
      <c r="E22">
        <f>[1]Sheet1!E22</f>
        <v>-0.55600000000000005</v>
      </c>
      <c r="F22">
        <f>[1]Sheet1!F22</f>
        <v>-0.90700000000000003</v>
      </c>
      <c r="G22">
        <f>[1]Sheet1!G22</f>
        <v>-1.349</v>
      </c>
      <c r="H22">
        <f>[1]Sheet1!H22</f>
        <v>-0.55600000000000005</v>
      </c>
      <c r="I22">
        <f>[1]Sheet1!I22</f>
        <v>-0.28000000000000003</v>
      </c>
      <c r="K22">
        <f>[1]Sheet1!J22</f>
        <v>0</v>
      </c>
      <c r="L22">
        <f t="shared" si="0"/>
        <v>0</v>
      </c>
      <c r="M22">
        <f>[1]Sheet1!K22</f>
        <v>-0.28000000000000003</v>
      </c>
      <c r="N22">
        <f>[1]Sheet1!L22</f>
        <v>-1.748</v>
      </c>
    </row>
    <row r="23" spans="1:14" x14ac:dyDescent="0.25">
      <c r="A23" t="str">
        <f>[1]Sheet1!A23</f>
        <v>POL</v>
      </c>
      <c r="B23">
        <f>[1]Sheet1!B23</f>
        <v>4</v>
      </c>
      <c r="C23">
        <f>[1]Sheet1!C23</f>
        <v>-3.7999999999999999E-2</v>
      </c>
      <c r="D23">
        <f>[1]Sheet1!D23</f>
        <v>0.32700000000000001</v>
      </c>
      <c r="E23">
        <f>[1]Sheet1!E23</f>
        <v>0.33400000000000002</v>
      </c>
      <c r="F23">
        <f>[1]Sheet1!F23</f>
        <v>3.0000000000000001E-3</v>
      </c>
      <c r="G23">
        <f>[1]Sheet1!G23</f>
        <v>0.64500000000000002</v>
      </c>
      <c r="H23">
        <f>[1]Sheet1!H23</f>
        <v>0.64500000000000002</v>
      </c>
      <c r="I23">
        <f>[1]Sheet1!I23</f>
        <v>0.49199999999999999</v>
      </c>
      <c r="K23">
        <f>[1]Sheet1!J23</f>
        <v>0</v>
      </c>
      <c r="L23">
        <f t="shared" si="0"/>
        <v>0</v>
      </c>
      <c r="M23">
        <f>[1]Sheet1!K23</f>
        <v>0.64500000000000002</v>
      </c>
      <c r="N23">
        <f>[1]Sheet1!L23</f>
        <v>1.7330000000000001</v>
      </c>
    </row>
    <row r="24" spans="1:14" x14ac:dyDescent="0.25">
      <c r="A24" t="str">
        <f>[1]Sheet1!A24</f>
        <v>PRT</v>
      </c>
      <c r="B24">
        <f>[1]Sheet1!B24</f>
        <v>4</v>
      </c>
      <c r="C24">
        <f>[1]Sheet1!C24</f>
        <v>2.0219999999999998</v>
      </c>
      <c r="D24">
        <f>[1]Sheet1!D24</f>
        <v>2.5579999999999998</v>
      </c>
      <c r="E24">
        <f>[1]Sheet1!E24</f>
        <v>2.5150000000000001</v>
      </c>
      <c r="F24">
        <f>[1]Sheet1!F24</f>
        <v>2.0369999999999999</v>
      </c>
      <c r="G24">
        <f>[1]Sheet1!G24</f>
        <v>2.2669999999999999</v>
      </c>
      <c r="H24">
        <f>[1]Sheet1!H24</f>
        <v>2.5579999999999998</v>
      </c>
      <c r="I24">
        <f>[1]Sheet1!I24</f>
        <v>1.528</v>
      </c>
      <c r="K24">
        <f>[1]Sheet1!J24</f>
        <v>0</v>
      </c>
      <c r="L24">
        <f t="shared" si="0"/>
        <v>0</v>
      </c>
      <c r="M24">
        <f>[1]Sheet1!K24</f>
        <v>2.5579999999999998</v>
      </c>
      <c r="N24">
        <f>[1]Sheet1!L24</f>
        <v>0.59399999999999997</v>
      </c>
    </row>
    <row r="25" spans="1:14" x14ac:dyDescent="0.25">
      <c r="A25" t="str">
        <f>[1]Sheet1!A25</f>
        <v>ROU</v>
      </c>
      <c r="B25">
        <f>[1]Sheet1!B25</f>
        <v>4</v>
      </c>
      <c r="C25">
        <f>[1]Sheet1!C25</f>
        <v>-0.68100000000000005</v>
      </c>
      <c r="D25">
        <f>[1]Sheet1!D25</f>
        <v>-0.33700000000000002</v>
      </c>
      <c r="E25">
        <f>[1]Sheet1!E25</f>
        <v>-0.30499999999999999</v>
      </c>
      <c r="F25">
        <f>[1]Sheet1!F25</f>
        <v>-0.64600000000000002</v>
      </c>
      <c r="G25">
        <f>[1]Sheet1!G25</f>
        <v>5.2999999999999999E-2</v>
      </c>
      <c r="H25">
        <f>[1]Sheet1!H25</f>
        <v>5.2999999999999999E-2</v>
      </c>
      <c r="I25">
        <f>[1]Sheet1!I25</f>
        <v>0.126</v>
      </c>
      <c r="K25">
        <f>[1]Sheet1!J25</f>
        <v>0</v>
      </c>
      <c r="L25">
        <f t="shared" si="0"/>
        <v>0</v>
      </c>
      <c r="M25">
        <f>[1]Sheet1!K25</f>
        <v>0.126</v>
      </c>
      <c r="N25">
        <f>[1]Sheet1!L25</f>
        <v>1.026</v>
      </c>
    </row>
    <row r="26" spans="1:14" x14ac:dyDescent="0.25">
      <c r="A26" t="str">
        <f>[1]Sheet1!A26</f>
        <v>SVK</v>
      </c>
      <c r="B26">
        <f>[1]Sheet1!B26</f>
        <v>4</v>
      </c>
      <c r="C26">
        <f>[1]Sheet1!C26</f>
        <v>0.46</v>
      </c>
      <c r="D26">
        <f>[1]Sheet1!D26</f>
        <v>0.78</v>
      </c>
      <c r="E26">
        <f>[1]Sheet1!E26</f>
        <v>0.83599999999999997</v>
      </c>
      <c r="F26">
        <f>[1]Sheet1!F26</f>
        <v>0.49</v>
      </c>
      <c r="G26">
        <f>[1]Sheet1!G26</f>
        <v>0.91100000000000003</v>
      </c>
      <c r="H26">
        <f>[1]Sheet1!H26</f>
        <v>0.91100000000000003</v>
      </c>
      <c r="I26">
        <f>[1]Sheet1!I26</f>
        <v>0.42799999999999999</v>
      </c>
      <c r="K26">
        <f>[1]Sheet1!J26</f>
        <v>0</v>
      </c>
      <c r="L26">
        <f t="shared" si="0"/>
        <v>0</v>
      </c>
      <c r="M26">
        <f>[1]Sheet1!K26</f>
        <v>0.91100000000000003</v>
      </c>
      <c r="N26">
        <f>[1]Sheet1!L26</f>
        <v>0.36399999999999999</v>
      </c>
    </row>
    <row r="27" spans="1:14" x14ac:dyDescent="0.25">
      <c r="A27" t="str">
        <f>[1]Sheet1!A27</f>
        <v>SVN</v>
      </c>
      <c r="B27">
        <f>[1]Sheet1!B27</f>
        <v>4</v>
      </c>
      <c r="C27">
        <f>[1]Sheet1!C27</f>
        <v>0.13600000000000001</v>
      </c>
      <c r="D27">
        <f>[1]Sheet1!D27</f>
        <v>0.46100000000000002</v>
      </c>
      <c r="E27">
        <f>[1]Sheet1!E27</f>
        <v>0.51600000000000001</v>
      </c>
      <c r="F27">
        <f>[1]Sheet1!F27</f>
        <v>0.16300000000000001</v>
      </c>
      <c r="G27">
        <f>[1]Sheet1!G27</f>
        <v>0.27400000000000002</v>
      </c>
      <c r="H27">
        <f>[1]Sheet1!H27</f>
        <v>0.51600000000000001</v>
      </c>
      <c r="I27">
        <f>[1]Sheet1!I27</f>
        <v>0.371</v>
      </c>
      <c r="K27">
        <f>[1]Sheet1!J27</f>
        <v>0</v>
      </c>
      <c r="L27">
        <f t="shared" si="0"/>
        <v>0</v>
      </c>
      <c r="M27">
        <f>[1]Sheet1!K27</f>
        <v>0.51600000000000001</v>
      </c>
      <c r="N27">
        <f>[1]Sheet1!L27</f>
        <v>0.11</v>
      </c>
    </row>
    <row r="28" spans="1:14" x14ac:dyDescent="0.25">
      <c r="A28" t="str">
        <f>[1]Sheet1!A28</f>
        <v>SWE</v>
      </c>
      <c r="B28">
        <f>[1]Sheet1!B28</f>
        <v>4</v>
      </c>
      <c r="C28">
        <f>[1]Sheet1!C28</f>
        <v>-2.6560000000000001</v>
      </c>
      <c r="D28">
        <f>[1]Sheet1!D28</f>
        <v>-2.355</v>
      </c>
      <c r="E28">
        <f>[1]Sheet1!E28</f>
        <v>-2.2829999999999999</v>
      </c>
      <c r="F28">
        <f>[1]Sheet1!F28</f>
        <v>-2.6349999999999998</v>
      </c>
      <c r="G28">
        <f>[1]Sheet1!G28</f>
        <v>-3.141</v>
      </c>
      <c r="H28">
        <f>[1]Sheet1!H28</f>
        <v>-2.2829999999999999</v>
      </c>
      <c r="I28">
        <f>[1]Sheet1!I28</f>
        <v>-1.014</v>
      </c>
      <c r="K28">
        <f>[1]Sheet1!J28</f>
        <v>0</v>
      </c>
      <c r="L28">
        <f t="shared" si="0"/>
        <v>0</v>
      </c>
      <c r="M28">
        <f>[1]Sheet1!K28</f>
        <v>-1.014</v>
      </c>
      <c r="N28">
        <f>[1]Sheet1!L28</f>
        <v>-0.97599999999999998</v>
      </c>
    </row>
  </sheetData>
  <conditionalFormatting sqref="L2:L28">
    <cfRule type="cellIs" dxfId="12" priority="15" operator="equal">
      <formula>$M2</formula>
    </cfRule>
  </conditionalFormatting>
  <conditionalFormatting sqref="J2:K2 J3:J4 K3:K28">
    <cfRule type="cellIs" dxfId="10" priority="16" operator="equal">
      <formula>$H2</formula>
    </cfRule>
  </conditionalFormatting>
  <conditionalFormatting sqref="M2:N28">
    <cfRule type="cellIs" dxfId="9" priority="3" operator="equal">
      <formula>$H2</formula>
    </cfRule>
  </conditionalFormatting>
  <conditionalFormatting sqref="C2:G26">
    <cfRule type="cellIs" dxfId="8" priority="2" operator="equal">
      <formula>$H2</formula>
    </cfRule>
  </conditionalFormatting>
  <conditionalFormatting sqref="H2:H26">
    <cfRule type="cellIs" dxfId="7" priority="1" operator="equal">
      <formula>$M2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4FCF-23BD-4F97-9BE6-FC72E99228A6}">
  <sheetPr>
    <tabColor theme="7" tint="0.79998168889431442"/>
  </sheetPr>
  <dimension ref="A1:N28"/>
  <sheetViews>
    <sheetView zoomScale="85" zoomScaleNormal="85" workbookViewId="0">
      <selection activeCell="J29" sqref="J29"/>
    </sheetView>
  </sheetViews>
  <sheetFormatPr defaultColWidth="8.7109375" defaultRowHeight="15" x14ac:dyDescent="0.25"/>
  <cols>
    <col min="11" max="11" width="10.28515625" customWidth="1"/>
    <col min="12" max="12" width="16.42578125" bestFit="1" customWidth="1"/>
    <col min="13" max="13" width="7.140625" customWidth="1"/>
    <col min="14" max="14" width="9.28515625" customWidth="1"/>
  </cols>
  <sheetData>
    <row r="1" spans="1:14" x14ac:dyDescent="0.25">
      <c r="A1" s="26" t="s">
        <v>33</v>
      </c>
      <c r="B1" s="26" t="s">
        <v>34</v>
      </c>
      <c r="C1" s="26" t="s">
        <v>83</v>
      </c>
      <c r="D1" s="26" t="s">
        <v>84</v>
      </c>
      <c r="E1" s="26" t="s">
        <v>85</v>
      </c>
      <c r="F1" s="26" t="s">
        <v>86</v>
      </c>
      <c r="G1" s="26" t="s">
        <v>87</v>
      </c>
      <c r="H1" s="26" t="s">
        <v>82</v>
      </c>
      <c r="I1" s="26" t="s">
        <v>35</v>
      </c>
      <c r="J1" s="26" t="s">
        <v>92</v>
      </c>
      <c r="K1" s="26" t="s">
        <v>88</v>
      </c>
      <c r="L1" s="26" t="s">
        <v>91</v>
      </c>
      <c r="M1" s="26" t="s">
        <v>89</v>
      </c>
      <c r="N1" s="26" t="s">
        <v>90</v>
      </c>
    </row>
    <row r="2" spans="1:14" x14ac:dyDescent="0.25">
      <c r="A2" t="str">
        <f>[1]Sheet1!A29</f>
        <v>AUT</v>
      </c>
      <c r="B2">
        <f>[1]Sheet1!B29</f>
        <v>7</v>
      </c>
      <c r="C2">
        <f>[1]Sheet1!C29</f>
        <v>-5.8000000000000003E-2</v>
      </c>
      <c r="D2">
        <f>[1]Sheet1!D29</f>
        <v>0.55100000000000005</v>
      </c>
      <c r="E2">
        <f>[1]Sheet1!E29</f>
        <v>0.45</v>
      </c>
      <c r="F2">
        <f>[1]Sheet1!F29</f>
        <v>-3.5000000000000003E-2</v>
      </c>
      <c r="G2">
        <f>[1]Sheet1!G29</f>
        <v>0.53100000000000003</v>
      </c>
      <c r="H2">
        <f>[1]Sheet1!H29</f>
        <v>0.55100000000000005</v>
      </c>
      <c r="I2">
        <f>[1]Sheet1!I29</f>
        <v>-0.23799999999999999</v>
      </c>
      <c r="K2">
        <f>[1]Sheet1!J29</f>
        <v>0.55100000000000005</v>
      </c>
      <c r="L2">
        <f t="shared" ref="L2:L28" si="0">IF(AND(ISBLANK(J2), ISBLANK(K2)), "", MAX(J2, K2))</f>
        <v>0.55100000000000005</v>
      </c>
      <c r="M2">
        <f>[1]Sheet1!K29</f>
        <v>0.55100000000000005</v>
      </c>
      <c r="N2">
        <f>[1]Sheet1!L29</f>
        <v>0.57399999999999995</v>
      </c>
    </row>
    <row r="3" spans="1:14" x14ac:dyDescent="0.25">
      <c r="A3" t="str">
        <f>[1]Sheet1!A30</f>
        <v>BEL</v>
      </c>
      <c r="B3">
        <f>[1]Sheet1!B30</f>
        <v>7</v>
      </c>
      <c r="C3">
        <f>[1]Sheet1!C30</f>
        <v>0.39200000000000002</v>
      </c>
      <c r="D3">
        <f>[1]Sheet1!D30</f>
        <v>1.1359999999999999</v>
      </c>
      <c r="E3">
        <f>[1]Sheet1!E30</f>
        <v>0.89500000000000002</v>
      </c>
      <c r="F3">
        <f>[1]Sheet1!F30</f>
        <v>0.45200000000000001</v>
      </c>
      <c r="G3">
        <f>[1]Sheet1!G30</f>
        <v>0.63</v>
      </c>
      <c r="H3">
        <f>[1]Sheet1!H30</f>
        <v>1.1359999999999999</v>
      </c>
      <c r="I3">
        <f>[1]Sheet1!I30</f>
        <v>0.92400000000000004</v>
      </c>
      <c r="K3">
        <f>[1]Sheet1!J30</f>
        <v>0</v>
      </c>
      <c r="L3">
        <f t="shared" si="0"/>
        <v>0</v>
      </c>
      <c r="M3">
        <f>[1]Sheet1!K30</f>
        <v>1.1359999999999999</v>
      </c>
      <c r="N3">
        <f>[1]Sheet1!L30</f>
        <v>1.256</v>
      </c>
    </row>
    <row r="4" spans="1:14" x14ac:dyDescent="0.25">
      <c r="A4" t="str">
        <f>[1]Sheet1!A31</f>
        <v>BGR</v>
      </c>
      <c r="B4">
        <f>[1]Sheet1!B31</f>
        <v>7</v>
      </c>
      <c r="C4">
        <f>[1]Sheet1!C31</f>
        <v>-2.6309999999999998</v>
      </c>
      <c r="D4">
        <f>[1]Sheet1!D31</f>
        <v>-2.3780000000000001</v>
      </c>
      <c r="E4">
        <f>[1]Sheet1!E31</f>
        <v>-2.319</v>
      </c>
      <c r="F4">
        <f>[1]Sheet1!F31</f>
        <v>-2.6040000000000001</v>
      </c>
      <c r="G4">
        <f>[1]Sheet1!G31</f>
        <v>-2.35</v>
      </c>
      <c r="H4">
        <f>[1]Sheet1!H31</f>
        <v>-2.319</v>
      </c>
      <c r="I4">
        <f>[1]Sheet1!I31</f>
        <v>-1.7909999999999999</v>
      </c>
      <c r="K4">
        <f>[1]Sheet1!J31</f>
        <v>0</v>
      </c>
      <c r="L4">
        <f t="shared" si="0"/>
        <v>0</v>
      </c>
      <c r="M4">
        <f>[1]Sheet1!K31</f>
        <v>-1.7909999999999999</v>
      </c>
      <c r="N4">
        <f>[1]Sheet1!L31</f>
        <v>-1.121</v>
      </c>
    </row>
    <row r="5" spans="1:14" x14ac:dyDescent="0.25">
      <c r="A5" t="str">
        <f>[1]Sheet1!A32</f>
        <v>CYP</v>
      </c>
      <c r="B5">
        <f>[1]Sheet1!B32</f>
        <v>7</v>
      </c>
      <c r="C5">
        <f>[1]Sheet1!C32</f>
        <v>-0.46800000000000003</v>
      </c>
      <c r="D5">
        <f>[1]Sheet1!D32</f>
        <v>-0.191</v>
      </c>
      <c r="E5">
        <f>[1]Sheet1!E32</f>
        <v>-0.154</v>
      </c>
      <c r="F5">
        <f>[1]Sheet1!F32</f>
        <v>-0.44500000000000001</v>
      </c>
      <c r="G5">
        <f>[1]Sheet1!G32</f>
        <v>-0.71099999999999997</v>
      </c>
      <c r="H5">
        <f>[1]Sheet1!H32</f>
        <v>-0.154</v>
      </c>
      <c r="I5">
        <f>[1]Sheet1!I32</f>
        <v>-4.3999999999999997E-2</v>
      </c>
      <c r="K5">
        <f>[1]Sheet1!J32</f>
        <v>0</v>
      </c>
      <c r="L5">
        <f t="shared" si="0"/>
        <v>0</v>
      </c>
      <c r="M5">
        <f>[1]Sheet1!K32</f>
        <v>-4.3999999999999997E-2</v>
      </c>
      <c r="N5">
        <f>[1]Sheet1!L32</f>
        <v>7.4999999999999997E-2</v>
      </c>
    </row>
    <row r="6" spans="1:14" x14ac:dyDescent="0.25">
      <c r="A6" t="str">
        <f>[1]Sheet1!A33</f>
        <v>CZE</v>
      </c>
      <c r="B6">
        <f>[1]Sheet1!B33</f>
        <v>7</v>
      </c>
      <c r="C6">
        <f>[1]Sheet1!C33</f>
        <v>-0.36199999999999999</v>
      </c>
      <c r="D6">
        <f>[1]Sheet1!D33</f>
        <v>-8.6999999999999994E-2</v>
      </c>
      <c r="E6">
        <f>[1]Sheet1!E33</f>
        <v>-5.1999999999999998E-2</v>
      </c>
      <c r="F6">
        <f>[1]Sheet1!F33</f>
        <v>-0.33700000000000002</v>
      </c>
      <c r="G6">
        <f>[1]Sheet1!G33</f>
        <v>-0.67200000000000004</v>
      </c>
      <c r="H6">
        <f>[1]Sheet1!H33</f>
        <v>-5.1999999999999998E-2</v>
      </c>
      <c r="I6">
        <f>[1]Sheet1!I33</f>
        <v>0.61599999999999999</v>
      </c>
      <c r="K6">
        <f>[1]Sheet1!J33</f>
        <v>0</v>
      </c>
      <c r="L6">
        <f t="shared" si="0"/>
        <v>0</v>
      </c>
      <c r="M6">
        <f>[1]Sheet1!K33</f>
        <v>0.61599999999999999</v>
      </c>
      <c r="N6">
        <f>[1]Sheet1!L33</f>
        <v>-1.1759999999999999</v>
      </c>
    </row>
    <row r="7" spans="1:14" x14ac:dyDescent="0.25">
      <c r="A7" t="str">
        <f>[1]Sheet1!A34</f>
        <v>DEU</v>
      </c>
      <c r="B7">
        <f>[1]Sheet1!B34</f>
        <v>7</v>
      </c>
      <c r="C7">
        <f>[1]Sheet1!C34</f>
        <v>-0.192</v>
      </c>
      <c r="D7">
        <f>[1]Sheet1!D34</f>
        <v>0.151</v>
      </c>
      <c r="E7">
        <f>[1]Sheet1!E34</f>
        <v>0.123</v>
      </c>
      <c r="F7">
        <f>[1]Sheet1!F34</f>
        <v>-0.158</v>
      </c>
      <c r="G7">
        <f>[1]Sheet1!G34</f>
        <v>1.2999999999999999E-2</v>
      </c>
      <c r="H7">
        <f>[1]Sheet1!H34</f>
        <v>0.151</v>
      </c>
      <c r="I7">
        <f>[1]Sheet1!I34</f>
        <v>-0.7</v>
      </c>
      <c r="K7">
        <f>[1]Sheet1!J34</f>
        <v>0</v>
      </c>
      <c r="L7">
        <f t="shared" si="0"/>
        <v>0</v>
      </c>
      <c r="M7">
        <f>[1]Sheet1!K34</f>
        <v>0.151</v>
      </c>
      <c r="N7">
        <f>[1]Sheet1!L34</f>
        <v>3.7999999999999999E-2</v>
      </c>
    </row>
    <row r="8" spans="1:14" x14ac:dyDescent="0.25">
      <c r="A8" t="str">
        <f>[1]Sheet1!A35</f>
        <v>DNK</v>
      </c>
      <c r="B8">
        <f>[1]Sheet1!B35</f>
        <v>7</v>
      </c>
      <c r="C8">
        <f>[1]Sheet1!C35</f>
        <v>-3.4630000000000001</v>
      </c>
      <c r="D8">
        <f>[1]Sheet1!D35</f>
        <v>-3.2090000000000001</v>
      </c>
      <c r="E8">
        <f>[1]Sheet1!E35</f>
        <v>-3.1459999999999999</v>
      </c>
      <c r="F8">
        <f>[1]Sheet1!F35</f>
        <v>-3.44</v>
      </c>
      <c r="G8">
        <f>[1]Sheet1!G35</f>
        <v>-4.5990000000000002</v>
      </c>
      <c r="H8">
        <f>[1]Sheet1!H35</f>
        <v>-3.1459999999999999</v>
      </c>
      <c r="I8">
        <f>[1]Sheet1!I35</f>
        <v>-1.571</v>
      </c>
      <c r="K8">
        <f>[1]Sheet1!J35</f>
        <v>0</v>
      </c>
      <c r="L8">
        <f t="shared" si="0"/>
        <v>0</v>
      </c>
      <c r="M8">
        <f>[1]Sheet1!K35</f>
        <v>-1.571</v>
      </c>
      <c r="N8">
        <f>[1]Sheet1!L35</f>
        <v>-2.052</v>
      </c>
    </row>
    <row r="9" spans="1:14" x14ac:dyDescent="0.25">
      <c r="A9" t="str">
        <f>[1]Sheet1!A36</f>
        <v>ESP</v>
      </c>
      <c r="B9">
        <f>[1]Sheet1!B36</f>
        <v>7</v>
      </c>
      <c r="C9">
        <f>[1]Sheet1!C36</f>
        <v>2.11</v>
      </c>
      <c r="D9">
        <f>[1]Sheet1!D36</f>
        <v>2.778</v>
      </c>
      <c r="E9">
        <f>[1]Sheet1!E36</f>
        <v>2.601</v>
      </c>
      <c r="F9">
        <f>[1]Sheet1!F36</f>
        <v>2.149</v>
      </c>
      <c r="G9">
        <f>[1]Sheet1!G36</f>
        <v>1.9139999999999999</v>
      </c>
      <c r="H9">
        <f>[1]Sheet1!H36</f>
        <v>2.778</v>
      </c>
      <c r="I9">
        <f>[1]Sheet1!I36</f>
        <v>2.2570000000000001</v>
      </c>
      <c r="K9">
        <f>[1]Sheet1!J36</f>
        <v>0</v>
      </c>
      <c r="L9">
        <f t="shared" si="0"/>
        <v>0</v>
      </c>
      <c r="M9">
        <f>[1]Sheet1!K36</f>
        <v>2.778</v>
      </c>
      <c r="N9">
        <f>[1]Sheet1!L36</f>
        <v>1.419</v>
      </c>
    </row>
    <row r="10" spans="1:14" x14ac:dyDescent="0.25">
      <c r="A10" t="str">
        <f>[1]Sheet1!A37</f>
        <v>EST</v>
      </c>
      <c r="B10">
        <f>[1]Sheet1!B37</f>
        <v>7</v>
      </c>
      <c r="C10">
        <f>[1]Sheet1!C37</f>
        <v>-3.0910000000000002</v>
      </c>
      <c r="D10">
        <f>[1]Sheet1!D37</f>
        <v>-2.8759999999999999</v>
      </c>
      <c r="E10">
        <f>[1]Sheet1!E37</f>
        <v>-2.7770000000000001</v>
      </c>
      <c r="F10">
        <f>[1]Sheet1!F37</f>
        <v>-3.0750000000000002</v>
      </c>
      <c r="G10">
        <f>[1]Sheet1!G37</f>
        <v>-2.8570000000000002</v>
      </c>
      <c r="H10">
        <f>[1]Sheet1!H37</f>
        <v>-2.7770000000000001</v>
      </c>
      <c r="I10">
        <f>[1]Sheet1!I37</f>
        <v>-1.931</v>
      </c>
      <c r="K10">
        <f>[1]Sheet1!J37</f>
        <v>-0.78400000000000003</v>
      </c>
      <c r="L10">
        <f t="shared" si="0"/>
        <v>-0.78400000000000003</v>
      </c>
      <c r="M10">
        <f>[1]Sheet1!K37</f>
        <v>-0.78400000000000003</v>
      </c>
      <c r="N10">
        <f>[1]Sheet1!L37</f>
        <v>-0.53700000000000003</v>
      </c>
    </row>
    <row r="11" spans="1:14" x14ac:dyDescent="0.25">
      <c r="A11" t="str">
        <f>[1]Sheet1!A38</f>
        <v>FIN</v>
      </c>
      <c r="B11">
        <f>[1]Sheet1!B38</f>
        <v>7</v>
      </c>
      <c r="C11">
        <f>[1]Sheet1!C38</f>
        <v>-0.75800000000000001</v>
      </c>
      <c r="D11">
        <f>[1]Sheet1!D38</f>
        <v>-0.30099999999999999</v>
      </c>
      <c r="E11">
        <f>[1]Sheet1!E38</f>
        <v>-0.27200000000000002</v>
      </c>
      <c r="F11">
        <f>[1]Sheet1!F38</f>
        <v>-0.625</v>
      </c>
      <c r="G11">
        <f>[1]Sheet1!G38</f>
        <v>-0.124</v>
      </c>
      <c r="H11">
        <f>[1]Sheet1!H38</f>
        <v>-0.124</v>
      </c>
      <c r="I11">
        <f>[1]Sheet1!I38</f>
        <v>-0.93200000000000005</v>
      </c>
      <c r="K11">
        <f>[1]Sheet1!J38</f>
        <v>0.20799999999999999</v>
      </c>
      <c r="L11">
        <f t="shared" si="0"/>
        <v>0.20799999999999999</v>
      </c>
      <c r="M11">
        <f>[1]Sheet1!K38</f>
        <v>0.20799999999999999</v>
      </c>
      <c r="N11">
        <f>[1]Sheet1!L38</f>
        <v>0.60599999999999998</v>
      </c>
    </row>
    <row r="12" spans="1:14" x14ac:dyDescent="0.25">
      <c r="A12" t="str">
        <f>[1]Sheet1!A39</f>
        <v>FRA</v>
      </c>
      <c r="B12">
        <f>[1]Sheet1!B39</f>
        <v>7</v>
      </c>
      <c r="C12">
        <f>[1]Sheet1!C39</f>
        <v>-0.02</v>
      </c>
      <c r="D12">
        <f>[1]Sheet1!D39</f>
        <v>0.79800000000000004</v>
      </c>
      <c r="E12">
        <f>[1]Sheet1!E39</f>
        <v>0.53600000000000003</v>
      </c>
      <c r="F12">
        <f>[1]Sheet1!F39</f>
        <v>0.38500000000000001</v>
      </c>
      <c r="G12">
        <f>[1]Sheet1!G39</f>
        <v>0.44700000000000001</v>
      </c>
      <c r="H12">
        <f>[1]Sheet1!H39</f>
        <v>0.79800000000000004</v>
      </c>
      <c r="I12">
        <f>[1]Sheet1!I39</f>
        <v>0.753</v>
      </c>
      <c r="K12">
        <f>[1]Sheet1!J39</f>
        <v>0.81699999999999995</v>
      </c>
      <c r="L12">
        <f t="shared" si="0"/>
        <v>0.81699999999999995</v>
      </c>
      <c r="M12">
        <f>[1]Sheet1!K39</f>
        <v>0.81699999999999995</v>
      </c>
      <c r="N12">
        <f>[1]Sheet1!L39</f>
        <v>1.921</v>
      </c>
    </row>
    <row r="13" spans="1:14" x14ac:dyDescent="0.25">
      <c r="A13" t="str">
        <f>[1]Sheet1!A40</f>
        <v>GRC</v>
      </c>
      <c r="B13">
        <f>[1]Sheet1!B40</f>
        <v>7</v>
      </c>
      <c r="C13">
        <f>[1]Sheet1!C40</f>
        <v>1.31</v>
      </c>
      <c r="D13">
        <f>[1]Sheet1!D40</f>
        <v>2.0430000000000001</v>
      </c>
      <c r="E13">
        <f>[1]Sheet1!E40</f>
        <v>1.7909999999999999</v>
      </c>
      <c r="F13">
        <f>[1]Sheet1!F40</f>
        <v>1.3839999999999999</v>
      </c>
      <c r="G13">
        <f>[1]Sheet1!G40</f>
        <v>2.327</v>
      </c>
      <c r="H13">
        <f>[1]Sheet1!H40</f>
        <v>2.327</v>
      </c>
      <c r="I13">
        <f>[1]Sheet1!I40</f>
        <v>1.756</v>
      </c>
      <c r="K13">
        <f>[1]Sheet1!J40</f>
        <v>0</v>
      </c>
      <c r="L13">
        <f t="shared" si="0"/>
        <v>0</v>
      </c>
      <c r="M13">
        <f>[1]Sheet1!K40</f>
        <v>2.327</v>
      </c>
      <c r="N13">
        <f>[1]Sheet1!L40</f>
        <v>1.6830000000000001</v>
      </c>
    </row>
    <row r="14" spans="1:14" x14ac:dyDescent="0.25">
      <c r="A14" t="str">
        <f>[1]Sheet1!A41</f>
        <v>HRV</v>
      </c>
      <c r="B14">
        <f>[1]Sheet1!B41</f>
        <v>7</v>
      </c>
      <c r="C14">
        <f>[1]Sheet1!C41</f>
        <v>-0.312</v>
      </c>
      <c r="D14">
        <f>[1]Sheet1!D41</f>
        <v>2.1999999999999999E-2</v>
      </c>
      <c r="E14">
        <f>[1]Sheet1!E41</f>
        <v>2E-3</v>
      </c>
      <c r="F14">
        <f>[1]Sheet1!F41</f>
        <v>-0.27700000000000002</v>
      </c>
      <c r="G14">
        <f>[1]Sheet1!G41</f>
        <v>0.502</v>
      </c>
      <c r="H14">
        <f>[1]Sheet1!H41</f>
        <v>0.502</v>
      </c>
      <c r="I14">
        <f>[1]Sheet1!I41</f>
        <v>-0.93200000000000005</v>
      </c>
      <c r="K14">
        <f>[1]Sheet1!J41</f>
        <v>0</v>
      </c>
      <c r="L14">
        <f t="shared" si="0"/>
        <v>0</v>
      </c>
      <c r="M14">
        <f>[1]Sheet1!K41</f>
        <v>0.502</v>
      </c>
      <c r="N14">
        <f>[1]Sheet1!L41</f>
        <v>1.034</v>
      </c>
    </row>
    <row r="15" spans="1:14" x14ac:dyDescent="0.25">
      <c r="A15" t="str">
        <f>[1]Sheet1!A42</f>
        <v>HUN</v>
      </c>
      <c r="B15">
        <f>[1]Sheet1!B42</f>
        <v>7</v>
      </c>
      <c r="C15">
        <f>[1]Sheet1!C42</f>
        <v>2.9790000000000001</v>
      </c>
      <c r="D15">
        <f>[1]Sheet1!D42</f>
        <v>3.2909999999999999</v>
      </c>
      <c r="E15">
        <f>[1]Sheet1!E42</f>
        <v>3.2719999999999998</v>
      </c>
      <c r="F15">
        <f>[1]Sheet1!F42</f>
        <v>3.008</v>
      </c>
      <c r="G15">
        <f>[1]Sheet1!G42</f>
        <v>3.4460000000000002</v>
      </c>
      <c r="H15">
        <f>[1]Sheet1!H42</f>
        <v>3.4460000000000002</v>
      </c>
      <c r="I15">
        <f>[1]Sheet1!I42</f>
        <v>2.7610000000000001</v>
      </c>
      <c r="K15">
        <f>[1]Sheet1!J42</f>
        <v>0</v>
      </c>
      <c r="L15">
        <f t="shared" si="0"/>
        <v>0</v>
      </c>
      <c r="M15">
        <f>[1]Sheet1!K42</f>
        <v>3.4460000000000002</v>
      </c>
      <c r="N15">
        <f>[1]Sheet1!L42</f>
        <v>1.7050000000000001</v>
      </c>
    </row>
    <row r="16" spans="1:14" x14ac:dyDescent="0.25">
      <c r="A16" t="str">
        <f>[1]Sheet1!A43</f>
        <v>IRL</v>
      </c>
      <c r="B16">
        <f>[1]Sheet1!B43</f>
        <v>7</v>
      </c>
      <c r="C16">
        <f>[1]Sheet1!C43</f>
        <v>-2.3690000000000002</v>
      </c>
      <c r="D16">
        <f>[1]Sheet1!D43</f>
        <v>-2.1160000000000001</v>
      </c>
      <c r="E16">
        <f>[1]Sheet1!E43</f>
        <v>-2.048</v>
      </c>
      <c r="F16">
        <f>[1]Sheet1!F43</f>
        <v>-2.3460000000000001</v>
      </c>
      <c r="G16">
        <f>[1]Sheet1!G43</f>
        <v>-2.4950000000000001</v>
      </c>
      <c r="H16">
        <f>[1]Sheet1!H43</f>
        <v>-2.048</v>
      </c>
      <c r="I16">
        <f>[1]Sheet1!I43</f>
        <v>-0.64500000000000002</v>
      </c>
      <c r="K16">
        <f>[1]Sheet1!J43</f>
        <v>0</v>
      </c>
      <c r="L16">
        <f t="shared" si="0"/>
        <v>0</v>
      </c>
      <c r="M16">
        <f>[1]Sheet1!K43</f>
        <v>-0.64500000000000002</v>
      </c>
      <c r="N16">
        <f>[1]Sheet1!L43</f>
        <v>-1.877</v>
      </c>
    </row>
    <row r="17" spans="1:14" x14ac:dyDescent="0.25">
      <c r="A17" t="str">
        <f>[1]Sheet1!A44</f>
        <v>ITA</v>
      </c>
      <c r="B17">
        <f>[1]Sheet1!B44</f>
        <v>7</v>
      </c>
      <c r="C17">
        <f>[1]Sheet1!C44</f>
        <v>2.012</v>
      </c>
      <c r="D17">
        <f>[1]Sheet1!D44</f>
        <v>3</v>
      </c>
      <c r="E17">
        <f>[1]Sheet1!E44</f>
        <v>2.573</v>
      </c>
      <c r="F17">
        <f>[1]Sheet1!F44</f>
        <v>2.7450000000000001</v>
      </c>
      <c r="G17">
        <f>[1]Sheet1!G44</f>
        <v>2.8250000000000002</v>
      </c>
      <c r="H17">
        <f>[1]Sheet1!H44</f>
        <v>3</v>
      </c>
      <c r="I17">
        <f>[1]Sheet1!I44</f>
        <v>3.1240000000000001</v>
      </c>
      <c r="K17">
        <f>[1]Sheet1!J44</f>
        <v>0</v>
      </c>
      <c r="L17">
        <f t="shared" si="0"/>
        <v>0</v>
      </c>
      <c r="M17">
        <f>[1]Sheet1!K44</f>
        <v>3.1240000000000001</v>
      </c>
      <c r="N17">
        <f>[1]Sheet1!L44</f>
        <v>3.9740000000000002</v>
      </c>
    </row>
    <row r="18" spans="1:14" x14ac:dyDescent="0.25">
      <c r="A18" t="str">
        <f>[1]Sheet1!A45</f>
        <v>LTU</v>
      </c>
      <c r="B18">
        <f>[1]Sheet1!B45</f>
        <v>7</v>
      </c>
      <c r="C18">
        <f>[1]Sheet1!C45</f>
        <v>-1.0880000000000001</v>
      </c>
      <c r="D18">
        <f>[1]Sheet1!D45</f>
        <v>-0.81899999999999995</v>
      </c>
      <c r="E18">
        <f>[1]Sheet1!E45</f>
        <v>-0.77100000000000002</v>
      </c>
      <c r="F18">
        <f>[1]Sheet1!F45</f>
        <v>-1.0629999999999999</v>
      </c>
      <c r="G18">
        <f>[1]Sheet1!G45</f>
        <v>-0.52200000000000002</v>
      </c>
      <c r="H18">
        <f>[1]Sheet1!H45</f>
        <v>-0.52200000000000002</v>
      </c>
      <c r="I18">
        <f>[1]Sheet1!I45</f>
        <v>-0.155</v>
      </c>
      <c r="K18">
        <f>[1]Sheet1!J45</f>
        <v>0</v>
      </c>
      <c r="L18">
        <f t="shared" si="0"/>
        <v>0</v>
      </c>
      <c r="M18">
        <f>[1]Sheet1!K45</f>
        <v>-0.155</v>
      </c>
      <c r="N18">
        <f>[1]Sheet1!L45</f>
        <v>-1.466</v>
      </c>
    </row>
    <row r="19" spans="1:14" x14ac:dyDescent="0.25">
      <c r="A19" t="str">
        <f>[1]Sheet1!A46</f>
        <v>LUX</v>
      </c>
      <c r="B19">
        <f>[1]Sheet1!B46</f>
        <v>7</v>
      </c>
      <c r="C19">
        <f>[1]Sheet1!C46</f>
        <v>-2.6019999999999999</v>
      </c>
      <c r="D19">
        <f>[1]Sheet1!D46</f>
        <v>-2.395</v>
      </c>
      <c r="E19">
        <f>[1]Sheet1!E46</f>
        <v>-2.2799999999999998</v>
      </c>
      <c r="F19">
        <f>[1]Sheet1!F46</f>
        <v>-2.5880000000000001</v>
      </c>
      <c r="G19">
        <f>[1]Sheet1!G46</f>
        <v>-3.3260000000000001</v>
      </c>
      <c r="H19">
        <f>[1]Sheet1!H46</f>
        <v>-2.2799999999999998</v>
      </c>
      <c r="I19">
        <f>[1]Sheet1!I46</f>
        <v>-0.64</v>
      </c>
      <c r="K19">
        <f>[1]Sheet1!J46</f>
        <v>0</v>
      </c>
      <c r="L19">
        <f t="shared" si="0"/>
        <v>0</v>
      </c>
      <c r="M19">
        <f>[1]Sheet1!K46</f>
        <v>-0.64</v>
      </c>
      <c r="N19">
        <f>[1]Sheet1!L46</f>
        <v>-2.34</v>
      </c>
    </row>
    <row r="20" spans="1:14" x14ac:dyDescent="0.25">
      <c r="A20" t="str">
        <f>[1]Sheet1!A47</f>
        <v>LVA</v>
      </c>
      <c r="B20">
        <f>[1]Sheet1!B47</f>
        <v>7</v>
      </c>
      <c r="C20">
        <f>[1]Sheet1!C47</f>
        <v>-1.0840000000000001</v>
      </c>
      <c r="D20">
        <f>[1]Sheet1!D47</f>
        <v>-0.78600000000000003</v>
      </c>
      <c r="E20">
        <f>[1]Sheet1!E47</f>
        <v>-0.77</v>
      </c>
      <c r="F20">
        <f>[1]Sheet1!F47</f>
        <v>-1.0529999999999999</v>
      </c>
      <c r="G20">
        <f>[1]Sheet1!G47</f>
        <v>-0.56899999999999995</v>
      </c>
      <c r="H20">
        <f>[1]Sheet1!H47</f>
        <v>-0.56899999999999995</v>
      </c>
      <c r="I20">
        <f>[1]Sheet1!I47</f>
        <v>-1.1579999999999999</v>
      </c>
      <c r="K20">
        <f>[1]Sheet1!J47</f>
        <v>0</v>
      </c>
      <c r="L20">
        <f t="shared" si="0"/>
        <v>0</v>
      </c>
      <c r="M20">
        <f>[1]Sheet1!K47</f>
        <v>-0.56899999999999995</v>
      </c>
      <c r="N20">
        <f>[1]Sheet1!L47</f>
        <v>-7.6999999999999999E-2</v>
      </c>
    </row>
    <row r="21" spans="1:14" x14ac:dyDescent="0.25">
      <c r="A21" t="str">
        <f>[1]Sheet1!A48</f>
        <v>MLT</v>
      </c>
      <c r="B21">
        <f>[1]Sheet1!B48</f>
        <v>7</v>
      </c>
      <c r="C21">
        <f>[1]Sheet1!C48</f>
        <v>-1.667</v>
      </c>
      <c r="D21">
        <f>[1]Sheet1!D48</f>
        <v>-1.389</v>
      </c>
      <c r="E21">
        <f>[1]Sheet1!E48</f>
        <v>-1.34</v>
      </c>
      <c r="F21">
        <f>[1]Sheet1!F48</f>
        <v>-1.6419999999999999</v>
      </c>
      <c r="G21">
        <f>[1]Sheet1!G48</f>
        <v>-1.3360000000000001</v>
      </c>
      <c r="H21">
        <f>[1]Sheet1!H48</f>
        <v>-1.3360000000000001</v>
      </c>
      <c r="I21">
        <f>[1]Sheet1!I48</f>
        <v>-1</v>
      </c>
      <c r="K21">
        <f>[1]Sheet1!J48</f>
        <v>-0.39400000000000002</v>
      </c>
      <c r="L21">
        <f t="shared" si="0"/>
        <v>-0.39400000000000002</v>
      </c>
      <c r="M21">
        <f>[1]Sheet1!K48</f>
        <v>-0.39400000000000002</v>
      </c>
      <c r="N21">
        <f>[1]Sheet1!L48</f>
        <v>-0.121</v>
      </c>
    </row>
    <row r="22" spans="1:14" x14ac:dyDescent="0.25">
      <c r="A22" t="str">
        <f>[1]Sheet1!A49</f>
        <v>NLD</v>
      </c>
      <c r="B22">
        <f>[1]Sheet1!B49</f>
        <v>7</v>
      </c>
      <c r="C22">
        <f>[1]Sheet1!C49</f>
        <v>-0.93600000000000005</v>
      </c>
      <c r="D22">
        <f>[1]Sheet1!D49</f>
        <v>-0.66900000000000004</v>
      </c>
      <c r="E22">
        <f>[1]Sheet1!E49</f>
        <v>-0.622</v>
      </c>
      <c r="F22">
        <f>[1]Sheet1!F49</f>
        <v>-0.91500000000000004</v>
      </c>
      <c r="G22">
        <f>[1]Sheet1!G49</f>
        <v>-1.1859999999999999</v>
      </c>
      <c r="H22">
        <f>[1]Sheet1!H49</f>
        <v>-0.622</v>
      </c>
      <c r="I22">
        <f>[1]Sheet1!I49</f>
        <v>-0.39100000000000001</v>
      </c>
      <c r="K22">
        <f>[1]Sheet1!J49</f>
        <v>0</v>
      </c>
      <c r="L22">
        <f t="shared" si="0"/>
        <v>0</v>
      </c>
      <c r="M22">
        <f>[1]Sheet1!K49</f>
        <v>-0.39100000000000001</v>
      </c>
      <c r="N22">
        <f>[1]Sheet1!L49</f>
        <v>-1.651</v>
      </c>
    </row>
    <row r="23" spans="1:14" x14ac:dyDescent="0.25">
      <c r="A23" t="str">
        <f>[1]Sheet1!A50</f>
        <v>POL</v>
      </c>
      <c r="B23">
        <f>[1]Sheet1!B50</f>
        <v>7</v>
      </c>
      <c r="C23">
        <f>[1]Sheet1!C50</f>
        <v>0.35299999999999998</v>
      </c>
      <c r="D23">
        <f>[1]Sheet1!D50</f>
        <v>0.67600000000000005</v>
      </c>
      <c r="E23">
        <f>[1]Sheet1!E50</f>
        <v>0.66</v>
      </c>
      <c r="F23">
        <f>[1]Sheet1!F50</f>
        <v>0.38800000000000001</v>
      </c>
      <c r="G23">
        <f>[1]Sheet1!G50</f>
        <v>0.96499999999999997</v>
      </c>
      <c r="H23">
        <f>[1]Sheet1!H50</f>
        <v>0.96499999999999997</v>
      </c>
      <c r="I23">
        <f>[1]Sheet1!I50</f>
        <v>0.53300000000000003</v>
      </c>
      <c r="K23">
        <f>[1]Sheet1!J50</f>
        <v>0</v>
      </c>
      <c r="L23">
        <f t="shared" si="0"/>
        <v>0</v>
      </c>
      <c r="M23">
        <f>[1]Sheet1!K50</f>
        <v>0.96499999999999997</v>
      </c>
      <c r="N23">
        <f>[1]Sheet1!L50</f>
        <v>1.736</v>
      </c>
    </row>
    <row r="24" spans="1:14" x14ac:dyDescent="0.25">
      <c r="A24" t="str">
        <f>[1]Sheet1!A51</f>
        <v>PRT</v>
      </c>
      <c r="B24">
        <f>[1]Sheet1!B51</f>
        <v>7</v>
      </c>
      <c r="C24">
        <f>[1]Sheet1!C51</f>
        <v>1.792</v>
      </c>
      <c r="D24">
        <f>[1]Sheet1!D51</f>
        <v>2.294</v>
      </c>
      <c r="E24">
        <f>[1]Sheet1!E51</f>
        <v>2.2829999999999999</v>
      </c>
      <c r="F24">
        <f>[1]Sheet1!F51</f>
        <v>1.8120000000000001</v>
      </c>
      <c r="G24">
        <f>[1]Sheet1!G51</f>
        <v>2.3069999999999999</v>
      </c>
      <c r="H24">
        <f>[1]Sheet1!H51</f>
        <v>2.3069999999999999</v>
      </c>
      <c r="I24">
        <f>[1]Sheet1!I51</f>
        <v>1.3120000000000001</v>
      </c>
      <c r="K24">
        <f>[1]Sheet1!J51</f>
        <v>0</v>
      </c>
      <c r="L24">
        <f t="shared" si="0"/>
        <v>0</v>
      </c>
      <c r="M24">
        <f>[1]Sheet1!K51</f>
        <v>2.3069999999999999</v>
      </c>
      <c r="N24">
        <f>[1]Sheet1!L51</f>
        <v>0.48799999999999999</v>
      </c>
    </row>
    <row r="25" spans="1:14" x14ac:dyDescent="0.25">
      <c r="A25" t="str">
        <f>[1]Sheet1!A52</f>
        <v>ROU</v>
      </c>
      <c r="B25">
        <f>[1]Sheet1!B52</f>
        <v>7</v>
      </c>
      <c r="C25">
        <f>[1]Sheet1!C52</f>
        <v>6.0999999999999999E-2</v>
      </c>
      <c r="D25">
        <f>[1]Sheet1!D52</f>
        <v>0.375</v>
      </c>
      <c r="E25">
        <f>[1]Sheet1!E52</f>
        <v>0.375</v>
      </c>
      <c r="F25">
        <f>[1]Sheet1!F52</f>
        <v>9.2999999999999999E-2</v>
      </c>
      <c r="G25">
        <f>[1]Sheet1!G52</f>
        <v>0.79800000000000004</v>
      </c>
      <c r="H25">
        <f>[1]Sheet1!H52</f>
        <v>0.79800000000000004</v>
      </c>
      <c r="I25">
        <f>[1]Sheet1!I52</f>
        <v>0.35599999999999998</v>
      </c>
      <c r="K25">
        <f>[1]Sheet1!J52</f>
        <v>0</v>
      </c>
      <c r="L25">
        <f t="shared" si="0"/>
        <v>0</v>
      </c>
      <c r="M25">
        <f>[1]Sheet1!K52</f>
        <v>0.79800000000000004</v>
      </c>
      <c r="N25">
        <f>[1]Sheet1!L52</f>
        <v>1.0820000000000001</v>
      </c>
    </row>
    <row r="26" spans="1:14" x14ac:dyDescent="0.25">
      <c r="A26" t="str">
        <f>[1]Sheet1!A53</f>
        <v>SVK</v>
      </c>
      <c r="B26">
        <f>[1]Sheet1!B53</f>
        <v>7</v>
      </c>
      <c r="C26">
        <f>[1]Sheet1!C53</f>
        <v>0.83199999999999996</v>
      </c>
      <c r="D26">
        <f>[1]Sheet1!D53</f>
        <v>1.1180000000000001</v>
      </c>
      <c r="E26">
        <f>[1]Sheet1!E53</f>
        <v>1.147</v>
      </c>
      <c r="F26">
        <f>[1]Sheet1!F53</f>
        <v>0.85699999999999998</v>
      </c>
      <c r="G26">
        <f>[1]Sheet1!G53</f>
        <v>1.208</v>
      </c>
      <c r="H26">
        <f>[1]Sheet1!H53</f>
        <v>1.208</v>
      </c>
      <c r="I26">
        <f>[1]Sheet1!I53</f>
        <v>0.56599999999999995</v>
      </c>
      <c r="K26">
        <f>[1]Sheet1!J53</f>
        <v>0</v>
      </c>
      <c r="L26">
        <f t="shared" si="0"/>
        <v>0</v>
      </c>
      <c r="M26">
        <f>[1]Sheet1!K53</f>
        <v>1.208</v>
      </c>
      <c r="N26">
        <f>[1]Sheet1!L53</f>
        <v>0.47799999999999998</v>
      </c>
    </row>
    <row r="27" spans="1:14" x14ac:dyDescent="0.25">
      <c r="A27" t="str">
        <f>[1]Sheet1!A54</f>
        <v>SVN</v>
      </c>
      <c r="B27">
        <f>[1]Sheet1!B54</f>
        <v>7</v>
      </c>
      <c r="C27">
        <f>[1]Sheet1!C54</f>
        <v>0.193</v>
      </c>
      <c r="D27">
        <f>[1]Sheet1!D54</f>
        <v>0.48</v>
      </c>
      <c r="E27">
        <f>[1]Sheet1!E54</f>
        <v>0.51100000000000001</v>
      </c>
      <c r="F27">
        <f>[1]Sheet1!F54</f>
        <v>0.217</v>
      </c>
      <c r="G27">
        <f>[1]Sheet1!G54</f>
        <v>0.20499999999999999</v>
      </c>
      <c r="H27">
        <f>[1]Sheet1!H54</f>
        <v>0.51100000000000001</v>
      </c>
      <c r="I27">
        <f>[1]Sheet1!I54</f>
        <v>0.43</v>
      </c>
      <c r="K27">
        <f>[1]Sheet1!J54</f>
        <v>0</v>
      </c>
      <c r="L27">
        <f t="shared" si="0"/>
        <v>0</v>
      </c>
      <c r="M27">
        <f>[1]Sheet1!K54</f>
        <v>0.51100000000000001</v>
      </c>
      <c r="N27">
        <f>[1]Sheet1!L54</f>
        <v>0.17499999999999999</v>
      </c>
    </row>
    <row r="28" spans="1:14" x14ac:dyDescent="0.25">
      <c r="A28" t="str">
        <f>[1]Sheet1!A55</f>
        <v>SWE</v>
      </c>
      <c r="B28">
        <f>[1]Sheet1!B55</f>
        <v>7</v>
      </c>
      <c r="C28">
        <f>[1]Sheet1!C55</f>
        <v>-2.754</v>
      </c>
      <c r="D28">
        <f>[1]Sheet1!D55</f>
        <v>-2.476</v>
      </c>
      <c r="E28">
        <f>[1]Sheet1!E55</f>
        <v>-2.4350000000000001</v>
      </c>
      <c r="F28">
        <f>[1]Sheet1!F55</f>
        <v>-2.7330000000000001</v>
      </c>
      <c r="G28">
        <f>[1]Sheet1!G55</f>
        <v>-3.1150000000000002</v>
      </c>
      <c r="H28">
        <f>[1]Sheet1!H55</f>
        <v>-2.4350000000000001</v>
      </c>
      <c r="I28">
        <f>[1]Sheet1!I55</f>
        <v>-1.601</v>
      </c>
      <c r="K28">
        <f>[1]Sheet1!J55</f>
        <v>0</v>
      </c>
      <c r="L28">
        <f t="shared" si="0"/>
        <v>0</v>
      </c>
      <c r="M28">
        <f>[1]Sheet1!K55</f>
        <v>-1.601</v>
      </c>
      <c r="N28">
        <f>[1]Sheet1!L55</f>
        <v>-1.39</v>
      </c>
    </row>
  </sheetData>
  <conditionalFormatting sqref="L2:L28">
    <cfRule type="cellIs" dxfId="4" priority="4" operator="equal">
      <formula>$M2</formula>
    </cfRule>
  </conditionalFormatting>
  <conditionalFormatting sqref="J2:K2 J3:J4 K3:K28">
    <cfRule type="cellIs" dxfId="3" priority="5" operator="equal">
      <formula>$H2</formula>
    </cfRule>
  </conditionalFormatting>
  <conditionalFormatting sqref="M2:N28">
    <cfRule type="cellIs" dxfId="2" priority="3" operator="equal">
      <formula>$H2</formula>
    </cfRule>
  </conditionalFormatting>
  <conditionalFormatting sqref="C2:G26">
    <cfRule type="cellIs" dxfId="1" priority="2" operator="equal">
      <formula>$H2</formula>
    </cfRule>
  </conditionalFormatting>
  <conditionalFormatting sqref="H2:H26">
    <cfRule type="cellIs" dxfId="0" priority="1" operator="equal">
      <formula>$M2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0A47C-B598-4523-9EF2-BFC80A45332E}">
  <sheetPr>
    <tabColor theme="7" tint="0.79998168889431442"/>
  </sheetPr>
  <dimension ref="A1:F29"/>
  <sheetViews>
    <sheetView topLeftCell="B1" workbookViewId="0">
      <selection activeCell="B11" sqref="A11:XFD11"/>
    </sheetView>
  </sheetViews>
  <sheetFormatPr defaultColWidth="8.7109375" defaultRowHeight="15" x14ac:dyDescent="0.25"/>
  <cols>
    <col min="1" max="1" width="9.7109375" customWidth="1"/>
  </cols>
  <sheetData>
    <row r="1" spans="1:6" x14ac:dyDescent="0.25">
      <c r="A1" s="3" t="s">
        <v>71</v>
      </c>
      <c r="B1" s="3" t="s">
        <v>43</v>
      </c>
      <c r="C1" s="3" t="s">
        <v>110</v>
      </c>
      <c r="D1" s="3" t="s">
        <v>44</v>
      </c>
      <c r="E1" s="3" t="s">
        <v>45</v>
      </c>
      <c r="F1" s="3" t="s">
        <v>33</v>
      </c>
    </row>
    <row r="2" spans="1:6" x14ac:dyDescent="0.25">
      <c r="A2" t="s">
        <v>22</v>
      </c>
      <c r="B2">
        <v>77.693899999999999</v>
      </c>
      <c r="C2">
        <v>-2.4849999999999999</v>
      </c>
      <c r="D2">
        <v>-3.0652172000000002</v>
      </c>
      <c r="E2">
        <v>-1.1266</v>
      </c>
      <c r="F2" t="s">
        <v>47</v>
      </c>
    </row>
    <row r="3" spans="1:6" x14ac:dyDescent="0.25">
      <c r="A3" t="s">
        <v>19</v>
      </c>
      <c r="B3">
        <v>105.0356</v>
      </c>
      <c r="C3">
        <v>-4.0225</v>
      </c>
      <c r="D3">
        <v>-4.4116011000000004</v>
      </c>
      <c r="E3">
        <v>-1.8693</v>
      </c>
      <c r="F3" t="s">
        <v>48</v>
      </c>
    </row>
    <row r="4" spans="1:6" x14ac:dyDescent="0.25">
      <c r="A4" t="s">
        <v>32</v>
      </c>
      <c r="B4">
        <v>24.818000000000001</v>
      </c>
      <c r="C4">
        <v>-2.8290999999999999</v>
      </c>
      <c r="D4">
        <v>-2.7581267999999999</v>
      </c>
      <c r="E4">
        <v>-2.3408000000000002</v>
      </c>
      <c r="F4" t="s">
        <v>49</v>
      </c>
    </row>
    <row r="5" spans="1:6" x14ac:dyDescent="0.25">
      <c r="A5" t="s">
        <v>23</v>
      </c>
      <c r="B5">
        <v>70.579899999999995</v>
      </c>
      <c r="C5">
        <v>2.0992999999999999</v>
      </c>
      <c r="D5">
        <v>2.9141295</v>
      </c>
      <c r="E5">
        <v>3.4824000000000002</v>
      </c>
      <c r="F5" t="s">
        <v>50</v>
      </c>
    </row>
    <row r="6" spans="1:6" x14ac:dyDescent="0.25">
      <c r="A6" t="s">
        <v>36</v>
      </c>
      <c r="B6">
        <v>45.2331</v>
      </c>
      <c r="C6">
        <v>-1.5206999999999999</v>
      </c>
      <c r="D6">
        <v>-2.3887532999999999</v>
      </c>
      <c r="E6">
        <v>-9.01E-2</v>
      </c>
      <c r="F6" t="s">
        <v>107</v>
      </c>
    </row>
    <row r="7" spans="1:6" x14ac:dyDescent="0.25">
      <c r="A7" t="s">
        <v>26</v>
      </c>
      <c r="B7">
        <v>62.934399999999997</v>
      </c>
      <c r="C7">
        <v>-0.9425</v>
      </c>
      <c r="D7">
        <v>-1.5621991</v>
      </c>
      <c r="E7">
        <v>-2.1899999999999999E-2</v>
      </c>
      <c r="F7" t="s">
        <v>51</v>
      </c>
    </row>
    <row r="8" spans="1:6" x14ac:dyDescent="0.25">
      <c r="A8" t="s">
        <v>37</v>
      </c>
      <c r="B8">
        <v>26.5108</v>
      </c>
      <c r="C8">
        <v>2.4060000000000001</v>
      </c>
      <c r="D8">
        <v>2.4379778999999999</v>
      </c>
      <c r="E8">
        <v>2.9142999999999999</v>
      </c>
      <c r="F8" t="s">
        <v>52</v>
      </c>
    </row>
    <row r="9" spans="1:6" x14ac:dyDescent="0.25">
      <c r="A9" t="s">
        <v>18</v>
      </c>
      <c r="B9">
        <v>105.50790000000001</v>
      </c>
      <c r="C9">
        <v>-3.3822999999999999</v>
      </c>
      <c r="D9">
        <v>-2.986415</v>
      </c>
      <c r="E9">
        <v>-0.84899999999999998</v>
      </c>
      <c r="F9" t="s">
        <v>53</v>
      </c>
    </row>
    <row r="10" spans="1:6" x14ac:dyDescent="0.25">
      <c r="A10" t="s">
        <v>72</v>
      </c>
      <c r="B10">
        <v>21.383600000000001</v>
      </c>
      <c r="C10">
        <v>-0.73899999999999999</v>
      </c>
      <c r="D10">
        <v>-3.4372391000000002</v>
      </c>
      <c r="E10">
        <v>-0.28839999999999999</v>
      </c>
      <c r="F10" t="s">
        <v>74</v>
      </c>
    </row>
    <row r="11" spans="1:6" x14ac:dyDescent="0.25">
      <c r="A11" t="s">
        <v>21</v>
      </c>
      <c r="B11">
        <v>80.487399999999994</v>
      </c>
      <c r="C11">
        <v>-1.768</v>
      </c>
      <c r="D11">
        <v>-3.4097268999999999</v>
      </c>
      <c r="E11">
        <v>-0.53010000000000002</v>
      </c>
      <c r="F11" t="s">
        <v>54</v>
      </c>
    </row>
    <row r="12" spans="1:6" x14ac:dyDescent="0.25">
      <c r="A12" t="s">
        <v>17</v>
      </c>
      <c r="B12">
        <v>112.4088</v>
      </c>
      <c r="C12">
        <v>-5.0042999999999997</v>
      </c>
      <c r="D12">
        <v>-5.3136057000000001</v>
      </c>
      <c r="E12">
        <v>-2.9683999999999999</v>
      </c>
      <c r="F12" t="s">
        <v>55</v>
      </c>
    </row>
    <row r="13" spans="1:6" x14ac:dyDescent="0.25">
      <c r="A13" t="s">
        <v>15</v>
      </c>
      <c r="B13">
        <v>153.85239999999999</v>
      </c>
      <c r="C13">
        <v>-1.6950000000000001</v>
      </c>
      <c r="D13">
        <v>-1.1512785000000001</v>
      </c>
      <c r="E13">
        <v>1.7294</v>
      </c>
      <c r="F13" t="s">
        <v>56</v>
      </c>
    </row>
    <row r="14" spans="1:6" x14ac:dyDescent="0.25">
      <c r="A14" t="s">
        <v>27</v>
      </c>
      <c r="B14">
        <v>59.525199999999998</v>
      </c>
      <c r="C14">
        <v>-3.5903999999999998</v>
      </c>
      <c r="D14">
        <v>-2.6152508000000001</v>
      </c>
      <c r="E14">
        <v>-1.9611000000000001</v>
      </c>
      <c r="F14" t="s">
        <v>57</v>
      </c>
    </row>
    <row r="15" spans="1:6" x14ac:dyDescent="0.25">
      <c r="A15" t="s">
        <v>24</v>
      </c>
      <c r="B15">
        <v>74.287999999999997</v>
      </c>
      <c r="C15">
        <v>-4.8833000000000002</v>
      </c>
      <c r="D15">
        <v>-5.4353331000000003</v>
      </c>
      <c r="E15">
        <v>3.49E-2</v>
      </c>
      <c r="F15" t="s">
        <v>58</v>
      </c>
    </row>
    <row r="16" spans="1:6" x14ac:dyDescent="0.25">
      <c r="A16" t="s">
        <v>38</v>
      </c>
      <c r="B16">
        <v>42.488799999999998</v>
      </c>
      <c r="C16">
        <v>1.8375999999999999</v>
      </c>
      <c r="D16">
        <v>1.256939</v>
      </c>
      <c r="E16">
        <v>2.5287999999999999</v>
      </c>
      <c r="F16" t="s">
        <v>59</v>
      </c>
    </row>
    <row r="17" spans="1:6" x14ac:dyDescent="0.25">
      <c r="A17" t="s">
        <v>16</v>
      </c>
      <c r="B17">
        <v>138.62440000000001</v>
      </c>
      <c r="C17">
        <v>-5.0214999999999996</v>
      </c>
      <c r="D17">
        <v>-4.4258338999999998</v>
      </c>
      <c r="E17">
        <v>-1.0503</v>
      </c>
      <c r="F17" t="s">
        <v>60</v>
      </c>
    </row>
    <row r="18" spans="1:6" x14ac:dyDescent="0.25">
      <c r="A18" t="s">
        <v>39</v>
      </c>
      <c r="B18">
        <v>38.924900000000001</v>
      </c>
      <c r="C18">
        <v>-0.75580000000000003</v>
      </c>
      <c r="D18">
        <v>-1.8301745</v>
      </c>
      <c r="E18">
        <v>-4.02E-2</v>
      </c>
      <c r="F18" t="s">
        <v>61</v>
      </c>
    </row>
    <row r="19" spans="1:6" x14ac:dyDescent="0.25">
      <c r="A19" t="s">
        <v>73</v>
      </c>
      <c r="B19">
        <v>27.071300000000001</v>
      </c>
      <c r="C19">
        <v>-0.27410000000000001</v>
      </c>
      <c r="D19">
        <v>-1.6989411000000001</v>
      </c>
      <c r="E19">
        <v>9.7699999999999995E-2</v>
      </c>
      <c r="F19" t="s">
        <v>75</v>
      </c>
    </row>
    <row r="20" spans="1:6" x14ac:dyDescent="0.25">
      <c r="A20" t="s">
        <v>40</v>
      </c>
      <c r="B20">
        <v>44.530799999999999</v>
      </c>
      <c r="C20">
        <v>-2.3959000000000001</v>
      </c>
      <c r="D20">
        <v>-2.8062051000000001</v>
      </c>
      <c r="E20">
        <v>-1.3625</v>
      </c>
      <c r="F20" t="s">
        <v>62</v>
      </c>
    </row>
    <row r="21" spans="1:6" x14ac:dyDescent="0.25">
      <c r="A21" t="s">
        <v>29</v>
      </c>
      <c r="B21">
        <v>52.027200000000001</v>
      </c>
      <c r="C21">
        <v>-4.1756000000000002</v>
      </c>
      <c r="D21">
        <v>-4.3425624999999997</v>
      </c>
      <c r="E21">
        <v>-2.8972000000000002</v>
      </c>
      <c r="F21" t="s">
        <v>63</v>
      </c>
    </row>
    <row r="22" spans="1:6" x14ac:dyDescent="0.25">
      <c r="A22" t="s">
        <v>41</v>
      </c>
      <c r="B22">
        <v>47.061199999999999</v>
      </c>
      <c r="C22">
        <v>-1.3419000000000001</v>
      </c>
      <c r="D22">
        <v>-1.9866604000000001</v>
      </c>
      <c r="E22">
        <v>-0.64170000000000005</v>
      </c>
      <c r="F22" t="s">
        <v>64</v>
      </c>
    </row>
    <row r="23" spans="1:6" x14ac:dyDescent="0.25">
      <c r="A23" t="s">
        <v>108</v>
      </c>
      <c r="B23">
        <v>42.025700000000001</v>
      </c>
      <c r="D23">
        <v>15.0121235</v>
      </c>
      <c r="E23">
        <v>-15.153329567108999</v>
      </c>
      <c r="F23" t="s">
        <v>109</v>
      </c>
    </row>
    <row r="24" spans="1:6" x14ac:dyDescent="0.25">
      <c r="A24" t="s">
        <v>30</v>
      </c>
      <c r="B24">
        <v>53.659399999999998</v>
      </c>
      <c r="C24">
        <v>-4.8132999999999999</v>
      </c>
      <c r="D24">
        <v>-5.3969597</v>
      </c>
      <c r="E24">
        <v>-2.6137000000000001</v>
      </c>
      <c r="F24" t="s">
        <v>65</v>
      </c>
    </row>
    <row r="25" spans="1:6" x14ac:dyDescent="0.25">
      <c r="A25" t="s">
        <v>20</v>
      </c>
      <c r="B25">
        <v>95.631399999999999</v>
      </c>
      <c r="C25">
        <v>4.0899999999999999E-2</v>
      </c>
      <c r="D25">
        <v>0.43677359999999998</v>
      </c>
      <c r="E25">
        <v>2.2021000000000002</v>
      </c>
      <c r="F25" t="s">
        <v>66</v>
      </c>
    </row>
    <row r="26" spans="1:6" x14ac:dyDescent="0.25">
      <c r="A26" t="s">
        <v>31</v>
      </c>
      <c r="B26">
        <v>50.9101</v>
      </c>
      <c r="C26">
        <v>-6.4054000000000002</v>
      </c>
      <c r="D26">
        <v>-6.8675120999999999</v>
      </c>
      <c r="E26">
        <v>-4.4069000000000003</v>
      </c>
      <c r="F26" t="s">
        <v>67</v>
      </c>
    </row>
    <row r="27" spans="1:6" x14ac:dyDescent="0.25">
      <c r="A27" t="s">
        <v>28</v>
      </c>
      <c r="B27">
        <v>58.478900000000003</v>
      </c>
      <c r="C27">
        <v>-5.5941000000000001</v>
      </c>
      <c r="D27">
        <v>-5.8555194000000004</v>
      </c>
      <c r="E27">
        <v>-4.2629000000000001</v>
      </c>
      <c r="F27" s="5" t="s">
        <v>68</v>
      </c>
    </row>
    <row r="28" spans="1:6" x14ac:dyDescent="0.25">
      <c r="A28" t="s">
        <v>25</v>
      </c>
      <c r="B28">
        <v>68.073499999999996</v>
      </c>
      <c r="C28">
        <v>-2.6583999999999999</v>
      </c>
      <c r="D28">
        <v>-2.8026968999999999</v>
      </c>
      <c r="E28">
        <v>-1.2446999999999999</v>
      </c>
      <c r="F28" t="s">
        <v>69</v>
      </c>
    </row>
    <row r="29" spans="1:6" x14ac:dyDescent="0.25">
      <c r="A29" t="s">
        <v>42</v>
      </c>
      <c r="B29">
        <v>31.952200000000001</v>
      </c>
      <c r="C29">
        <v>-3.1800000000000002E-2</v>
      </c>
      <c r="D29">
        <v>-1.4251468</v>
      </c>
      <c r="E29">
        <v>0.69279999999999997</v>
      </c>
      <c r="F29" t="s">
        <v>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C b N 6 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C b N 6 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m z e l c o i k e 4 D g A A A B E A A A A T A B w A R m 9 y b X V s Y X M v U 2 V j d G l v b j E u b S C i G A A o o B Q A A A A A A A A A A A A A A A A A A A A A A A A A A A A r T k 0 u y c z P U w i G 0 I b W A F B L A Q I t A B Q A A g A I A A m z e l f 9 i c q C p A A A A P c A A A A S A A A A A A A A A A A A A A A A A A A A A A B D b 2 5 m a W c v U G F j a 2 F n Z S 5 4 b W x Q S w E C L Q A U A A I A C A A J s 3 p X D 8 r p q 6 Q A A A D p A A A A E w A A A A A A A A A A A A A A A A D w A A A A W 0 N v b n R l b n R f V H l w Z X N d L n h t b F B L A Q I t A B Q A A g A I A A m z e 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T i I V v A H W f T 4 T + r U L q 5 U m J A A A A A A I A A A A A A A N m A A D A A A A A E A A A A L z o N + 0 v x b p s M + j A 5 D w J 7 k Q A A A A A B I A A A K A A A A A Q A A A A m 3 U 4 1 b Z o E K 7 T + 7 5 6 4 3 7 q 2 1 A A A A A 8 b Q 6 V p 4 m t h 2 T X p p 7 + q K 0 w Q 6 n z 7 f x H F P s U E A Q v s f T l h U K / X 9 a q z I i p X K X I o X d K 1 Y U 0 C r G e y l m Z j g x u n c 4 C K e 2 j f S y M N P B F C O 8 M c T x M P 1 R m C x Q A A A C D 5 d F d u M q E 9 4 L n B R W s m M q f K G z x S Q = = < / 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e2f90be-01a7-4dcd-a986-22ff235a6b29">
      <Terms xmlns="http://schemas.microsoft.com/office/infopath/2007/PartnerControls"/>
    </lcf76f155ced4ddcb4097134ff3c332f>
    <TaxCatchAll xmlns="cb819fb5-7a2e-4b89-bc92-a4a41aeee6a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B22CBC817EB2C41AF695543B4268E59" ma:contentTypeVersion="13" ma:contentTypeDescription="Create a new document." ma:contentTypeScope="" ma:versionID="09752b6597607fc1efec9d56888a8eb7">
  <xsd:schema xmlns:xsd="http://www.w3.org/2001/XMLSchema" xmlns:xs="http://www.w3.org/2001/XMLSchema" xmlns:p="http://schemas.microsoft.com/office/2006/metadata/properties" xmlns:ns2="ce2f90be-01a7-4dcd-a986-22ff235a6b29" xmlns:ns3="cb819fb5-7a2e-4b89-bc92-a4a41aeee6a3" targetNamespace="http://schemas.microsoft.com/office/2006/metadata/properties" ma:root="true" ma:fieldsID="e68a11d8a53d568c588655b053ccbdb6" ns2:_="" ns3:_="">
    <xsd:import namespace="ce2f90be-01a7-4dcd-a986-22ff235a6b29"/>
    <xsd:import namespace="cb819fb5-7a2e-4b89-bc92-a4a41aeee6a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2f90be-01a7-4dcd-a986-22ff235a6b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6bd7f95-f976-4bc6-a03e-1dde3d09eb9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819fb5-7a2e-4b89-bc92-a4a41aeee6a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4696bb-25f7-4fe6-99dc-f9e9510ec457}" ma:internalName="TaxCatchAll" ma:showField="CatchAllData" ma:web="cb819fb5-7a2e-4b89-bc92-a4a41aeee6a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5A833E-DE3A-42DE-8923-223B80F1121A}">
  <ds:schemaRefs>
    <ds:schemaRef ds:uri="http://schemas.microsoft.com/DataMashup"/>
  </ds:schemaRefs>
</ds:datastoreItem>
</file>

<file path=customXml/itemProps2.xml><?xml version="1.0" encoding="utf-8"?>
<ds:datastoreItem xmlns:ds="http://schemas.openxmlformats.org/officeDocument/2006/customXml" ds:itemID="{BFDD45C1-CA53-4BE1-BC80-EEF8BC8C9A84}">
  <ds:schemaRefs>
    <ds:schemaRef ds:uri="http://schemas.microsoft.com/sharepoint/v3/contenttype/forms"/>
  </ds:schemaRefs>
</ds:datastoreItem>
</file>

<file path=customXml/itemProps3.xml><?xml version="1.0" encoding="utf-8"?>
<ds:datastoreItem xmlns:ds="http://schemas.openxmlformats.org/officeDocument/2006/customXml" ds:itemID="{9004D887-2827-45F7-864D-DF4598217E1F}">
  <ds:schemaRefs>
    <ds:schemaRef ds:uri="http://purl.org/dc/elements/1.1/"/>
    <ds:schemaRef ds:uri="http://schemas.microsoft.com/office/2006/metadata/properties"/>
    <ds:schemaRef ds:uri="http://schemas.microsoft.com/office/2006/documentManagement/types"/>
    <ds:schemaRef ds:uri="http://www.w3.org/XML/1998/namespace"/>
    <ds:schemaRef ds:uri="http://purl.org/dc/dcmitype/"/>
    <ds:schemaRef ds:uri="http://schemas.microsoft.com/office/infopath/2007/PartnerControls"/>
    <ds:schemaRef ds:uri="http://purl.org/dc/terms/"/>
    <ds:schemaRef ds:uri="http://schemas.openxmlformats.org/package/2006/metadata/core-properties"/>
    <ds:schemaRef ds:uri="cb819fb5-7a2e-4b89-bc92-a4a41aeee6a3"/>
    <ds:schemaRef ds:uri="ce2f90be-01a7-4dcd-a986-22ff235a6b29"/>
  </ds:schemaRefs>
</ds:datastoreItem>
</file>

<file path=customXml/itemProps4.xml><?xml version="1.0" encoding="utf-8"?>
<ds:datastoreItem xmlns:ds="http://schemas.openxmlformats.org/officeDocument/2006/customXml" ds:itemID="{E1972487-F788-455C-86A7-0896A48A89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2f90be-01a7-4dcd-a986-22ff235a6b29"/>
    <ds:schemaRef ds:uri="cb819fb5-7a2e-4b89-bc92-a4a41aeee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Main table</vt:lpstr>
      <vt:lpstr>spb_4_year_baseline_data</vt:lpstr>
      <vt:lpstr>spb_7_year_baseline_data</vt:lpstr>
      <vt:lpstr>ameco_2024_data</vt:lpstr>
      <vt:lpstr>'Main table'!Print_Area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Zsolt</dc:creator>
  <cp:keywords/>
  <dc:description/>
  <cp:lastModifiedBy>Lennard Welslau</cp:lastModifiedBy>
  <cp:revision/>
  <dcterms:created xsi:type="dcterms:W3CDTF">2023-08-09T11:46:10Z</dcterms:created>
  <dcterms:modified xsi:type="dcterms:W3CDTF">2024-06-05T23:59:51Z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0x0101007B22CBC817EB2C41AF695543B4268E59</vt:lpwstr>
  </property>
  <property fmtid="{D5CDD505-2E9C-101B-9397-08002B2CF9AE}" pid="3" name="MediaServiceImageTags">
    <vt:lpwstr/>
  </property>
</Properties>
</file>