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ate1904="1" filterPrivacy="1" codeName="ThisWorkbook"/>
  <xr:revisionPtr revIDLastSave="0" documentId="8_{DD3FFF7A-E399-4985-826D-6E966CACC8F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Combined_reports_master_main" sheetId="1" r:id="rId1"/>
    <sheet name="Analysi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C23" i="2" s="1"/>
  <c r="A24" i="2"/>
  <c r="C24" i="2" s="1"/>
  <c r="A25" i="2"/>
  <c r="C25" i="2" s="1"/>
  <c r="A26" i="2"/>
  <c r="B26" i="2" s="1"/>
  <c r="A27" i="2"/>
  <c r="C27" i="2" s="1"/>
  <c r="A28" i="2"/>
  <c r="B28" i="2" s="1"/>
  <c r="A29" i="2"/>
  <c r="C29" i="2" s="1"/>
  <c r="A30" i="2"/>
  <c r="C30" i="2" s="1"/>
  <c r="A31" i="2"/>
  <c r="B31" i="2" s="1"/>
  <c r="A32" i="2"/>
  <c r="C32" i="2" s="1"/>
  <c r="A33" i="2"/>
  <c r="B33" i="2" s="1"/>
  <c r="A34" i="2"/>
  <c r="B34" i="2" s="1"/>
  <c r="A35" i="2"/>
  <c r="C35" i="2" s="1"/>
  <c r="A36" i="2"/>
  <c r="B36" i="2" s="1"/>
  <c r="A37" i="2"/>
  <c r="C37" i="2" s="1"/>
  <c r="A38" i="2"/>
  <c r="C38" i="2" s="1"/>
  <c r="A39" i="2"/>
  <c r="C39" i="2" s="1"/>
  <c r="A40" i="2"/>
  <c r="B40" i="2" s="1"/>
  <c r="A41" i="2"/>
  <c r="C41" i="2" s="1"/>
  <c r="A42" i="2"/>
  <c r="B42" i="2" s="1"/>
  <c r="A43" i="2"/>
  <c r="B43" i="2" s="1"/>
  <c r="A44" i="2"/>
  <c r="C44" i="2" s="1"/>
  <c r="A45" i="2"/>
  <c r="C45" i="2" s="1"/>
  <c r="A46" i="2"/>
  <c r="C46" i="2" s="1"/>
  <c r="A47" i="2"/>
  <c r="B47" i="2" s="1"/>
  <c r="A48" i="2"/>
  <c r="C48" i="2" s="1"/>
  <c r="A49" i="2"/>
  <c r="C49" i="2" s="1"/>
  <c r="A50" i="2"/>
  <c r="C50" i="2" s="1"/>
  <c r="A51" i="2"/>
  <c r="B51" i="2" s="1"/>
  <c r="A52" i="2"/>
  <c r="B52" i="2" s="1"/>
  <c r="A53" i="2"/>
  <c r="C53" i="2" s="1"/>
  <c r="A54" i="2"/>
  <c r="B54" i="2" s="1"/>
  <c r="A55" i="2"/>
  <c r="B55" i="2" s="1"/>
  <c r="A56" i="2"/>
  <c r="C56" i="2" s="1"/>
  <c r="A57" i="2"/>
  <c r="C57" i="2" s="1"/>
  <c r="A58" i="2"/>
  <c r="B58" i="2" s="1"/>
  <c r="A59" i="2"/>
  <c r="C59" i="2" s="1"/>
  <c r="A60" i="2"/>
  <c r="C60" i="2" s="1"/>
  <c r="A61" i="2"/>
  <c r="C61" i="2" s="1"/>
  <c r="A62" i="2"/>
  <c r="C62" i="2" s="1"/>
  <c r="A63" i="2"/>
  <c r="C63" i="2" s="1"/>
  <c r="A64" i="2"/>
  <c r="B64" i="2" s="1"/>
  <c r="A65" i="2"/>
  <c r="C65" i="2" s="1"/>
  <c r="A66" i="2"/>
  <c r="B66" i="2" s="1"/>
  <c r="A67" i="2"/>
  <c r="C67" i="2" s="1"/>
  <c r="A68" i="2"/>
  <c r="C68" i="2" s="1"/>
  <c r="A69" i="2"/>
  <c r="C69" i="2" s="1"/>
  <c r="A70" i="2"/>
  <c r="C70" i="2" s="1"/>
  <c r="A71" i="2"/>
  <c r="C71" i="2" s="1"/>
  <c r="A72" i="2"/>
  <c r="C72" i="2" s="1"/>
  <c r="A73" i="2"/>
  <c r="B73" i="2" s="1"/>
  <c r="A74" i="2"/>
  <c r="B74" i="2" s="1"/>
  <c r="A75" i="2"/>
  <c r="B75" i="2" s="1"/>
  <c r="A76" i="2"/>
  <c r="B76" i="2" s="1"/>
  <c r="A77" i="2"/>
  <c r="C77" i="2" s="1"/>
  <c r="A78" i="2"/>
  <c r="B78" i="2" s="1"/>
  <c r="A79" i="2"/>
  <c r="B79" i="2" s="1"/>
  <c r="A80" i="2"/>
  <c r="B80" i="2" s="1"/>
  <c r="A81" i="2"/>
  <c r="B81" i="2" s="1"/>
  <c r="A82" i="2"/>
  <c r="C82" i="2" s="1"/>
  <c r="A83" i="2"/>
  <c r="C83" i="2" s="1"/>
  <c r="A84" i="2"/>
  <c r="C84" i="2" s="1"/>
  <c r="A85" i="2"/>
  <c r="C85" i="2" s="1"/>
  <c r="A86" i="2"/>
  <c r="C86" i="2" s="1"/>
  <c r="A87" i="2"/>
  <c r="C87" i="2" s="1"/>
  <c r="A88" i="2"/>
  <c r="C88" i="2" s="1"/>
  <c r="A89" i="2"/>
  <c r="C89" i="2" s="1"/>
  <c r="A90" i="2"/>
  <c r="C90" i="2" s="1"/>
  <c r="A91" i="2"/>
  <c r="C91" i="2" s="1"/>
  <c r="A92" i="2"/>
  <c r="C92" i="2" s="1"/>
  <c r="A93" i="2"/>
  <c r="B93" i="2" s="1"/>
  <c r="A94" i="2"/>
  <c r="B94" i="2" s="1"/>
  <c r="A95" i="2"/>
  <c r="B95" i="2" s="1"/>
  <c r="A96" i="2"/>
  <c r="C96" i="2" s="1"/>
  <c r="A97" i="2"/>
  <c r="C97" i="2" s="1"/>
  <c r="A98" i="2"/>
  <c r="B98" i="2" s="1"/>
  <c r="A99" i="2"/>
  <c r="C99" i="2" s="1"/>
  <c r="A100" i="2"/>
  <c r="C100" i="2" s="1"/>
  <c r="A101" i="2"/>
  <c r="B101" i="2" s="1"/>
  <c r="A102" i="2"/>
  <c r="B102" i="2" s="1"/>
  <c r="A103" i="2"/>
  <c r="C103" i="2" s="1"/>
  <c r="A104" i="2"/>
  <c r="C104" i="2" s="1"/>
  <c r="A105" i="2"/>
  <c r="C105" i="2" s="1"/>
  <c r="A106" i="2"/>
  <c r="C106" i="2" s="1"/>
  <c r="A107" i="2"/>
  <c r="B107" i="2" s="1"/>
  <c r="A108" i="2"/>
  <c r="C108" i="2" s="1"/>
  <c r="A109" i="2"/>
  <c r="C109" i="2" s="1"/>
  <c r="A110" i="2"/>
  <c r="B110" i="2" s="1"/>
  <c r="A111" i="2"/>
  <c r="C111" i="2" s="1"/>
  <c r="A112" i="2"/>
  <c r="C112" i="2" s="1"/>
  <c r="A113" i="2"/>
  <c r="C113" i="2" s="1"/>
  <c r="A114" i="2"/>
  <c r="C114" i="2" s="1"/>
  <c r="A115" i="2"/>
  <c r="B115" i="2" s="1"/>
  <c r="A116" i="2"/>
  <c r="B116" i="2" s="1"/>
  <c r="A117" i="2"/>
  <c r="C117" i="2" s="1"/>
  <c r="A118" i="2"/>
  <c r="C118" i="2" s="1"/>
  <c r="A119" i="2"/>
  <c r="C119" i="2" s="1"/>
  <c r="A120" i="2"/>
  <c r="C120" i="2" s="1"/>
  <c r="A121" i="2"/>
  <c r="C121" i="2" s="1"/>
  <c r="A122" i="2"/>
  <c r="C122" i="2" s="1"/>
  <c r="A123" i="2"/>
  <c r="C123" i="2" s="1"/>
  <c r="A124" i="2"/>
  <c r="C124" i="2" s="1"/>
  <c r="A125" i="2"/>
  <c r="C125" i="2" s="1"/>
  <c r="A126" i="2"/>
  <c r="C126" i="2" s="1"/>
  <c r="A127" i="2"/>
  <c r="C127" i="2" s="1"/>
  <c r="A128" i="2"/>
  <c r="B128" i="2" s="1"/>
  <c r="A129" i="2"/>
  <c r="B129" i="2" s="1"/>
  <c r="A130" i="2"/>
  <c r="C130" i="2" s="1"/>
  <c r="A131" i="2"/>
  <c r="C131" i="2" s="1"/>
  <c r="A132" i="2"/>
  <c r="C132" i="2" s="1"/>
  <c r="A133" i="2"/>
  <c r="C133" i="2" s="1"/>
  <c r="A134" i="2"/>
  <c r="C134" i="2" s="1"/>
  <c r="A135" i="2"/>
  <c r="B135" i="2" s="1"/>
  <c r="A136" i="2"/>
  <c r="B136" i="2" s="1"/>
  <c r="A137" i="2"/>
  <c r="C137" i="2" s="1"/>
  <c r="A138" i="2"/>
  <c r="C138" i="2" s="1"/>
  <c r="A139" i="2"/>
  <c r="C139" i="2" s="1"/>
  <c r="A140" i="2"/>
  <c r="C140" i="2" s="1"/>
  <c r="A141" i="2"/>
  <c r="B141" i="2" s="1"/>
  <c r="A142" i="2"/>
  <c r="C142" i="2" s="1"/>
  <c r="A143" i="2"/>
  <c r="B143" i="2" s="1"/>
  <c r="A144" i="2"/>
  <c r="C144" i="2" s="1"/>
  <c r="A145" i="2"/>
  <c r="C145" i="2" s="1"/>
  <c r="A146" i="2"/>
  <c r="C146" i="2" s="1"/>
  <c r="A147" i="2"/>
  <c r="B147" i="2" s="1"/>
  <c r="A148" i="2"/>
  <c r="C148" i="2" s="1"/>
  <c r="A149" i="2"/>
  <c r="B149" i="2" s="1"/>
  <c r="A150" i="2"/>
  <c r="C150" i="2" s="1"/>
  <c r="A151" i="2"/>
  <c r="C151" i="2" s="1"/>
  <c r="A152" i="2"/>
  <c r="C152" i="2" s="1"/>
  <c r="A153" i="2"/>
  <c r="B153" i="2" s="1"/>
  <c r="A154" i="2"/>
  <c r="C154" i="2" s="1"/>
  <c r="A155" i="2"/>
  <c r="B155" i="2" s="1"/>
  <c r="A156" i="2"/>
  <c r="C156" i="2" s="1"/>
  <c r="A157" i="2"/>
  <c r="B157" i="2" s="1"/>
  <c r="A158" i="2"/>
  <c r="C158" i="2" s="1"/>
  <c r="A159" i="2"/>
  <c r="C159" i="2" s="1"/>
  <c r="A160" i="2"/>
  <c r="C160" i="2" s="1"/>
  <c r="A161" i="2"/>
  <c r="B161" i="2" s="1"/>
  <c r="A162" i="2"/>
  <c r="C162" i="2" s="1"/>
  <c r="A163" i="2"/>
  <c r="C163" i="2" s="1"/>
  <c r="A164" i="2"/>
  <c r="C164" i="2" s="1"/>
  <c r="A165" i="2"/>
  <c r="B165" i="2" s="1"/>
  <c r="A166" i="2"/>
  <c r="C166" i="2" s="1"/>
  <c r="A167" i="2"/>
  <c r="C167" i="2" s="1"/>
  <c r="A168" i="2"/>
  <c r="B168" i="2" s="1"/>
  <c r="A169" i="2"/>
  <c r="C169" i="2" s="1"/>
  <c r="A170" i="2"/>
  <c r="B170" i="2" s="1"/>
  <c r="A171" i="2"/>
  <c r="C171" i="2" s="1"/>
  <c r="A172" i="2"/>
  <c r="B172" i="2" s="1"/>
  <c r="A173" i="2"/>
  <c r="C173" i="2" s="1"/>
  <c r="A174" i="2"/>
  <c r="B174" i="2" s="1"/>
  <c r="A175" i="2"/>
  <c r="C175" i="2" s="1"/>
  <c r="A176" i="2"/>
  <c r="B176" i="2" s="1"/>
  <c r="A177" i="2"/>
  <c r="C177" i="2" s="1"/>
  <c r="A178" i="2"/>
  <c r="B178" i="2" s="1"/>
  <c r="A179" i="2"/>
  <c r="B179" i="2" s="1"/>
  <c r="A180" i="2"/>
  <c r="B180" i="2" s="1"/>
  <c r="A181" i="2"/>
  <c r="C181" i="2" s="1"/>
  <c r="A182" i="2"/>
  <c r="C182" i="2" s="1"/>
  <c r="A183" i="2"/>
  <c r="B183" i="2" s="1"/>
  <c r="A184" i="2"/>
  <c r="C184" i="2" s="1"/>
  <c r="A185" i="2"/>
  <c r="C185" i="2" s="1"/>
  <c r="A186" i="2"/>
  <c r="C186" i="2" s="1"/>
  <c r="M7" i="2"/>
  <c r="C1" i="2" s="1"/>
  <c r="I7" i="2"/>
  <c r="B1" i="2" s="1"/>
  <c r="D1" i="2"/>
  <c r="A2" i="2"/>
  <c r="A4" i="2"/>
  <c r="A1" i="2"/>
  <c r="C172" i="2"/>
  <c r="C36" i="2" l="1"/>
  <c r="D36" i="2" s="1"/>
  <c r="B68" i="2"/>
  <c r="B164" i="2"/>
  <c r="C78" i="2"/>
  <c r="E78" i="2" s="1"/>
  <c r="B46" i="2"/>
  <c r="B142" i="2"/>
  <c r="E142" i="2" s="1"/>
  <c r="C110" i="2"/>
  <c r="D110" i="2" s="1"/>
  <c r="B37" i="2"/>
  <c r="E37" i="2" s="1"/>
  <c r="B69" i="2"/>
  <c r="E69" i="2" s="1"/>
  <c r="C40" i="2"/>
  <c r="B100" i="2"/>
  <c r="E100" i="2" s="1"/>
  <c r="C165" i="2"/>
  <c r="B132" i="2"/>
  <c r="E132" i="2" s="1"/>
  <c r="B134" i="2"/>
  <c r="D134" i="2" s="1"/>
  <c r="C174" i="2"/>
  <c r="D174" i="2" s="1"/>
  <c r="B83" i="2"/>
  <c r="D83" i="2" s="1"/>
  <c r="C102" i="2"/>
  <c r="E102" i="2" s="1"/>
  <c r="C22" i="2"/>
  <c r="C14" i="2"/>
  <c r="B4" i="2"/>
  <c r="C21" i="2"/>
  <c r="B20" i="2"/>
  <c r="B18" i="2"/>
  <c r="B12" i="2"/>
  <c r="B19" i="2"/>
  <c r="C18" i="2"/>
  <c r="B17" i="2"/>
  <c r="C16" i="2"/>
  <c r="C15" i="2"/>
  <c r="B14" i="2"/>
  <c r="C13" i="2"/>
  <c r="C12" i="2"/>
  <c r="B15" i="2"/>
  <c r="C5" i="2"/>
  <c r="C11" i="2"/>
  <c r="B10" i="2"/>
  <c r="B9" i="2"/>
  <c r="B8" i="2"/>
  <c r="C2" i="2"/>
  <c r="B7" i="2"/>
  <c r="C6" i="2"/>
  <c r="C20" i="2"/>
  <c r="B2" i="2"/>
  <c r="B5" i="2"/>
  <c r="B41" i="2"/>
  <c r="E41" i="2" s="1"/>
  <c r="B6" i="2"/>
  <c r="B39" i="2"/>
  <c r="E39" i="2" s="1"/>
  <c r="B71" i="2"/>
  <c r="E71" i="2" s="1"/>
  <c r="E36" i="2"/>
  <c r="C135" i="2"/>
  <c r="D135" i="2" s="1"/>
  <c r="C8" i="2"/>
  <c r="B49" i="2"/>
  <c r="D49" i="2" s="1"/>
  <c r="C10" i="2"/>
  <c r="D68" i="2"/>
  <c r="C73" i="2"/>
  <c r="E73" i="2" s="1"/>
  <c r="C7" i="2"/>
  <c r="C51" i="2"/>
  <c r="E51" i="2" s="1"/>
  <c r="B133" i="2"/>
  <c r="E133" i="2" s="1"/>
  <c r="B84" i="2"/>
  <c r="E84" i="2" s="1"/>
  <c r="B104" i="2"/>
  <c r="D104" i="2" s="1"/>
  <c r="B72" i="2"/>
  <c r="E72" i="2" s="1"/>
  <c r="C101" i="2"/>
  <c r="E101" i="2" s="1"/>
  <c r="B44" i="2"/>
  <c r="D44" i="2" s="1"/>
  <c r="B82" i="2"/>
  <c r="E82" i="2" s="1"/>
  <c r="B70" i="2"/>
  <c r="E70" i="2" s="1"/>
  <c r="B109" i="2"/>
  <c r="D109" i="2" s="1"/>
  <c r="B103" i="2"/>
  <c r="E103" i="2" s="1"/>
  <c r="C76" i="2"/>
  <c r="D76" i="2" s="1"/>
  <c r="C128" i="2"/>
  <c r="E128" i="2" s="1"/>
  <c r="C116" i="2"/>
  <c r="D116" i="2" s="1"/>
  <c r="B148" i="2"/>
  <c r="D148" i="2" s="1"/>
  <c r="E68" i="2"/>
  <c r="B114" i="2"/>
  <c r="D114" i="2" s="1"/>
  <c r="B166" i="2"/>
  <c r="E166" i="2" s="1"/>
  <c r="B160" i="2"/>
  <c r="D160" i="2" s="1"/>
  <c r="C17" i="2"/>
  <c r="C9" i="2"/>
  <c r="B13" i="2"/>
  <c r="B21" i="2"/>
  <c r="C180" i="2"/>
  <c r="E180" i="2" s="1"/>
  <c r="C141" i="2"/>
  <c r="D141" i="2" s="1"/>
  <c r="C143" i="2"/>
  <c r="E143" i="2" s="1"/>
  <c r="C19" i="2"/>
  <c r="B48" i="2"/>
  <c r="D48" i="2" s="1"/>
  <c r="E135" i="2"/>
  <c r="C80" i="2"/>
  <c r="D80" i="2" s="1"/>
  <c r="C52" i="2"/>
  <c r="D52" i="2" s="1"/>
  <c r="B175" i="2"/>
  <c r="E175" i="2" s="1"/>
  <c r="C149" i="2"/>
  <c r="D149" i="2" s="1"/>
  <c r="B16" i="2"/>
  <c r="C47" i="2"/>
  <c r="E47" i="2" s="1"/>
  <c r="C136" i="2"/>
  <c r="D136" i="2" s="1"/>
  <c r="C79" i="2"/>
  <c r="D79" i="2" s="1"/>
  <c r="C168" i="2"/>
  <c r="D168" i="2" s="1"/>
  <c r="B144" i="2"/>
  <c r="D144" i="2" s="1"/>
  <c r="B167" i="2"/>
  <c r="D167" i="2" s="1"/>
  <c r="C176" i="2"/>
  <c r="E176" i="2" s="1"/>
  <c r="B50" i="2"/>
  <c r="D50" i="2" s="1"/>
  <c r="C81" i="2"/>
  <c r="D81" i="2" s="1"/>
  <c r="B145" i="2"/>
  <c r="D145" i="2" s="1"/>
  <c r="B169" i="2"/>
  <c r="D169" i="2" s="1"/>
  <c r="C42" i="2"/>
  <c r="D42" i="2" s="1"/>
  <c r="B113" i="2"/>
  <c r="E113" i="2" s="1"/>
  <c r="C74" i="2"/>
  <c r="D74" i="2" s="1"/>
  <c r="B121" i="2"/>
  <c r="E121" i="2" s="1"/>
  <c r="B77" i="2"/>
  <c r="E77" i="2" s="1"/>
  <c r="B137" i="2"/>
  <c r="D137" i="2" s="1"/>
  <c r="B106" i="2"/>
  <c r="E106" i="2" s="1"/>
  <c r="B11" i="2"/>
  <c r="D100" i="2"/>
  <c r="C107" i="2"/>
  <c r="D107" i="2" s="1"/>
  <c r="C147" i="2"/>
  <c r="E147" i="2" s="1"/>
  <c r="E40" i="2"/>
  <c r="B111" i="2"/>
  <c r="E111" i="2" s="1"/>
  <c r="E164" i="2"/>
  <c r="B173" i="2"/>
  <c r="D173" i="2" s="1"/>
  <c r="C55" i="2"/>
  <c r="E55" i="2" s="1"/>
  <c r="B177" i="2"/>
  <c r="E177" i="2" s="1"/>
  <c r="B87" i="2"/>
  <c r="D87" i="2" s="1"/>
  <c r="C66" i="2"/>
  <c r="D66" i="2" s="1"/>
  <c r="C95" i="2"/>
  <c r="D95" i="2" s="1"/>
  <c r="D142" i="2"/>
  <c r="C43" i="2"/>
  <c r="E43" i="2" s="1"/>
  <c r="E46" i="2"/>
  <c r="B45" i="2"/>
  <c r="D45" i="2" s="1"/>
  <c r="B112" i="2"/>
  <c r="E112" i="2" s="1"/>
  <c r="B62" i="2"/>
  <c r="E62" i="2" s="1"/>
  <c r="C179" i="2"/>
  <c r="D179" i="2" s="1"/>
  <c r="B154" i="2"/>
  <c r="E154" i="2" s="1"/>
  <c r="C28" i="2"/>
  <c r="D28" i="2" s="1"/>
  <c r="C170" i="2"/>
  <c r="E170" i="2" s="1"/>
  <c r="C54" i="2"/>
  <c r="E54" i="2" s="1"/>
  <c r="B86" i="2"/>
  <c r="E86" i="2" s="1"/>
  <c r="B60" i="2"/>
  <c r="E60" i="2" s="1"/>
  <c r="D164" i="2"/>
  <c r="C75" i="2"/>
  <c r="E75" i="2" s="1"/>
  <c r="C31" i="2"/>
  <c r="E31" i="2" s="1"/>
  <c r="B151" i="2"/>
  <c r="E151" i="2" s="1"/>
  <c r="C64" i="2"/>
  <c r="E64" i="2" s="1"/>
  <c r="C153" i="2"/>
  <c r="D153" i="2" s="1"/>
  <c r="B186" i="2"/>
  <c r="E110" i="2"/>
  <c r="C161" i="2"/>
  <c r="D161" i="2" s="1"/>
  <c r="C4" i="2"/>
  <c r="B162" i="2"/>
  <c r="E162" i="2" s="1"/>
  <c r="B119" i="2"/>
  <c r="E119" i="2" s="1"/>
  <c r="E134" i="2"/>
  <c r="B96" i="2"/>
  <c r="D96" i="2" s="1"/>
  <c r="C183" i="2"/>
  <c r="E183" i="2" s="1"/>
  <c r="D69" i="2"/>
  <c r="C93" i="2"/>
  <c r="D93" i="2" s="1"/>
  <c r="B24" i="2"/>
  <c r="E24" i="2" s="1"/>
  <c r="B59" i="2"/>
  <c r="E59" i="2" s="1"/>
  <c r="C26" i="2"/>
  <c r="D26" i="2" s="1"/>
  <c r="B56" i="2"/>
  <c r="B182" i="2"/>
  <c r="B131" i="2"/>
  <c r="E131" i="2" s="1"/>
  <c r="C34" i="2"/>
  <c r="E34" i="2" s="1"/>
  <c r="B117" i="2"/>
  <c r="D117" i="2" s="1"/>
  <c r="B25" i="2"/>
  <c r="B23" i="2"/>
  <c r="C129" i="2"/>
  <c r="D129" i="2" s="1"/>
  <c r="B125" i="2"/>
  <c r="E125" i="2" s="1"/>
  <c r="C33" i="2"/>
  <c r="D33" i="2" s="1"/>
  <c r="C94" i="2"/>
  <c r="E94" i="2" s="1"/>
  <c r="B163" i="2"/>
  <c r="D163" i="2" s="1"/>
  <c r="E165" i="2"/>
  <c r="C58" i="2"/>
  <c r="E58" i="2" s="1"/>
  <c r="B38" i="2"/>
  <c r="E38" i="2" s="1"/>
  <c r="B29" i="2"/>
  <c r="C157" i="2"/>
  <c r="D157" i="2" s="1"/>
  <c r="B91" i="2"/>
  <c r="B88" i="2"/>
  <c r="D78" i="2"/>
  <c r="B127" i="2"/>
  <c r="B185" i="2"/>
  <c r="B90" i="2"/>
  <c r="D46" i="2"/>
  <c r="B118" i="2"/>
  <c r="B57" i="2"/>
  <c r="D40" i="2"/>
  <c r="B27" i="2"/>
  <c r="C98" i="2"/>
  <c r="E98" i="2" s="1"/>
  <c r="B123" i="2"/>
  <c r="B120" i="2"/>
  <c r="B126" i="2"/>
  <c r="B65" i="2"/>
  <c r="B181" i="2"/>
  <c r="B53" i="2"/>
  <c r="B35" i="2"/>
  <c r="B139" i="2"/>
  <c r="E139" i="2" s="1"/>
  <c r="B152" i="2"/>
  <c r="C155" i="2"/>
  <c r="E155" i="2" s="1"/>
  <c r="B61" i="2"/>
  <c r="B159" i="2"/>
  <c r="B184" i="2"/>
  <c r="B67" i="2"/>
  <c r="B122" i="2"/>
  <c r="B63" i="2"/>
  <c r="D63" i="2" s="1"/>
  <c r="B22" i="2"/>
  <c r="B150" i="2"/>
  <c r="B89" i="2"/>
  <c r="B32" i="2"/>
  <c r="B130" i="2"/>
  <c r="D130" i="2" s="1"/>
  <c r="B30" i="2"/>
  <c r="B158" i="2"/>
  <c r="B97" i="2"/>
  <c r="B138" i="2"/>
  <c r="B85" i="2"/>
  <c r="B99" i="2"/>
  <c r="B92" i="2"/>
  <c r="E92" i="2" s="1"/>
  <c r="B105" i="2"/>
  <c r="B146" i="2"/>
  <c r="B124" i="2"/>
  <c r="D165" i="2"/>
  <c r="C115" i="2"/>
  <c r="E115" i="2" s="1"/>
  <c r="E172" i="2"/>
  <c r="D172" i="2"/>
  <c r="B171" i="2"/>
  <c r="C178" i="2"/>
  <c r="D178" i="2" s="1"/>
  <c r="B108" i="2"/>
  <c r="B140" i="2"/>
  <c r="B156" i="2"/>
  <c r="D102" i="2" l="1"/>
  <c r="D132" i="2"/>
  <c r="E174" i="2"/>
  <c r="D37" i="2"/>
  <c r="D73" i="2"/>
  <c r="D22" i="2"/>
  <c r="E18" i="2"/>
  <c r="D4" i="2"/>
  <c r="E49" i="2"/>
  <c r="D12" i="2"/>
  <c r="E83" i="2"/>
  <c r="E10" i="2"/>
  <c r="D84" i="2"/>
  <c r="D101" i="2"/>
  <c r="D8" i="2"/>
  <c r="E19" i="2"/>
  <c r="D15" i="2"/>
  <c r="D7" i="2"/>
  <c r="D133" i="2"/>
  <c r="D51" i="2"/>
  <c r="E104" i="2"/>
  <c r="E20" i="2"/>
  <c r="E5" i="2"/>
  <c r="D14" i="2"/>
  <c r="D16" i="2"/>
  <c r="E12" i="2"/>
  <c r="D18" i="2"/>
  <c r="E21" i="2"/>
  <c r="D82" i="2"/>
  <c r="D6" i="2"/>
  <c r="E15" i="2"/>
  <c r="E14" i="2"/>
  <c r="D5" i="2"/>
  <c r="E87" i="2"/>
  <c r="D11" i="2"/>
  <c r="E8" i="2"/>
  <c r="D72" i="2"/>
  <c r="D71" i="2"/>
  <c r="D39" i="2"/>
  <c r="D20" i="2"/>
  <c r="D41" i="2"/>
  <c r="E7" i="2"/>
  <c r="D10" i="2"/>
  <c r="D13" i="2"/>
  <c r="D9" i="2"/>
  <c r="D17" i="2"/>
  <c r="E6" i="2"/>
  <c r="E44" i="2"/>
  <c r="D70" i="2"/>
  <c r="E109" i="2"/>
  <c r="E114" i="2"/>
  <c r="E169" i="2"/>
  <c r="D103" i="2"/>
  <c r="D128" i="2"/>
  <c r="D113" i="2"/>
  <c r="E42" i="2"/>
  <c r="E13" i="2"/>
  <c r="E17" i="2"/>
  <c r="E145" i="2"/>
  <c r="E9" i="2"/>
  <c r="E76" i="2"/>
  <c r="E95" i="2"/>
  <c r="E81" i="2"/>
  <c r="D166" i="2"/>
  <c r="E148" i="2"/>
  <c r="E160" i="2"/>
  <c r="E116" i="2"/>
  <c r="D21" i="2"/>
  <c r="D121" i="2"/>
  <c r="D180" i="2"/>
  <c r="E93" i="2"/>
  <c r="E141" i="2"/>
  <c r="E80" i="2"/>
  <c r="E167" i="2"/>
  <c r="D175" i="2"/>
  <c r="D143" i="2"/>
  <c r="D19" i="2"/>
  <c r="E48" i="2"/>
  <c r="D47" i="2"/>
  <c r="E149" i="2"/>
  <c r="E168" i="2"/>
  <c r="D106" i="2"/>
  <c r="D176" i="2"/>
  <c r="E144" i="2"/>
  <c r="D111" i="2"/>
  <c r="E136" i="2"/>
  <c r="E79" i="2"/>
  <c r="E16" i="2"/>
  <c r="E52" i="2"/>
  <c r="E50" i="2"/>
  <c r="E66" i="2"/>
  <c r="D77" i="2"/>
  <c r="E11" i="2"/>
  <c r="E74" i="2"/>
  <c r="D43" i="2"/>
  <c r="E137" i="2"/>
  <c r="E129" i="2"/>
  <c r="E28" i="2"/>
  <c r="E173" i="2"/>
  <c r="D170" i="2"/>
  <c r="D147" i="2"/>
  <c r="D55" i="2"/>
  <c r="D54" i="2"/>
  <c r="E107" i="2"/>
  <c r="D183" i="2"/>
  <c r="D112" i="2"/>
  <c r="D62" i="2"/>
  <c r="E45" i="2"/>
  <c r="E179" i="2"/>
  <c r="D177" i="2"/>
  <c r="E163" i="2"/>
  <c r="E33" i="2"/>
  <c r="E4" i="2"/>
  <c r="D60" i="2"/>
  <c r="D31" i="2"/>
  <c r="D125" i="2"/>
  <c r="D75" i="2"/>
  <c r="D119" i="2"/>
  <c r="D155" i="2"/>
  <c r="D86" i="2"/>
  <c r="D154" i="2"/>
  <c r="E178" i="2"/>
  <c r="D24" i="2"/>
  <c r="E26" i="2"/>
  <c r="D34" i="2"/>
  <c r="E161" i="2"/>
  <c r="D58" i="2"/>
  <c r="D38" i="2"/>
  <c r="D151" i="2"/>
  <c r="E117" i="2"/>
  <c r="D94" i="2"/>
  <c r="E182" i="2"/>
  <c r="D182" i="2"/>
  <c r="E130" i="2"/>
  <c r="D115" i="2"/>
  <c r="D131" i="2"/>
  <c r="D23" i="2"/>
  <c r="E23" i="2"/>
  <c r="E56" i="2"/>
  <c r="D56" i="2"/>
  <c r="D92" i="2"/>
  <c r="D139" i="2"/>
  <c r="D59" i="2"/>
  <c r="D64" i="2"/>
  <c r="E153" i="2"/>
  <c r="E186" i="2"/>
  <c r="D186" i="2"/>
  <c r="E96" i="2"/>
  <c r="E25" i="2"/>
  <c r="D25" i="2"/>
  <c r="D162" i="2"/>
  <c r="E29" i="2"/>
  <c r="D29" i="2"/>
  <c r="E146" i="2"/>
  <c r="D146" i="2"/>
  <c r="E89" i="2"/>
  <c r="D89" i="2"/>
  <c r="E65" i="2"/>
  <c r="D65" i="2"/>
  <c r="D57" i="2"/>
  <c r="E57" i="2"/>
  <c r="D67" i="2"/>
  <c r="E67" i="2"/>
  <c r="E157" i="2"/>
  <c r="E105" i="2"/>
  <c r="D105" i="2"/>
  <c r="E61" i="2"/>
  <c r="D61" i="2"/>
  <c r="D90" i="2"/>
  <c r="E90" i="2"/>
  <c r="E27" i="2"/>
  <c r="D27" i="2"/>
  <c r="E99" i="2"/>
  <c r="D99" i="2"/>
  <c r="E185" i="2"/>
  <c r="D185" i="2"/>
  <c r="E123" i="2"/>
  <c r="D123" i="2"/>
  <c r="E124" i="2"/>
  <c r="D124" i="2"/>
  <c r="E85" i="2"/>
  <c r="D85" i="2"/>
  <c r="D158" i="2"/>
  <c r="E158" i="2"/>
  <c r="E127" i="2"/>
  <c r="D127" i="2"/>
  <c r="E152" i="2"/>
  <c r="D152" i="2"/>
  <c r="E53" i="2"/>
  <c r="D53" i="2"/>
  <c r="E126" i="2"/>
  <c r="D126" i="2"/>
  <c r="D181" i="2"/>
  <c r="E181" i="2"/>
  <c r="E184" i="2"/>
  <c r="D184" i="2"/>
  <c r="D30" i="2"/>
  <c r="E30" i="2"/>
  <c r="E120" i="2"/>
  <c r="D120" i="2"/>
  <c r="D122" i="2"/>
  <c r="E122" i="2"/>
  <c r="E97" i="2"/>
  <c r="D97" i="2"/>
  <c r="E63" i="2"/>
  <c r="D150" i="2"/>
  <c r="E150" i="2"/>
  <c r="E118" i="2"/>
  <c r="D118" i="2"/>
  <c r="E159" i="2"/>
  <c r="D159" i="2"/>
  <c r="E22" i="2"/>
  <c r="E88" i="2"/>
  <c r="D88" i="2"/>
  <c r="D98" i="2"/>
  <c r="E138" i="2"/>
  <c r="D138" i="2"/>
  <c r="D32" i="2"/>
  <c r="E32" i="2"/>
  <c r="E35" i="2"/>
  <c r="D35" i="2"/>
  <c r="E91" i="2"/>
  <c r="D91" i="2"/>
  <c r="D140" i="2"/>
  <c r="E140" i="2"/>
  <c r="E171" i="2"/>
  <c r="D171" i="2"/>
  <c r="E156" i="2"/>
  <c r="D156" i="2"/>
  <c r="E108" i="2"/>
  <c r="D108" i="2"/>
</calcChain>
</file>

<file path=xl/sharedStrings.xml><?xml version="1.0" encoding="utf-8"?>
<sst xmlns="http://schemas.openxmlformats.org/spreadsheetml/2006/main" count="69" uniqueCount="52">
  <si>
    <t>Date</t>
  </si>
  <si>
    <t>CodeBase</t>
  </si>
  <si>
    <t>Results</t>
  </si>
  <si>
    <t>[PMILL-7945] - &lt;1: Load Project&gt;</t>
  </si>
  <si>
    <t>[PMILL-7945] - &lt;2: Save Project&gt;</t>
  </si>
  <si>
    <t>[PMILL-7945] - &lt;3: Calculate Stock Model States&gt;</t>
  </si>
  <si>
    <t>[PMILL-7945] - &lt;4: Calculate Stock Model States&gt;</t>
  </si>
  <si>
    <t>[PMILL-7945] - &lt;5: Calculate Stock Model States&gt;</t>
  </si>
  <si>
    <t>[PMILL-7945] - &lt;6: Calculate Stock Model States&gt;</t>
  </si>
  <si>
    <t>[PMILL-7945] - &lt;7: Calculate Stock Model States&gt;</t>
  </si>
  <si>
    <t>[PMILL-7560] - &lt;1: Close project with large model&gt;</t>
  </si>
  <si>
    <t>[PMILL-Benchmark] - &lt;1: Model Area-Clearance&gt;</t>
  </si>
  <si>
    <t>[PMILL-Benchmark] - &lt;2: Raster Finishing&gt;</t>
  </si>
  <si>
    <t>[PMILL-Benchmark] - &lt;3: Constant-Z Finishing&gt;</t>
  </si>
  <si>
    <t>[PMILL-Benchmark] - &lt;4: 3D-Offset Finishing&gt;</t>
  </si>
  <si>
    <t>[PMILL-6785] - &lt;1: Expand and select 4650 features&gt;</t>
  </si>
  <si>
    <t>[PMILL-6785] - &lt;2: Close feature-heavy project&gt;</t>
  </si>
  <si>
    <t>[PMILL-6785] - &lt;3: Delete large feature set&gt;</t>
  </si>
  <si>
    <t>[PMILL-40633] - &lt;1: 3 Constant-Z &amp; 3 Optimized Constant-Z&gt;</t>
  </si>
  <si>
    <t>[PMILL-5743] - &lt;1: Calculate rest boundaries&gt;</t>
  </si>
  <si>
    <t>[PMILL-8298] - &lt;1: Create 200 new tools&gt;</t>
  </si>
  <si>
    <t>[Total]</t>
  </si>
  <si>
    <t>Choose CodeBases to compare</t>
  </si>
  <si>
    <t>Test Name</t>
  </si>
  <si>
    <t>Time (hh:mm:ss)</t>
  </si>
  <si>
    <t>Δtime</t>
  </si>
  <si>
    <t>Relative speed factor</t>
  </si>
  <si>
    <t>New_CodeBase</t>
  </si>
  <si>
    <t>Old_CodeBase</t>
  </si>
  <si>
    <t>Column</t>
  </si>
  <si>
    <t>Notable Releases</t>
  </si>
  <si>
    <t>Name</t>
  </si>
  <si>
    <t>Type</t>
  </si>
  <si>
    <t>Last Run</t>
  </si>
  <si>
    <t>PM 2020</t>
  </si>
  <si>
    <t>Dev</t>
  </si>
  <si>
    <t>123__</t>
  </si>
  <si>
    <t>PM 2019.2</t>
  </si>
  <si>
    <t>2231___</t>
  </si>
  <si>
    <t>PM 2019.1</t>
  </si>
  <si>
    <t>Last</t>
  </si>
  <si>
    <t>20191__</t>
  </si>
  <si>
    <t>FCS</t>
  </si>
  <si>
    <t>PM 2019.0.4</t>
  </si>
  <si>
    <t>PM 2019</t>
  </si>
  <si>
    <t>PM 2018</t>
  </si>
  <si>
    <t>PM 2017</t>
  </si>
  <si>
    <t>PM 2016</t>
  </si>
  <si>
    <t>PM 2015 R2</t>
  </si>
  <si>
    <t>PM 2015</t>
  </si>
  <si>
    <t>PM 2014 R2</t>
  </si>
  <si>
    <t>PM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</si>
</sst>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h:mm:ss;@"/>
    <numFmt numFmtId="166" formatCode="0.000"/>
    <numFmt numFmtId="167" formatCode="h:mm:ss;@"/>
    <numFmt numFmtId="168" formatCode="h:mm:ss"/>
  </numFmts>
  <fonts count="17">
    <font>
      <sz val="11"/>
      <color theme="1"/>
      <name val="Calibri"/>
      <family val="2"/>
      <scheme val="minor"/>
    </font>
    <font>
      <sz val="11"/>
      <color theme="1"/>
      <name val="Artifakt Element"/>
      <family val="2"/>
    </font>
    <font>
      <b/>
      <sz val="11"/>
      <color rgb="FF0070C0"/>
      <name val="Artifakt Element"/>
      <family val="2"/>
    </font>
    <font>
      <b/>
      <sz val="11"/>
      <color theme="1"/>
      <name val="Artifakt Element"/>
      <family val="2"/>
    </font>
    <font>
      <b/>
      <sz val="14"/>
      <color theme="0"/>
      <name val="Artifakt Element"/>
      <family val="2"/>
    </font>
    <font>
      <sz val="11"/>
      <color theme="1"/>
      <name val="Calibri"/>
      <family val="2"/>
      <scheme val="minor"/>
    </font>
    <font>
      <b/>
      <sz val="11"/>
      <color theme="7" tint="-0.249977111117893"/>
      <name val="Artifakt Element"/>
      <family val="2"/>
    </font>
    <font>
      <b/>
      <sz val="11"/>
      <color rgb="FFF290EB"/>
      <name val="Artifakt Element"/>
      <family val="2"/>
    </font>
    <font>
      <b/>
      <sz val="11"/>
      <color theme="4" tint="-0.249977111117893"/>
      <name val="Artifakt Element"/>
      <family val="2"/>
    </font>
    <font>
      <sz val="11"/>
      <color theme="4" tint="-0.249977111117893"/>
      <name val="Artifakt Element"/>
      <family val="2"/>
    </font>
    <font>
      <b/>
      <sz val="11"/>
      <color theme="2" tint="-0.499984740745262"/>
      <name val="Artifakt Element"/>
      <family val="2"/>
    </font>
    <font>
      <u/>
      <sz val="11"/>
      <color theme="1"/>
      <name val="Artifakt Element"/>
      <family val="2"/>
    </font>
    <font>
      <sz val="10"/>
      <color theme="4" tint="-0.249977111117893"/>
      <name val="Artifakt Element"/>
      <family val="2"/>
    </font>
    <font>
      <b/>
      <sz val="10"/>
      <color theme="8" tint="-0.249977111117893"/>
      <name val="Artifakt Element"/>
      <family val="2"/>
    </font>
    <font>
      <i/>
      <sz val="11"/>
      <color theme="1"/>
      <name val="Artifakt Element"/>
      <family val="2"/>
    </font>
    <font>
      <sz val="12"/>
      <color theme="1"/>
      <name val="Artifakt Element"/>
      <family val="2"/>
    </font>
    <font>
      <sz val="11"/>
      <name val="Artifakt Element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AB7F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249977111117893"/>
      </left>
      <right/>
      <top/>
      <bottom/>
      <diagonal/>
    </border>
    <border>
      <left/>
      <right/>
      <top/>
      <bottom style="double">
        <color theme="1" tint="0.249977111117893"/>
      </bottom>
      <diagonal/>
    </border>
    <border>
      <left style="double">
        <color theme="1" tint="0.249977111117893"/>
      </left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/>
      <top style="double">
        <color theme="1" tint="0.249977111117893"/>
      </top>
      <bottom style="double">
        <color theme="1" tint="0.249977111117893"/>
      </bottom>
      <diagonal/>
    </border>
    <border>
      <left/>
      <right style="double">
        <color theme="1" tint="0.249977111117893"/>
      </right>
      <top style="double">
        <color theme="1" tint="0.249977111117893"/>
      </top>
      <bottom style="double">
        <color theme="1" tint="0.249977111117893"/>
      </bottom>
      <diagonal/>
    </border>
    <border>
      <left style="thin">
        <color auto="1"/>
      </left>
      <right style="double">
        <color theme="1" tint="0.249977111117893"/>
      </right>
      <top/>
      <bottom/>
      <diagonal/>
    </border>
    <border>
      <left/>
      <right/>
      <top style="double">
        <color theme="1" tint="0.249977111117893"/>
      </top>
      <bottom/>
      <diagonal/>
    </border>
    <border>
      <left/>
      <right style="thin">
        <color theme="1" tint="0.249977111117893"/>
      </right>
      <top/>
      <bottom/>
      <diagonal/>
    </border>
    <border>
      <left/>
      <right style="double">
        <color theme="1" tint="0.249977111117893"/>
      </right>
      <top style="double">
        <color theme="1" tint="0.249977111117893"/>
      </top>
      <bottom/>
      <diagonal/>
    </border>
    <border>
      <left style="double">
        <color theme="1" tint="0.249977111117893"/>
      </left>
      <right style="double">
        <color theme="1" tint="0.249977111117893"/>
      </right>
      <top style="double">
        <color theme="1" tint="0.249977111117893"/>
      </top>
      <bottom style="double">
        <color theme="1" tint="0.249977111117893"/>
      </bottom>
      <diagonal/>
    </border>
    <border>
      <left style="double">
        <color theme="1" tint="0.249977111117893"/>
      </left>
      <right/>
      <top style="double">
        <color theme="1" tint="0.249977111117893"/>
      </top>
      <bottom style="double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double">
        <color theme="1" tint="0.249977111117893"/>
      </top>
      <bottom style="double">
        <color theme="1" tint="0.249977111117893"/>
      </bottom>
      <diagonal/>
    </border>
    <border>
      <left/>
      <right/>
      <top style="double">
        <color theme="1" tint="0.249977111117893"/>
      </top>
      <bottom style="thin">
        <color indexed="64"/>
      </bottom>
      <diagonal/>
    </border>
    <border>
      <left/>
      <right style="thin">
        <color auto="1"/>
      </right>
      <top/>
      <bottom style="double">
        <color theme="1" tint="0.249977111117893"/>
      </bottom>
      <diagonal/>
    </border>
    <border>
      <left/>
      <right style="double">
        <color theme="1" tint="0.249977111117893"/>
      </right>
      <top/>
      <bottom/>
      <diagonal/>
    </border>
    <border>
      <left style="double">
        <color theme="1" tint="0.249977111117893"/>
      </left>
      <right/>
      <top style="double">
        <color theme="1" tint="0.249977111117893"/>
      </top>
      <bottom/>
      <diagonal/>
    </border>
    <border>
      <left/>
      <right style="double">
        <color theme="1" tint="0.249977111117893"/>
      </right>
      <top/>
      <bottom style="double">
        <color theme="1" tint="0.249977111117893"/>
      </bottom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  <border>
      <left style="double">
        <color theme="1" tint="0.249977111117893"/>
      </left>
      <right/>
      <top style="thin">
        <color theme="1" tint="0.249977111117893"/>
      </top>
      <bottom/>
      <diagonal/>
    </border>
    <border>
      <left/>
      <right style="double">
        <color theme="1" tint="0.249977111117893"/>
      </right>
      <top style="thin">
        <color theme="1" tint="0.249977111117893"/>
      </top>
      <bottom/>
      <diagonal/>
    </border>
    <border>
      <left style="double">
        <color theme="1" tint="0.249977111117893"/>
      </left>
      <right/>
      <top/>
      <bottom style="thin">
        <color theme="1" tint="0.249977111117893"/>
      </bottom>
      <diagonal/>
    </border>
    <border>
      <left/>
      <right style="double">
        <color theme="1" tint="0.249977111117893"/>
      </right>
      <top/>
      <bottom style="thin">
        <color theme="1" tint="0.249977111117893"/>
      </bottom>
      <diagonal/>
    </border>
    <border>
      <left style="thin">
        <color indexed="64"/>
      </left>
      <right/>
      <top/>
      <bottom style="double">
        <color theme="1" tint="0.249977111117893"/>
      </bottom>
      <diagonal/>
    </border>
    <border>
      <left style="double">
        <color theme="1" tint="0.249977111117893"/>
      </left>
      <right/>
      <top/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dashed">
        <color indexed="64"/>
      </left>
      <right/>
      <top style="thin">
        <color auto="1"/>
      </top>
      <bottom/>
      <diagonal/>
    </border>
    <border>
      <left style="dashed">
        <color indexed="64"/>
      </left>
      <right/>
      <top/>
      <bottom style="thin">
        <color theme="1" tint="0.249977111117893"/>
      </bottom>
      <diagonal/>
    </border>
    <border>
      <left style="dashed">
        <color indexed="64"/>
      </left>
      <right/>
      <top style="thin">
        <color theme="1" tint="0.249977111117893"/>
      </top>
      <bottom/>
      <diagonal/>
    </border>
    <border>
      <left style="dashed">
        <color indexed="64"/>
      </left>
      <right/>
      <top/>
      <bottom/>
      <diagonal/>
    </border>
    <border>
      <left style="double">
        <color theme="1" tint="0.249977111117893"/>
      </left>
      <right style="dashed">
        <color indexed="64"/>
      </right>
      <top/>
      <bottom/>
      <diagonal/>
    </border>
    <border>
      <left style="double">
        <color theme="1" tint="0.249977111117893"/>
      </left>
      <right style="dashed">
        <color indexed="64"/>
      </right>
      <top/>
      <bottom style="double">
        <color theme="1" tint="0.249977111117893"/>
      </bottom>
      <diagonal/>
    </border>
    <border>
      <left style="dashed">
        <color indexed="64"/>
      </left>
      <right/>
      <top/>
      <bottom style="double">
        <color theme="1" tint="0.249977111117893"/>
      </bottom>
      <diagonal/>
    </border>
    <border>
      <left/>
      <right style="dashed">
        <color indexed="64"/>
      </right>
      <top/>
      <bottom style="double">
        <color theme="1" tint="0.249977111117893"/>
      </bottom>
      <diagonal/>
    </border>
    <border>
      <left style="dashed">
        <color indexed="64"/>
      </left>
      <right style="double">
        <color theme="1" tint="0.249977111117893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ouble">
        <color theme="1" tint="0.249977111117893"/>
      </right>
      <top style="thin">
        <color theme="1" tint="0.249977111117893"/>
      </top>
      <bottom/>
      <diagonal/>
    </border>
    <border>
      <left style="dashed">
        <color indexed="64"/>
      </left>
      <right style="double">
        <color theme="1" tint="0.249977111117893"/>
      </right>
      <top/>
      <bottom style="thin">
        <color theme="1" tint="0.249977111117893"/>
      </bottom>
      <diagonal/>
    </border>
    <border>
      <left/>
      <right style="dashed">
        <color indexed="64"/>
      </right>
      <top style="thin">
        <color theme="1" tint="0.249977111117893"/>
      </top>
      <bottom/>
      <diagonal/>
    </border>
    <border>
      <left/>
      <right style="dashed">
        <color indexed="64"/>
      </right>
      <top/>
      <bottom style="thin">
        <color theme="1" tint="0.249977111117893"/>
      </bottom>
      <diagonal/>
    </border>
    <border>
      <left style="dashed">
        <color indexed="64"/>
      </left>
      <right style="double">
        <color theme="1" tint="0.249977111117893"/>
      </right>
      <top style="thin">
        <color indexed="64"/>
      </top>
      <bottom/>
      <diagonal/>
    </border>
    <border>
      <left style="dashed">
        <color indexed="64"/>
      </left>
      <right style="double">
        <color theme="1" tint="0.249977111117893"/>
      </right>
      <top style="double">
        <color indexed="64"/>
      </top>
      <bottom style="thin">
        <color indexed="64"/>
      </bottom>
      <diagonal/>
    </border>
    <border>
      <left style="double">
        <color theme="1" tint="0.249977111117893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theme="1" tint="0.249977111117893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5" tint="-0.249977111117893"/>
      </bottom>
      <diagonal/>
    </border>
    <border>
      <left style="thin">
        <color indexed="64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5" borderId="2" xfId="0" applyFont="1" applyFill="1" applyBorder="1"/>
    <xf numFmtId="2" fontId="1" fillId="0" borderId="0" xfId="1" applyNumberFormat="1" applyFont="1" applyAlignment="1">
      <alignment horizontal="center" vertical="center"/>
    </xf>
    <xf numFmtId="9" fontId="1" fillId="0" borderId="0" xfId="1" applyFont="1"/>
    <xf numFmtId="0" fontId="1" fillId="0" borderId="0" xfId="0" applyFont="1"/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165" fontId="1" fillId="0" borderId="0" xfId="0" applyNumberFormat="1" applyFont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64" fontId="9" fillId="2" borderId="2" xfId="0" applyNumberFormat="1" applyFont="1" applyFill="1" applyBorder="1" applyAlignment="1">
      <alignment horizontal="center" vertical="center"/>
    </xf>
    <xf numFmtId="9" fontId="9" fillId="2" borderId="3" xfId="1" applyFont="1" applyFill="1" applyBorder="1" applyAlignment="1">
      <alignment horizontal="center" vertical="center"/>
    </xf>
    <xf numFmtId="14" fontId="8" fillId="3" borderId="7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14" fontId="8" fillId="2" borderId="22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49" fontId="9" fillId="2" borderId="22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" fontId="8" fillId="14" borderId="25" xfId="0" applyNumberFormat="1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13" fillId="10" borderId="21" xfId="0" applyFont="1" applyFill="1" applyBorder="1" applyAlignment="1">
      <alignment horizontal="center" vertical="center"/>
    </xf>
    <xf numFmtId="0" fontId="1" fillId="13" borderId="31" xfId="0" applyFont="1" applyFill="1" applyBorder="1"/>
    <xf numFmtId="0" fontId="1" fillId="12" borderId="29" xfId="0" applyFont="1" applyFill="1" applyBorder="1"/>
    <xf numFmtId="0" fontId="1" fillId="12" borderId="11" xfId="0" applyFont="1" applyFill="1" applyBorder="1"/>
    <xf numFmtId="0" fontId="1" fillId="12" borderId="11" xfId="0" applyFont="1" applyFill="1" applyBorder="1" applyAlignment="1">
      <alignment vertical="center"/>
    </xf>
    <xf numFmtId="14" fontId="12" fillId="13" borderId="23" xfId="0" applyNumberFormat="1" applyFont="1" applyFill="1" applyBorder="1" applyAlignment="1">
      <alignment horizontal="center" vertical="center"/>
    </xf>
    <xf numFmtId="14" fontId="12" fillId="7" borderId="33" xfId="0" applyNumberFormat="1" applyFont="1" applyFill="1" applyBorder="1" applyAlignment="1">
      <alignment horizontal="center" vertical="center"/>
    </xf>
    <xf numFmtId="0" fontId="1" fillId="12" borderId="41" xfId="0" applyFont="1" applyFill="1" applyBorder="1"/>
    <xf numFmtId="0" fontId="1" fillId="12" borderId="42" xfId="0" applyFont="1" applyFill="1" applyBorder="1"/>
    <xf numFmtId="0" fontId="1" fillId="12" borderId="51" xfId="0" applyFont="1" applyFill="1" applyBorder="1" applyAlignment="1">
      <alignment horizontal="right" vertical="center"/>
    </xf>
    <xf numFmtId="0" fontId="1" fillId="12" borderId="48" xfId="0" applyFont="1" applyFill="1" applyBorder="1" applyAlignment="1">
      <alignment horizontal="right"/>
    </xf>
    <xf numFmtId="0" fontId="1" fillId="12" borderId="30" xfId="0" applyFont="1" applyFill="1" applyBorder="1" applyAlignment="1">
      <alignment horizontal="right"/>
    </xf>
    <xf numFmtId="0" fontId="1" fillId="13" borderId="48" xfId="0" applyFont="1" applyFill="1" applyBorder="1" applyAlignment="1">
      <alignment horizontal="right"/>
    </xf>
    <xf numFmtId="0" fontId="1" fillId="13" borderId="32" xfId="0" applyFont="1" applyFill="1" applyBorder="1" applyAlignment="1">
      <alignment horizontal="right"/>
    </xf>
    <xf numFmtId="0" fontId="1" fillId="12" borderId="47" xfId="0" applyFont="1" applyFill="1" applyBorder="1" applyAlignment="1">
      <alignment horizontal="right"/>
    </xf>
    <xf numFmtId="0" fontId="1" fillId="12" borderId="24" xfId="0" applyFont="1" applyFill="1" applyBorder="1" applyAlignment="1">
      <alignment horizontal="right"/>
    </xf>
    <xf numFmtId="0" fontId="1" fillId="12" borderId="45" xfId="0" applyFont="1" applyFill="1" applyBorder="1" applyAlignment="1">
      <alignment horizontal="right"/>
    </xf>
    <xf numFmtId="0" fontId="1" fillId="12" borderId="26" xfId="0" applyFont="1" applyFill="1" applyBorder="1" applyAlignment="1">
      <alignment horizontal="right"/>
    </xf>
    <xf numFmtId="0" fontId="14" fillId="4" borderId="34" xfId="0" applyFont="1" applyFill="1" applyBorder="1" applyAlignment="1">
      <alignment horizontal="left" vertical="center"/>
    </xf>
    <xf numFmtId="1" fontId="14" fillId="4" borderId="52" xfId="0" applyNumberFormat="1" applyFont="1" applyFill="1" applyBorder="1" applyAlignment="1">
      <alignment horizontal="right" vertical="center"/>
    </xf>
    <xf numFmtId="0" fontId="15" fillId="13" borderId="53" xfId="0" applyFont="1" applyFill="1" applyBorder="1" applyAlignment="1">
      <alignment horizontal="center" vertical="center"/>
    </xf>
    <xf numFmtId="0" fontId="15" fillId="13" borderId="57" xfId="0" applyFont="1" applyFill="1" applyBorder="1" applyAlignment="1">
      <alignment horizontal="center" vertical="center"/>
    </xf>
    <xf numFmtId="14" fontId="2" fillId="4" borderId="58" xfId="0" applyNumberFormat="1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2" fillId="3" borderId="61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166" fontId="1" fillId="0" borderId="0" xfId="1" applyNumberFormat="1" applyFont="1" applyAlignment="1">
      <alignment horizontal="center"/>
    </xf>
    <xf numFmtId="14" fontId="1" fillId="4" borderId="60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7" fontId="1" fillId="0" borderId="7" xfId="0" applyNumberFormat="1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61" xfId="0" applyNumberFormat="1" applyFont="1" applyBorder="1" applyAlignment="1">
      <alignment horizontal="center" vertical="center"/>
    </xf>
    <xf numFmtId="168" fontId="16" fillId="0" borderId="61" xfId="0" applyNumberFormat="1" applyFont="1" applyBorder="1" applyAlignment="1">
      <alignment horizontal="center" vertical="center"/>
    </xf>
    <xf numFmtId="168" fontId="1" fillId="0" borderId="62" xfId="0" applyNumberFormat="1" applyFont="1" applyBorder="1" applyAlignment="1">
      <alignment horizontal="center" vertical="center"/>
    </xf>
    <xf numFmtId="168" fontId="1" fillId="0" borderId="0" xfId="0" applyNumberFormat="1" applyFont="1" applyBorder="1" applyAlignment="1">
      <alignment horizontal="center" vertical="center"/>
    </xf>
    <xf numFmtId="168" fontId="16" fillId="0" borderId="0" xfId="0" applyNumberFormat="1" applyFont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61" xfId="0" applyNumberFormat="1" applyFont="1" applyFill="1" applyBorder="1" applyAlignment="1">
      <alignment horizontal="center" vertical="center"/>
    </xf>
    <xf numFmtId="0" fontId="15" fillId="13" borderId="54" xfId="0" applyFont="1" applyFill="1" applyBorder="1" applyAlignment="1">
      <alignment horizontal="center" vertical="center"/>
    </xf>
    <xf numFmtId="0" fontId="15" fillId="13" borderId="55" xfId="0" applyFont="1" applyFill="1" applyBorder="1" applyAlignment="1">
      <alignment horizontal="center" vertical="center"/>
    </xf>
    <xf numFmtId="0" fontId="15" fillId="13" borderId="56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12" borderId="39" xfId="0" applyFont="1" applyFill="1" applyBorder="1" applyAlignment="1">
      <alignment horizontal="center"/>
    </xf>
    <xf numFmtId="0" fontId="1" fillId="12" borderId="27" xfId="0" applyFont="1" applyFill="1" applyBorder="1" applyAlignment="1">
      <alignment horizontal="center"/>
    </xf>
    <xf numFmtId="0" fontId="1" fillId="12" borderId="40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46" xfId="0" applyFont="1" applyFill="1" applyBorder="1" applyAlignment="1">
      <alignment horizontal="center"/>
    </xf>
    <xf numFmtId="0" fontId="1" fillId="12" borderId="49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" fillId="12" borderId="43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44" xfId="0" applyFont="1" applyFill="1" applyBorder="1" applyAlignment="1">
      <alignment horizontal="center"/>
    </xf>
    <xf numFmtId="0" fontId="1" fillId="12" borderId="37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/>
    </xf>
    <xf numFmtId="0" fontId="1" fillId="12" borderId="28" xfId="0" applyFont="1" applyFill="1" applyBorder="1" applyAlignment="1">
      <alignment horizontal="center"/>
    </xf>
    <xf numFmtId="0" fontId="1" fillId="13" borderId="50" xfId="0" applyFont="1" applyFill="1" applyBorder="1" applyAlignment="1">
      <alignment horizontal="center"/>
    </xf>
    <xf numFmtId="0" fontId="15" fillId="9" borderId="2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4" fontId="8" fillId="3" borderId="7" xfId="0" applyNumberFormat="1" applyFont="1" applyFill="1" applyBorder="1" applyAlignment="1">
      <alignment horizontal="center" vertical="center" wrapText="1"/>
    </xf>
    <xf numFmtId="164" fontId="9" fillId="3" borderId="8" xfId="0" applyNumberFormat="1" applyFont="1" applyFill="1" applyBorder="1" applyAlignment="1">
      <alignment horizontal="center" vertical="center" wrapText="1"/>
    </xf>
    <xf numFmtId="164" fontId="9" fillId="3" borderId="10" xfId="0" applyNumberFormat="1" applyFont="1" applyFill="1" applyBorder="1" applyAlignment="1">
      <alignment horizontal="center" vertical="center" wrapText="1"/>
    </xf>
    <xf numFmtId="164" fontId="9" fillId="3" borderId="23" xfId="0" applyNumberFormat="1" applyFont="1" applyFill="1" applyBorder="1" applyAlignment="1">
      <alignment horizontal="center" vertical="center" wrapText="1"/>
    </xf>
    <xf numFmtId="1" fontId="6" fillId="8" borderId="13" xfId="0" applyNumberFormat="1" applyFont="1" applyFill="1" applyBorder="1" applyAlignment="1">
      <alignment horizontal="center" vertical="center"/>
    </xf>
    <xf numFmtId="1" fontId="6" fillId="8" borderId="14" xfId="0" applyNumberFormat="1" applyFont="1" applyFill="1" applyBorder="1" applyAlignment="1">
      <alignment horizontal="center" vertical="center"/>
    </xf>
    <xf numFmtId="1" fontId="10" fillId="8" borderId="20" xfId="0" applyNumberFormat="1" applyFont="1" applyFill="1" applyBorder="1" applyAlignment="1">
      <alignment horizontal="center" vertical="center"/>
    </xf>
    <xf numFmtId="1" fontId="7" fillId="8" borderId="13" xfId="0" applyNumberFormat="1" applyFont="1" applyFill="1" applyBorder="1" applyAlignment="1">
      <alignment horizontal="center" vertical="center"/>
    </xf>
    <xf numFmtId="1" fontId="7" fillId="8" borderId="14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9F9F"/>
        </patternFill>
      </fill>
    </dxf>
    <dxf>
      <fill>
        <patternFill>
          <bgColor theme="9" tint="0.59996337778862885"/>
        </patternFill>
      </fill>
    </dxf>
    <dxf>
      <fill>
        <patternFill>
          <bgColor rgb="FFFF9F9F"/>
        </patternFill>
      </fill>
    </dxf>
    <dxf>
      <fill>
        <patternFill>
          <bgColor theme="9" tint="0.59996337778862885"/>
        </patternFill>
      </fill>
    </dxf>
    <dxf>
      <fill>
        <patternFill>
          <bgColor rgb="FFBAB7F6"/>
        </patternFill>
      </fill>
    </dxf>
    <dxf>
      <fill>
        <patternFill>
          <bgColor rgb="FFBABAF3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B3B3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B3B3"/>
        </patternFill>
      </fill>
    </dxf>
    <dxf>
      <fill>
        <patternFill patternType="none">
          <bgColor auto="1"/>
        </patternFill>
      </fill>
    </dxf>
    <dxf>
      <numFmt numFmtId="164" formatCode="[$-F400]h:mm:ss\ AM/PM"/>
      <fill>
        <patternFill>
          <bgColor theme="8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9E6A"/>
      <color rgb="FFFF9F9F"/>
      <color rgb="FFF4AAF4"/>
      <color rgb="FFF290EB"/>
      <color rgb="FFF8C4F4"/>
      <color rgb="FFBAB7F3"/>
      <color rgb="FFFFB3B3"/>
      <color rgb="FFFF8F8F"/>
      <color rgb="FFBAB7F6"/>
      <color rgb="FFBABA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tabSelected="1" workbookViewId="0">
      <selection activeCell="F1" sqref="F1:H1048576"/>
    </sheetView>
  </sheetViews>
  <sheetFormatPr defaultColWidth="13.28515625" defaultRowHeight="14.25"/>
  <cols>
    <col min="1" max="1" width="55" style="2" bestFit="1" customWidth="1"/>
    <col min="2" max="9" width="16.85546875" style="78" customWidth="1"/>
    <col min="10" max="12" width="16.85546875" style="64" customWidth="1"/>
    <col min="13" max="16384" width="13.28515625" style="1"/>
  </cols>
  <sheetData>
    <row r="1" spans="1:12" s="3" customFormat="1" ht="26.25" customHeight="1">
      <c r="A1" s="61" t="s">
        <v>0</v>
      </c>
      <c r="B1" s="70">
        <v>41934</v>
      </c>
      <c r="C1" s="80">
        <v>41934</v>
      </c>
      <c r="D1" s="80">
        <v>41934</v>
      </c>
      <c r="E1" s="80">
        <v>41930</v>
      </c>
      <c r="F1" s="80">
        <v>41930</v>
      </c>
      <c r="G1" s="80">
        <v>41930</v>
      </c>
      <c r="H1" s="80">
        <v>41930</v>
      </c>
      <c r="I1" s="80">
        <v>41930</v>
      </c>
      <c r="J1" s="68">
        <v>41930</v>
      </c>
      <c r="K1" s="68">
        <v>41930</v>
      </c>
      <c r="L1" s="68">
        <v>41929</v>
      </c>
    </row>
    <row r="2" spans="1:12" ht="26.25" customHeight="1">
      <c r="A2" s="62" t="s">
        <v>1</v>
      </c>
      <c r="B2" s="66">
        <v>2019117</v>
      </c>
      <c r="C2" s="81">
        <v>2231094</v>
      </c>
      <c r="D2" s="81">
        <v>12329</v>
      </c>
      <c r="E2" s="81">
        <v>12328</v>
      </c>
      <c r="F2" s="81">
        <v>2019116</v>
      </c>
      <c r="G2" s="81">
        <v>2231093</v>
      </c>
      <c r="H2" s="81">
        <v>1212172</v>
      </c>
      <c r="I2" s="81">
        <v>2019028</v>
      </c>
      <c r="J2" s="67">
        <v>2019114</v>
      </c>
      <c r="K2" s="67">
        <v>12325</v>
      </c>
      <c r="L2" s="67">
        <v>1187263</v>
      </c>
    </row>
    <row r="3" spans="1:12" ht="17.25" customHeight="1">
      <c r="A3" s="63" t="s">
        <v>2</v>
      </c>
      <c r="B3" s="83"/>
      <c r="C3" s="82"/>
      <c r="D3" s="82"/>
      <c r="E3" s="82"/>
      <c r="F3" s="82"/>
      <c r="G3" s="82"/>
      <c r="H3" s="82"/>
      <c r="I3" s="82"/>
      <c r="J3" s="65"/>
      <c r="K3" s="65"/>
      <c r="L3" s="65"/>
    </row>
    <row r="4" spans="1:12">
      <c r="A4" s="2" t="s">
        <v>3</v>
      </c>
      <c r="B4" s="75">
        <v>3.8194444444444446E-4</v>
      </c>
      <c r="C4" s="78">
        <v>3.5879629629629635E-4</v>
      </c>
      <c r="D4" s="78">
        <v>3.5879629629629635E-4</v>
      </c>
      <c r="E4" s="78">
        <v>3.5879629629629635E-4</v>
      </c>
      <c r="F4" s="78">
        <v>3.5879629629629635E-4</v>
      </c>
      <c r="G4" s="78">
        <v>3.7037037037037035E-4</v>
      </c>
      <c r="H4" s="78">
        <v>6.7129629629629625E-4</v>
      </c>
      <c r="I4" s="78">
        <v>3.2407407407407406E-4</v>
      </c>
      <c r="J4" s="71">
        <v>3.5879629629629635E-4</v>
      </c>
      <c r="K4" s="71">
        <v>3.5879629629629635E-4</v>
      </c>
      <c r="L4" s="71">
        <v>2.6620370370370372E-4</v>
      </c>
    </row>
    <row r="5" spans="1:12">
      <c r="A5" s="2" t="s">
        <v>4</v>
      </c>
      <c r="B5" s="75">
        <v>1.6203703703703703E-4</v>
      </c>
      <c r="C5" s="78">
        <v>1.6203703703703703E-4</v>
      </c>
      <c r="D5" s="78">
        <v>1.5046296296296297E-4</v>
      </c>
      <c r="E5" s="78">
        <v>1.5046296296296297E-4</v>
      </c>
      <c r="F5" s="78">
        <v>1.6203703703703703E-4</v>
      </c>
      <c r="G5" s="78">
        <v>1.6203703703703703E-4</v>
      </c>
      <c r="H5" s="78">
        <v>1.5046296296296297E-4</v>
      </c>
      <c r="I5" s="78">
        <v>1.6203703703703703E-4</v>
      </c>
      <c r="J5" s="71">
        <v>1.6203703703703703E-4</v>
      </c>
      <c r="K5" s="71">
        <v>1.5046296296296297E-4</v>
      </c>
      <c r="L5" s="71">
        <v>1.3888888888888889E-4</v>
      </c>
    </row>
    <row r="6" spans="1:12">
      <c r="A6" s="2" t="s">
        <v>5</v>
      </c>
      <c r="B6" s="75">
        <v>1.1574074074074073E-5</v>
      </c>
      <c r="C6" s="78">
        <v>1.1574074074074073E-5</v>
      </c>
      <c r="D6" s="78">
        <v>1.1574074074074073E-5</v>
      </c>
      <c r="E6" s="78">
        <v>1.1574074074074073E-5</v>
      </c>
      <c r="F6" s="78">
        <v>1.1574074074074073E-5</v>
      </c>
      <c r="G6" s="78">
        <v>1.1574074074074073E-5</v>
      </c>
      <c r="H6" s="78">
        <v>1.1574074074074073E-5</v>
      </c>
      <c r="I6" s="78">
        <v>2.3148148148148147E-5</v>
      </c>
      <c r="J6" s="71">
        <v>1.1574074074074073E-5</v>
      </c>
      <c r="K6" s="71">
        <v>1.1574074074074073E-5</v>
      </c>
      <c r="L6" s="71">
        <v>1.1574074074074073E-5</v>
      </c>
    </row>
    <row r="7" spans="1:12">
      <c r="A7" s="2" t="s">
        <v>6</v>
      </c>
      <c r="B7" s="75">
        <v>5.6712962962962956E-4</v>
      </c>
      <c r="C7" s="78">
        <v>4.9768518518518521E-4</v>
      </c>
      <c r="D7" s="78">
        <v>5.2083333333333333E-4</v>
      </c>
      <c r="E7" s="78">
        <v>5.2083333333333333E-4</v>
      </c>
      <c r="F7" s="78">
        <v>5.6712962962962956E-4</v>
      </c>
      <c r="G7" s="78">
        <v>5.3240740740740744E-4</v>
      </c>
      <c r="H7" s="78">
        <v>5.7870370370370378E-4</v>
      </c>
      <c r="I7" s="78">
        <v>5.4398148148148144E-4</v>
      </c>
      <c r="J7" s="71">
        <v>5.6712962962962956E-4</v>
      </c>
      <c r="K7" s="71">
        <v>5.0925925925925921E-4</v>
      </c>
      <c r="L7" s="71">
        <v>4.6296296296296293E-4</v>
      </c>
    </row>
    <row r="8" spans="1:12">
      <c r="A8" s="2" t="s">
        <v>7</v>
      </c>
      <c r="B8" s="75">
        <v>2.0254629629629629E-3</v>
      </c>
      <c r="C8" s="78">
        <v>1.9097222222222222E-3</v>
      </c>
      <c r="D8" s="78">
        <v>1.8750000000000001E-3</v>
      </c>
      <c r="E8" s="78">
        <v>1.8634259259259261E-3</v>
      </c>
      <c r="F8" s="78">
        <v>2.0370370370370373E-3</v>
      </c>
      <c r="G8" s="78">
        <v>1.9560185185185184E-3</v>
      </c>
      <c r="H8" s="78">
        <v>2.1180555555555553E-3</v>
      </c>
      <c r="I8" s="78">
        <v>1.9907407407407408E-3</v>
      </c>
      <c r="J8" s="71">
        <v>2.0138888888888888E-3</v>
      </c>
      <c r="K8" s="71">
        <v>1.8518518518518517E-3</v>
      </c>
      <c r="L8" s="71">
        <v>1.3194444444444443E-3</v>
      </c>
    </row>
    <row r="9" spans="1:12">
      <c r="A9" s="2" t="s">
        <v>8</v>
      </c>
      <c r="B9" s="75">
        <v>6.018518518518519E-4</v>
      </c>
      <c r="C9" s="78">
        <v>5.4398148148148144E-4</v>
      </c>
      <c r="D9" s="78">
        <v>5.4398148148148144E-4</v>
      </c>
      <c r="E9" s="78">
        <v>5.4398148148148144E-4</v>
      </c>
      <c r="F9" s="78">
        <v>6.2500000000000001E-4</v>
      </c>
      <c r="G9" s="78">
        <v>5.7870370370370378E-4</v>
      </c>
      <c r="H9" s="78">
        <v>6.134259259259259E-4</v>
      </c>
      <c r="I9" s="78">
        <v>5.7870370370370378E-4</v>
      </c>
      <c r="J9" s="71">
        <v>5.9027777777777778E-4</v>
      </c>
      <c r="K9" s="71">
        <v>5.5555555555555556E-4</v>
      </c>
      <c r="L9" s="71">
        <v>4.7453703703703704E-4</v>
      </c>
    </row>
    <row r="10" spans="1:12">
      <c r="A10" s="2" t="s">
        <v>9</v>
      </c>
      <c r="B10" s="75">
        <v>7.2337962962962963E-3</v>
      </c>
      <c r="C10" s="78">
        <v>6.9444444444444441E-3</v>
      </c>
      <c r="D10" s="78">
        <v>7.2685185185185188E-3</v>
      </c>
      <c r="E10" s="78">
        <v>7.2337962962962963E-3</v>
      </c>
      <c r="F10" s="78">
        <v>7.3263888888888892E-3</v>
      </c>
      <c r="G10" s="78">
        <v>6.9675925925925921E-3</v>
      </c>
      <c r="H10" s="78">
        <v>7.8819444444444432E-3</v>
      </c>
      <c r="I10" s="78">
        <v>7.1990740740740739E-3</v>
      </c>
      <c r="J10" s="71">
        <v>7.3148148148148148E-3</v>
      </c>
      <c r="K10" s="71">
        <v>7.1643518518518514E-3</v>
      </c>
      <c r="L10" s="71">
        <v>7.2337962962962963E-3</v>
      </c>
    </row>
    <row r="11" spans="1:12">
      <c r="A11" s="2" t="s">
        <v>10</v>
      </c>
      <c r="B11" s="75">
        <v>5.7870370370370366E-5</v>
      </c>
      <c r="C11" s="78">
        <v>6.9444444444444444E-5</v>
      </c>
      <c r="D11" s="78">
        <v>5.7870370370370366E-5</v>
      </c>
      <c r="E11" s="78">
        <v>6.9444444444444444E-5</v>
      </c>
      <c r="F11" s="78">
        <v>5.7870370370370366E-5</v>
      </c>
      <c r="G11" s="78">
        <v>6.9444444444444444E-5</v>
      </c>
      <c r="H11" s="78">
        <v>1.3194444444444443E-3</v>
      </c>
      <c r="I11" s="78">
        <v>1.3078703703703705E-3</v>
      </c>
      <c r="J11" s="71">
        <v>6.9444444444444444E-5</v>
      </c>
      <c r="K11" s="71">
        <v>6.9444444444444444E-5</v>
      </c>
      <c r="L11" s="71">
        <v>1.2384259259259258E-3</v>
      </c>
    </row>
    <row r="12" spans="1:12">
      <c r="A12" s="2" t="s">
        <v>11</v>
      </c>
      <c r="B12" s="75">
        <v>6.2604166666666669E-2</v>
      </c>
      <c r="C12" s="78">
        <v>5.8194444444444444E-2</v>
      </c>
      <c r="D12" s="78">
        <v>5.8368055555555555E-2</v>
      </c>
      <c r="E12" s="78">
        <v>5.768518518518518E-2</v>
      </c>
      <c r="F12" s="78">
        <v>6.1608796296296293E-2</v>
      </c>
      <c r="G12" s="78">
        <v>6.0486111111111109E-2</v>
      </c>
      <c r="H12" s="78">
        <v>5.9224537037037041E-2</v>
      </c>
      <c r="I12" s="78">
        <v>5.9166666666666666E-2</v>
      </c>
      <c r="J12" s="71">
        <v>6.1342592592592594E-2</v>
      </c>
      <c r="K12" s="71">
        <v>5.844907407407407E-2</v>
      </c>
      <c r="L12" s="71">
        <v>4.9351851851851848E-2</v>
      </c>
    </row>
    <row r="13" spans="1:12">
      <c r="A13" s="2" t="s">
        <v>12</v>
      </c>
      <c r="B13" s="75">
        <v>1.736111111111111E-3</v>
      </c>
      <c r="C13" s="78">
        <v>1.7592592592592592E-3</v>
      </c>
      <c r="D13" s="78">
        <v>1.7824074074074072E-3</v>
      </c>
      <c r="E13" s="78">
        <v>1.7824074074074072E-3</v>
      </c>
      <c r="F13" s="78">
        <v>1.7592592592592592E-3</v>
      </c>
      <c r="G13" s="78">
        <v>1.7476851851851852E-3</v>
      </c>
      <c r="H13" s="78">
        <v>1.8634259259259261E-3</v>
      </c>
      <c r="I13" s="78">
        <v>1.7824074074074072E-3</v>
      </c>
      <c r="J13" s="71">
        <v>1.7592592592592592E-3</v>
      </c>
      <c r="K13" s="71">
        <v>1.7708333333333332E-3</v>
      </c>
      <c r="L13" s="71">
        <v>1.7592592592592592E-3</v>
      </c>
    </row>
    <row r="14" spans="1:12">
      <c r="A14" s="2" t="s">
        <v>13</v>
      </c>
      <c r="B14" s="75">
        <v>7.6620370370370366E-3</v>
      </c>
      <c r="C14" s="78">
        <v>7.7662037037037031E-3</v>
      </c>
      <c r="D14" s="78">
        <v>7.4884259259259262E-3</v>
      </c>
      <c r="E14" s="78">
        <v>7.6620370370370366E-3</v>
      </c>
      <c r="F14" s="78">
        <v>7.6157407407407415E-3</v>
      </c>
      <c r="G14" s="78">
        <v>7.7314814814814815E-3</v>
      </c>
      <c r="H14" s="78">
        <v>7.905092592592592E-3</v>
      </c>
      <c r="I14" s="78">
        <v>7.6851851851851847E-3</v>
      </c>
      <c r="J14" s="71">
        <v>7.6504629629629631E-3</v>
      </c>
      <c r="K14" s="71">
        <v>7.5115740740740742E-3</v>
      </c>
      <c r="L14" s="71">
        <v>7.3842592592592597E-3</v>
      </c>
    </row>
    <row r="15" spans="1:12">
      <c r="A15" s="2" t="s">
        <v>14</v>
      </c>
      <c r="B15" s="75">
        <v>3.8657407407407408E-3</v>
      </c>
      <c r="C15" s="78">
        <v>3.3217592592592591E-3</v>
      </c>
      <c r="D15" s="78">
        <v>3.3101851851851851E-3</v>
      </c>
      <c r="E15" s="78">
        <v>3.4027777777777784E-3</v>
      </c>
      <c r="F15" s="78">
        <v>3.7847222222222223E-3</v>
      </c>
      <c r="G15" s="78">
        <v>3.2870370370370367E-3</v>
      </c>
      <c r="H15" s="78">
        <v>4.409722222222222E-3</v>
      </c>
      <c r="I15" s="78">
        <v>3.8773148148148143E-3</v>
      </c>
      <c r="J15" s="71">
        <v>3.7615740740740739E-3</v>
      </c>
      <c r="K15" s="71">
        <v>3.3217592592592591E-3</v>
      </c>
      <c r="L15" s="71">
        <v>3.37962962962963E-3</v>
      </c>
    </row>
    <row r="16" spans="1:12">
      <c r="A16" s="2" t="s">
        <v>15</v>
      </c>
      <c r="B16" s="75">
        <v>5.7754629629629623E-3</v>
      </c>
      <c r="C16" s="78">
        <v>1.6203703703703703E-4</v>
      </c>
      <c r="D16" s="78">
        <v>1.6203703703703703E-4</v>
      </c>
      <c r="E16" s="78">
        <v>1.7361111111111112E-4</v>
      </c>
      <c r="F16" s="78">
        <v>5.7523148148148143E-3</v>
      </c>
      <c r="G16" s="78">
        <v>1.5046296296296297E-4</v>
      </c>
      <c r="H16" s="78">
        <v>1.6203703703703703E-4</v>
      </c>
      <c r="I16" s="78">
        <v>5.6944444444444438E-3</v>
      </c>
      <c r="J16" s="71">
        <v>5.6944444444444438E-3</v>
      </c>
      <c r="K16" s="71">
        <v>1.7361111111111112E-4</v>
      </c>
      <c r="L16" s="71">
        <v>2.199074074074074E-4</v>
      </c>
    </row>
    <row r="17" spans="1:12">
      <c r="A17" s="2" t="s">
        <v>16</v>
      </c>
      <c r="B17" s="75">
        <v>3.4722222222222222E-5</v>
      </c>
      <c r="C17" s="78">
        <v>3.4722222222222222E-5</v>
      </c>
      <c r="D17" s="78">
        <v>3.4722222222222222E-5</v>
      </c>
      <c r="E17" s="78">
        <v>3.4722222222222222E-5</v>
      </c>
      <c r="F17" s="78">
        <v>3.4722222222222222E-5</v>
      </c>
      <c r="G17" s="78">
        <v>3.4722222222222222E-5</v>
      </c>
      <c r="H17" s="78">
        <v>1.3888888888888889E-4</v>
      </c>
      <c r="I17" s="78">
        <v>1.1215277777777777E-2</v>
      </c>
      <c r="J17" s="71">
        <v>3.4722222222222222E-5</v>
      </c>
      <c r="K17" s="71">
        <v>3.4722222222222222E-5</v>
      </c>
      <c r="L17" s="71">
        <v>2.0833333333333335E-4</v>
      </c>
    </row>
    <row r="18" spans="1:12">
      <c r="A18" s="2" t="s">
        <v>17</v>
      </c>
      <c r="B18" s="76">
        <v>5.9837962962962961E-3</v>
      </c>
      <c r="C18" s="79">
        <v>4.6296296296296294E-5</v>
      </c>
      <c r="D18" s="79">
        <v>4.6296296296296294E-5</v>
      </c>
      <c r="E18" s="79">
        <v>4.6296296296296294E-5</v>
      </c>
      <c r="F18" s="79">
        <v>6.1342592592592594E-3</v>
      </c>
      <c r="G18" s="79">
        <v>4.6296296296296294E-5</v>
      </c>
      <c r="H18" s="79">
        <v>1.9675925925925926E-4</v>
      </c>
      <c r="I18" s="79">
        <v>5.7407407407407416E-3</v>
      </c>
      <c r="J18" s="72">
        <v>5.9490740740740745E-3</v>
      </c>
      <c r="K18" s="72">
        <v>4.6296296296296294E-5</v>
      </c>
      <c r="L18" s="72">
        <v>2.7777777777777778E-4</v>
      </c>
    </row>
    <row r="19" spans="1:12">
      <c r="A19" s="2" t="s">
        <v>18</v>
      </c>
      <c r="B19" s="75">
        <v>3.7523148148148146E-2</v>
      </c>
      <c r="C19" s="78">
        <v>3.6712962962962961E-2</v>
      </c>
      <c r="D19" s="78">
        <v>3.6493055555555549E-2</v>
      </c>
      <c r="E19" s="78">
        <v>3.6377314814814814E-2</v>
      </c>
      <c r="F19" s="78">
        <v>3.6944444444444446E-2</v>
      </c>
      <c r="G19" s="78">
        <v>3.6608796296296299E-2</v>
      </c>
      <c r="H19" s="78">
        <v>3.8506944444444448E-2</v>
      </c>
      <c r="I19" s="78">
        <v>3.7511574074074072E-2</v>
      </c>
      <c r="J19" s="71">
        <v>3.7337962962962962E-2</v>
      </c>
      <c r="K19" s="71">
        <v>3.6446759259259262E-2</v>
      </c>
      <c r="L19" s="71">
        <v>2.7881944444444445E-2</v>
      </c>
    </row>
    <row r="20" spans="1:12">
      <c r="A20" s="2" t="s">
        <v>19</v>
      </c>
      <c r="B20" s="75">
        <v>7.7546296296296304E-4</v>
      </c>
      <c r="C20" s="78">
        <v>7.8703703703703705E-4</v>
      </c>
      <c r="D20" s="78">
        <v>7.7546296296296304E-4</v>
      </c>
      <c r="E20" s="78">
        <v>7.8703703703703705E-4</v>
      </c>
      <c r="F20" s="78">
        <v>7.8703703703703705E-4</v>
      </c>
      <c r="G20" s="78">
        <v>7.9861111111111105E-4</v>
      </c>
      <c r="H20" s="78">
        <v>1.5636574074074074E-2</v>
      </c>
      <c r="I20" s="78">
        <v>6.7129629629629625E-4</v>
      </c>
      <c r="J20" s="71">
        <v>7.7546296296296304E-4</v>
      </c>
      <c r="K20" s="71">
        <v>7.7546296296296304E-4</v>
      </c>
      <c r="L20" s="71">
        <v>3.2407407407407406E-4</v>
      </c>
    </row>
    <row r="21" spans="1:12">
      <c r="A21" s="2" t="s">
        <v>20</v>
      </c>
      <c r="B21" s="75">
        <v>4.0509259259259258E-4</v>
      </c>
      <c r="C21" s="78">
        <v>4.2824074074074075E-4</v>
      </c>
      <c r="D21" s="78">
        <v>4.1666666666666669E-4</v>
      </c>
      <c r="E21" s="78">
        <v>4.1666666666666669E-4</v>
      </c>
      <c r="F21" s="78">
        <v>4.0509259259259258E-4</v>
      </c>
      <c r="G21" s="78">
        <v>4.3981481481481481E-4</v>
      </c>
      <c r="H21" s="78">
        <v>1.8518518518518517E-3</v>
      </c>
      <c r="I21" s="78">
        <v>1.2037037037037038E-3</v>
      </c>
      <c r="J21" s="71">
        <v>4.0509259259259258E-4</v>
      </c>
      <c r="K21" s="71">
        <v>4.2824074074074075E-4</v>
      </c>
      <c r="L21" s="71">
        <v>2.1180555555555553E-3</v>
      </c>
    </row>
    <row r="22" spans="1:12">
      <c r="A22" s="2" t="s">
        <v>21</v>
      </c>
      <c r="B22" s="77">
        <v>0.13740740740740739</v>
      </c>
      <c r="C22" s="78">
        <v>0.11971064814814815</v>
      </c>
      <c r="D22" s="78">
        <v>0.11966435185185186</v>
      </c>
      <c r="E22" s="78">
        <v>0.11912037037037038</v>
      </c>
      <c r="F22" s="78">
        <v>0.13597222222222222</v>
      </c>
      <c r="G22" s="78">
        <v>0.12197916666666668</v>
      </c>
      <c r="H22" s="78">
        <v>0.14324074074074075</v>
      </c>
      <c r="I22" s="78">
        <v>0.14667824074074073</v>
      </c>
      <c r="J22" s="71">
        <v>0.13579861111111111</v>
      </c>
      <c r="K22" s="71">
        <v>0.11962962962962963</v>
      </c>
      <c r="L22" s="71">
        <v>0.10405092592592592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FE7A-4368-4E61-96A4-616963D1FF0B}">
  <sheetPr codeName="Sheet2"/>
  <dimension ref="A1:O186"/>
  <sheetViews>
    <sheetView zoomScaleNormal="100" workbookViewId="0">
      <selection activeCell="M13" sqref="M13"/>
    </sheetView>
  </sheetViews>
  <sheetFormatPr defaultRowHeight="17.25" customHeight="1"/>
  <cols>
    <col min="1" max="1" width="55" style="2" bestFit="1" customWidth="1"/>
    <col min="2" max="2" width="21.7109375" style="24" customWidth="1"/>
    <col min="3" max="3" width="24.5703125" style="18" customWidth="1"/>
    <col min="4" max="4" width="18" style="18" customWidth="1"/>
    <col min="5" max="5" width="25" style="19" bestFit="1" customWidth="1"/>
    <col min="6" max="6" width="3.42578125" style="15" customWidth="1"/>
    <col min="7" max="7" width="5.28515625" style="16" customWidth="1"/>
    <col min="8" max="8" width="2.28515625" style="16" customWidth="1"/>
    <col min="9" max="9" width="17.7109375" style="16" customWidth="1"/>
    <col min="10" max="10" width="2.28515625" style="16" customWidth="1"/>
    <col min="11" max="11" width="3.7109375" style="16" customWidth="1"/>
    <col min="12" max="12" width="2.28515625" style="16" customWidth="1"/>
    <col min="13" max="13" width="17.7109375" style="16" customWidth="1"/>
    <col min="14" max="14" width="2.28515625" style="16" customWidth="1"/>
    <col min="15" max="15" width="5.28515625" style="16" customWidth="1"/>
    <col min="16" max="16384" width="9.140625" style="16"/>
  </cols>
  <sheetData>
    <row r="1" spans="1:15" s="1" customFormat="1" ht="26.25" customHeight="1" thickBot="1">
      <c r="A1" s="27" t="str">
        <f xml:space="preserve"> IF(Combined_reports_master_main!A:A=""," ",Combined_reports_master_main!A:A)</f>
        <v>Date</v>
      </c>
      <c r="B1" s="45" t="str">
        <f>IFERROR(INDEX(Combined_reports_master_main!1:1,1,Analysis!$I$7),"")</f>
        <v/>
      </c>
      <c r="C1" s="44" t="str">
        <f>IFERROR(INDEX(Combined_reports_master_main!1:1,1,Analysis!$M$7)," ")</f>
        <v xml:space="preserve"> </v>
      </c>
      <c r="D1" s="115" t="str">
        <f>IF(ISBLANK(H5),"[New_CodeBase]","["&amp;H5&amp;"]")&amp;" with respect to "&amp;IF(ISBLANK(L5),"[Old_CodeBase]","["&amp;L5&amp;"]")</f>
        <v>[New_CodeBase] with respect to [Old_CodeBase]</v>
      </c>
      <c r="E1" s="116"/>
      <c r="G1" s="108" t="s">
        <v>22</v>
      </c>
      <c r="H1" s="109"/>
      <c r="I1" s="109"/>
      <c r="J1" s="109"/>
      <c r="K1" s="109"/>
      <c r="L1" s="109"/>
      <c r="M1" s="109"/>
      <c r="N1" s="109"/>
      <c r="O1" s="110"/>
    </row>
    <row r="2" spans="1:15" s="1" customFormat="1" ht="26.25" customHeight="1" thickTop="1" thickBot="1">
      <c r="A2" s="23" t="str">
        <f xml:space="preserve"> IF(Combined_reports_master_main!A:A=""," ",Combined_reports_master_main!A:A)</f>
        <v>CodeBase</v>
      </c>
      <c r="B2" s="36" t="str">
        <f>IFERROR(INDEX(Combined_reports_master_main!2:2,1,Analysis!$I$7),"New_CodeBase")</f>
        <v>New_CodeBase</v>
      </c>
      <c r="C2" s="37" t="str">
        <f>IFERROR(INDEX(Combined_reports_master_main!2:2,1,Analysis!$M$7),"Old_CodeBase")</f>
        <v>Old_CodeBase</v>
      </c>
      <c r="D2" s="117"/>
      <c r="E2" s="118"/>
      <c r="G2" s="111"/>
      <c r="H2" s="112"/>
      <c r="I2" s="112"/>
      <c r="J2" s="112"/>
      <c r="K2" s="112"/>
      <c r="L2" s="112"/>
      <c r="M2" s="112"/>
      <c r="N2" s="112"/>
      <c r="O2" s="113"/>
    </row>
    <row r="3" spans="1:15" s="1" customFormat="1" ht="17.25" customHeight="1" thickTop="1" thickBot="1">
      <c r="A3" s="32" t="s">
        <v>23</v>
      </c>
      <c r="B3" s="34" t="s">
        <v>24</v>
      </c>
      <c r="C3" s="33" t="s">
        <v>24</v>
      </c>
      <c r="D3" s="25" t="s">
        <v>25</v>
      </c>
      <c r="E3" s="26" t="s">
        <v>26</v>
      </c>
      <c r="F3" s="14"/>
      <c r="G3" s="4"/>
      <c r="H3" s="10"/>
      <c r="I3" s="29"/>
      <c r="J3" s="6"/>
      <c r="K3" s="6"/>
      <c r="L3" s="10"/>
      <c r="M3" s="6"/>
      <c r="N3" s="6"/>
      <c r="O3" s="7"/>
    </row>
    <row r="4" spans="1:15" ht="17.25" customHeight="1" thickTop="1" thickBot="1">
      <c r="A4" s="2" t="str">
        <f xml:space="preserve"> IF(Combined_reports_master_main!A:A=""," ",Combined_reports_master_main!A:A)</f>
        <v>[PMILL-7945] - &lt;1: Load Project&gt;</v>
      </c>
      <c r="B4" s="22" t="e">
        <f>IF(Analysis!A4=" "," ",INDEX(Combined_reports_master_main!4:4,1,Analysis!$I$7))</f>
        <v>#VALUE!</v>
      </c>
      <c r="C4" s="22" t="e">
        <f>IF(Analysis!A4=" "," ",INDEX(Combined_reports_master_main!4:4,1,Analysis!$M$7))</f>
        <v>#VALUE!</v>
      </c>
      <c r="D4" s="73" t="str">
        <f>IFERROR(B4-C4,"")</f>
        <v/>
      </c>
      <c r="E4" s="69" t="str">
        <f>IFERROR((1/(B4/C4)),"")</f>
        <v/>
      </c>
      <c r="G4" s="4"/>
      <c r="H4" s="10"/>
      <c r="I4" s="38" t="s">
        <v>27</v>
      </c>
      <c r="J4" s="28"/>
      <c r="K4" s="11"/>
      <c r="L4" s="31"/>
      <c r="M4" s="39" t="s">
        <v>28</v>
      </c>
      <c r="N4" s="28"/>
      <c r="O4" s="7"/>
    </row>
    <row r="5" spans="1:15" ht="17.25" customHeight="1" thickTop="1" thickBot="1">
      <c r="A5" s="17" t="str">
        <f xml:space="preserve"> IF(Combined_reports_master_main!A:A=""," ",Combined_reports_master_main!A:A)</f>
        <v>[PMILL-7945] - &lt;2: Save Project&gt;</v>
      </c>
      <c r="B5" s="22" t="e">
        <f>IF(Analysis!A5=" "," ",INDEX(Combined_reports_master_main!5:5,1,Analysis!$I$7))</f>
        <v>#VALUE!</v>
      </c>
      <c r="C5" s="22" t="e">
        <f>IF(Analysis!A5=" "," ",INDEX(Combined_reports_master_main!5:5,1,Analysis!$M$7))</f>
        <v>#VALUE!</v>
      </c>
      <c r="D5" s="74" t="str">
        <f t="shared" ref="D5:D68" si="0">IFERROR(B5-C5,"")</f>
        <v/>
      </c>
      <c r="E5" s="69" t="str">
        <f t="shared" ref="E5:E68" si="1">IFERROR((1/(B5/C5)),"")</f>
        <v/>
      </c>
      <c r="G5" s="30"/>
      <c r="H5" s="119"/>
      <c r="I5" s="119"/>
      <c r="J5" s="120"/>
      <c r="K5" s="21"/>
      <c r="L5" s="121"/>
      <c r="M5" s="122"/>
      <c r="N5" s="123"/>
      <c r="O5" s="7"/>
    </row>
    <row r="6" spans="1:15" ht="17.25" customHeight="1" thickTop="1">
      <c r="A6" s="17" t="str">
        <f xml:space="preserve"> IF(Combined_reports_master_main!A:A=""," ",Combined_reports_master_main!A:A)</f>
        <v>[PMILL-7945] - &lt;3: Calculate Stock Model States&gt;</v>
      </c>
      <c r="B6" s="22" t="e">
        <f>IF(Analysis!A6=" "," ",INDEX(Combined_reports_master_main!6:6,1,Analysis!$I$7))</f>
        <v>#VALUE!</v>
      </c>
      <c r="C6" s="22" t="e">
        <f>IF(Analysis!A6=" "," ",INDEX(Combined_reports_master_main!6:6,1,Analysis!$M$7))</f>
        <v>#VALUE!</v>
      </c>
      <c r="D6" s="74" t="str">
        <f t="shared" si="0"/>
        <v/>
      </c>
      <c r="E6" s="69" t="str">
        <f t="shared" si="1"/>
        <v/>
      </c>
      <c r="G6" s="4"/>
      <c r="H6" s="10"/>
      <c r="I6" s="12"/>
      <c r="J6" s="12"/>
      <c r="K6" s="12"/>
      <c r="L6" s="12"/>
      <c r="M6" s="12"/>
      <c r="N6" s="10"/>
      <c r="O6" s="7"/>
    </row>
    <row r="7" spans="1:15" ht="17.25" customHeight="1">
      <c r="A7" s="17" t="str">
        <f xml:space="preserve"> IF(Combined_reports_master_main!A:A=""," ",Combined_reports_master_main!A:A)</f>
        <v>[PMILL-7945] - &lt;4: Calculate Stock Model States&gt;</v>
      </c>
      <c r="B7" s="22" t="e">
        <f>IF(Analysis!A7=" "," ",INDEX(Combined_reports_master_main!7:7,1,Analysis!$I$7))</f>
        <v>#VALUE!</v>
      </c>
      <c r="C7" s="22" t="e">
        <f>IF(Analysis!A7=" "," ",INDEX(Combined_reports_master_main!7:7,1,Analysis!$M$7))</f>
        <v>#VALUE!</v>
      </c>
      <c r="D7" s="74" t="str">
        <f t="shared" si="0"/>
        <v/>
      </c>
      <c r="E7" s="69" t="str">
        <f t="shared" si="1"/>
        <v/>
      </c>
      <c r="G7" s="4"/>
      <c r="H7" s="10"/>
      <c r="I7" s="35" t="str">
        <f>_xlfn.IFNA(MATCH(H5,Combined_reports_master_main!2:2,0)," ")</f>
        <v xml:space="preserve"> </v>
      </c>
      <c r="J7" s="114" t="s">
        <v>29</v>
      </c>
      <c r="K7" s="114"/>
      <c r="L7" s="114"/>
      <c r="M7" s="35" t="str">
        <f>_xlfn.IFNA(MATCH(L5,Combined_reports_master_main!2:2,0)," ")</f>
        <v xml:space="preserve"> </v>
      </c>
      <c r="N7" s="12"/>
      <c r="O7" s="7"/>
    </row>
    <row r="8" spans="1:15" ht="17.25" customHeight="1">
      <c r="A8" s="17" t="str">
        <f xml:space="preserve"> IF(Combined_reports_master_main!A:A=""," ",Combined_reports_master_main!A:A)</f>
        <v>[PMILL-7945] - &lt;5: Calculate Stock Model States&gt;</v>
      </c>
      <c r="B8" s="22" t="e">
        <f>IF(Analysis!A8=" "," ",INDEX(Combined_reports_master_main!8:8,1,Analysis!$I$7))</f>
        <v>#VALUE!</v>
      </c>
      <c r="C8" s="22" t="e">
        <f>IF(Analysis!A8=" "," ",INDEX(Combined_reports_master_main!8:8,1,Analysis!$M$7))</f>
        <v>#VALUE!</v>
      </c>
      <c r="D8" s="74" t="str">
        <f t="shared" si="0"/>
        <v/>
      </c>
      <c r="E8" s="69" t="str">
        <f t="shared" si="1"/>
        <v/>
      </c>
      <c r="G8" s="5"/>
      <c r="H8" s="8"/>
      <c r="I8" s="8"/>
      <c r="J8" s="8"/>
      <c r="K8" s="8"/>
      <c r="L8" s="8"/>
      <c r="M8" s="13"/>
      <c r="N8" s="8"/>
      <c r="O8" s="9"/>
    </row>
    <row r="9" spans="1:15" ht="17.25" customHeight="1" thickBot="1">
      <c r="A9" s="17" t="str">
        <f xml:space="preserve"> IF(Combined_reports_master_main!A:A=""," ",Combined_reports_master_main!A:A)</f>
        <v>[PMILL-7945] - &lt;6: Calculate Stock Model States&gt;</v>
      </c>
      <c r="B9" s="22" t="e">
        <f>IF(Analysis!A9=" "," ",INDEX(Combined_reports_master_main!9:9,1,Analysis!$I$7))</f>
        <v>#VALUE!</v>
      </c>
      <c r="C9" s="22" t="e">
        <f>IF(Analysis!A9=" "," ",INDEX(Combined_reports_master_main!9:9,1,Analysis!$M$7))</f>
        <v>#VALUE!</v>
      </c>
      <c r="D9" s="74" t="str">
        <f t="shared" si="0"/>
        <v/>
      </c>
      <c r="E9" s="69" t="str">
        <f t="shared" si="1"/>
        <v/>
      </c>
      <c r="G9" s="20"/>
      <c r="H9" s="20"/>
      <c r="I9" s="20"/>
      <c r="J9" s="20"/>
      <c r="K9" s="20"/>
      <c r="L9" s="20"/>
      <c r="M9" s="20"/>
      <c r="N9" s="20"/>
      <c r="O9" s="20"/>
    </row>
    <row r="10" spans="1:15" ht="17.25" customHeight="1" thickTop="1">
      <c r="A10" s="17" t="str">
        <f xml:space="preserve"> IF(Combined_reports_master_main!A:A=""," ",Combined_reports_master_main!A:A)</f>
        <v>[PMILL-7945] - &lt;7: Calculate Stock Model States&gt;</v>
      </c>
      <c r="B10" s="22" t="e">
        <f>IF(Analysis!A10=" "," ",INDEX(Combined_reports_master_main!10:10,1,Analysis!$I$7))</f>
        <v>#VALUE!</v>
      </c>
      <c r="C10" s="22" t="e">
        <f>IF(Analysis!A10=" "," ",INDEX(Combined_reports_master_main!10:10,1,Analysis!$M$7))</f>
        <v>#VALUE!</v>
      </c>
      <c r="D10" s="74" t="str">
        <f t="shared" si="0"/>
        <v/>
      </c>
      <c r="E10" s="69" t="str">
        <f t="shared" si="1"/>
        <v/>
      </c>
      <c r="G10" s="20"/>
      <c r="H10" s="20"/>
      <c r="I10" s="105" t="s">
        <v>30</v>
      </c>
      <c r="J10" s="106"/>
      <c r="K10" s="106"/>
      <c r="L10" s="106"/>
      <c r="M10" s="107"/>
      <c r="N10" s="20"/>
      <c r="O10" s="20"/>
    </row>
    <row r="11" spans="1:15" ht="17.25" customHeight="1" thickBot="1">
      <c r="A11" s="17" t="str">
        <f xml:space="preserve"> IF(Combined_reports_master_main!A:A=""," ",Combined_reports_master_main!A:A)</f>
        <v>[PMILL-7560] - &lt;1: Close project with large model&gt;</v>
      </c>
      <c r="B11" s="22" t="e">
        <f>IF(Analysis!A11=" "," ",INDEX(Combined_reports_master_main!11:11,1,Analysis!$I$7))</f>
        <v>#VALUE!</v>
      </c>
      <c r="C11" s="22" t="e">
        <f>IF(Analysis!A11=" "," ",INDEX(Combined_reports_master_main!11:11,1,Analysis!$M$7))</f>
        <v>#VALUE!</v>
      </c>
      <c r="D11" s="74" t="str">
        <f t="shared" si="0"/>
        <v/>
      </c>
      <c r="E11" s="69" t="str">
        <f t="shared" si="1"/>
        <v/>
      </c>
      <c r="H11" s="20"/>
      <c r="I11" s="59" t="s">
        <v>31</v>
      </c>
      <c r="J11" s="84" t="s">
        <v>32</v>
      </c>
      <c r="K11" s="85"/>
      <c r="L11" s="86"/>
      <c r="M11" s="60" t="s">
        <v>1</v>
      </c>
      <c r="N11" s="20"/>
      <c r="O11" s="20"/>
    </row>
    <row r="12" spans="1:15" ht="17.25" customHeight="1" thickTop="1">
      <c r="A12" s="17" t="str">
        <f xml:space="preserve"> IF(Combined_reports_master_main!A:A=""," ",Combined_reports_master_main!A:A)</f>
        <v>[PMILL-Benchmark] - &lt;1: Model Area-Clearance&gt;</v>
      </c>
      <c r="B12" s="22" t="e">
        <f>IF(Analysis!A12=" "," ",INDEX(Combined_reports_master_main!12:12,1,Analysis!$I$7))</f>
        <v>#VALUE!</v>
      </c>
      <c r="C12" s="22" t="e">
        <f>IF(Analysis!A12=" "," ",INDEX(Combined_reports_master_main!12:12,1,Analysis!$M$7))</f>
        <v>#VALUE!</v>
      </c>
      <c r="D12" s="74" t="str">
        <f t="shared" si="0"/>
        <v/>
      </c>
      <c r="E12" s="69" t="str">
        <f t="shared" si="1"/>
        <v/>
      </c>
      <c r="I12" s="57" t="s">
        <v>33</v>
      </c>
      <c r="J12" s="95"/>
      <c r="K12" s="96"/>
      <c r="L12" s="96"/>
      <c r="M12" s="58">
        <f>Combined_reports_master_main!I2</f>
        <v>2019028</v>
      </c>
    </row>
    <row r="13" spans="1:15" ht="17.25" customHeight="1">
      <c r="A13" s="17" t="str">
        <f xml:space="preserve"> IF(Combined_reports_master_main!A:A=""," ",Combined_reports_master_main!A:A)</f>
        <v>[PMILL-Benchmark] - &lt;2: Raster Finishing&gt;</v>
      </c>
      <c r="B13" s="22" t="e">
        <f>IF(Analysis!A13=" "," ",INDEX(Combined_reports_master_main!13:13,1,Analysis!$I$7))</f>
        <v>#VALUE!</v>
      </c>
      <c r="C13" s="22" t="e">
        <f>IF(Analysis!A13=" "," ",INDEX(Combined_reports_master_main!13:13,1,Analysis!$M$7))</f>
        <v>#VALUE!</v>
      </c>
      <c r="D13" s="74" t="str">
        <f t="shared" si="0"/>
        <v/>
      </c>
      <c r="E13" s="69" t="str">
        <f t="shared" si="1"/>
        <v/>
      </c>
      <c r="I13" s="43" t="s">
        <v>34</v>
      </c>
      <c r="J13" s="100" t="s">
        <v>35</v>
      </c>
      <c r="K13" s="101"/>
      <c r="L13" s="101"/>
      <c r="M13" s="48" t="s">
        <v>36</v>
      </c>
    </row>
    <row r="14" spans="1:15" ht="17.25" customHeight="1">
      <c r="A14" s="17" t="str">
        <f xml:space="preserve"> IF(Combined_reports_master_main!A:A=""," ",Combined_reports_master_main!A:A)</f>
        <v>[PMILL-Benchmark] - &lt;3: Constant-Z Finishing&gt;</v>
      </c>
      <c r="B14" s="22" t="e">
        <f>IF(Analysis!A14=" "," ",INDEX(Combined_reports_master_main!14:14,1,Analysis!$I$7))</f>
        <v>#VALUE!</v>
      </c>
      <c r="C14" s="22" t="e">
        <f>IF(Analysis!A14=" "," ",INDEX(Combined_reports_master_main!14:14,1,Analysis!$M$7))</f>
        <v>#VALUE!</v>
      </c>
      <c r="D14" s="74" t="str">
        <f t="shared" si="0"/>
        <v/>
      </c>
      <c r="E14" s="69" t="str">
        <f t="shared" si="1"/>
        <v/>
      </c>
      <c r="I14" s="42" t="s">
        <v>37</v>
      </c>
      <c r="J14" s="102" t="s">
        <v>35</v>
      </c>
      <c r="K14" s="103"/>
      <c r="L14" s="103"/>
      <c r="M14" s="49" t="s">
        <v>38</v>
      </c>
    </row>
    <row r="15" spans="1:15" ht="17.25" customHeight="1">
      <c r="A15" s="17" t="str">
        <f xml:space="preserve"> IF(Combined_reports_master_main!A:A=""," ",Combined_reports_master_main!A:A)</f>
        <v>[PMILL-Benchmark] - &lt;4: 3D-Offset Finishing&gt;</v>
      </c>
      <c r="B15" s="22" t="e">
        <f>IF(Analysis!A15=" "," ",INDEX(Combined_reports_master_main!15:15,1,Analysis!$I$7))</f>
        <v>#VALUE!</v>
      </c>
      <c r="C15" s="22" t="e">
        <f>IF(Analysis!A15=" "," ",INDEX(Combined_reports_master_main!15:15,1,Analysis!$M$7))</f>
        <v>#VALUE!</v>
      </c>
      <c r="D15" s="74" t="str">
        <f t="shared" si="0"/>
        <v/>
      </c>
      <c r="E15" s="69" t="str">
        <f t="shared" si="1"/>
        <v/>
      </c>
      <c r="I15" s="41" t="s">
        <v>39</v>
      </c>
      <c r="J15" s="89" t="s">
        <v>40</v>
      </c>
      <c r="K15" s="90"/>
      <c r="L15" s="94"/>
      <c r="M15" s="50" t="s">
        <v>41</v>
      </c>
    </row>
    <row r="16" spans="1:15" ht="17.25" customHeight="1">
      <c r="A16" s="17" t="str">
        <f xml:space="preserve"> IF(Combined_reports_master_main!A:A=""," ",Combined_reports_master_main!A:A)</f>
        <v>[PMILL-6785] - &lt;1: Expand and select 4650 features&gt;</v>
      </c>
      <c r="B16" s="22" t="e">
        <f>IF(Analysis!A16=" "," ",INDEX(Combined_reports_master_main!16:16,1,Analysis!$I$7))</f>
        <v>#VALUE!</v>
      </c>
      <c r="C16" s="22" t="e">
        <f>IF(Analysis!A16=" "," ",INDEX(Combined_reports_master_main!16:16,1,Analysis!$M$7))</f>
        <v>#VALUE!</v>
      </c>
      <c r="D16" s="74" t="str">
        <f t="shared" si="0"/>
        <v/>
      </c>
      <c r="E16" s="69" t="str">
        <f t="shared" si="1"/>
        <v/>
      </c>
      <c r="I16" s="40" t="s">
        <v>39</v>
      </c>
      <c r="J16" s="87" t="s">
        <v>42</v>
      </c>
      <c r="K16" s="88"/>
      <c r="L16" s="88"/>
      <c r="M16" s="51">
        <v>2019101</v>
      </c>
    </row>
    <row r="17" spans="1:13" ht="17.25" customHeight="1">
      <c r="A17" s="17" t="str">
        <f xml:space="preserve"> IF(Combined_reports_master_main!A:A=""," ",Combined_reports_master_main!A:A)</f>
        <v>[PMILL-6785] - &lt;2: Close feature-heavy project&gt;</v>
      </c>
      <c r="B17" s="22" t="e">
        <f>IF(Analysis!A17=" "," ",INDEX(Combined_reports_master_main!17:17,1,Analysis!$I$7))</f>
        <v>#VALUE!</v>
      </c>
      <c r="C17" s="22" t="e">
        <f>IF(Analysis!A17=" "," ",INDEX(Combined_reports_master_main!17:17,1,Analysis!$M$7))</f>
        <v>#VALUE!</v>
      </c>
      <c r="D17" s="74" t="str">
        <f t="shared" si="0"/>
        <v/>
      </c>
      <c r="E17" s="69" t="str">
        <f t="shared" si="1"/>
        <v/>
      </c>
      <c r="I17" s="41" t="s">
        <v>43</v>
      </c>
      <c r="J17" s="89" t="s">
        <v>40</v>
      </c>
      <c r="K17" s="90"/>
      <c r="L17" s="94"/>
      <c r="M17" s="50">
        <v>2019028</v>
      </c>
    </row>
    <row r="18" spans="1:13" ht="17.25" customHeight="1">
      <c r="A18" s="17" t="str">
        <f xml:space="preserve"> IF(Combined_reports_master_main!A:A=""," ",Combined_reports_master_main!A:A)</f>
        <v>[PMILL-6785] - &lt;3: Delete large feature set&gt;</v>
      </c>
      <c r="B18" s="22" t="e">
        <f>IF(Analysis!A18=" "," ",INDEX(Combined_reports_master_main!18:18,1,Analysis!$I$7))</f>
        <v>#VALUE!</v>
      </c>
      <c r="C18" s="22" t="e">
        <f>IF(Analysis!A18=" "," ",INDEX(Combined_reports_master_main!18:18,1,Analysis!$M$7))</f>
        <v>#VALUE!</v>
      </c>
      <c r="D18" s="74" t="str">
        <f t="shared" si="0"/>
        <v/>
      </c>
      <c r="E18" s="69" t="str">
        <f t="shared" si="1"/>
        <v/>
      </c>
      <c r="I18" s="40" t="s">
        <v>44</v>
      </c>
      <c r="J18" s="87" t="s">
        <v>42</v>
      </c>
      <c r="K18" s="88"/>
      <c r="L18" s="104"/>
      <c r="M18" s="52">
        <v>2019000</v>
      </c>
    </row>
    <row r="19" spans="1:13" ht="17.25" customHeight="1">
      <c r="A19" s="17" t="str">
        <f xml:space="preserve"> IF(Combined_reports_master_main!A:A=""," ",Combined_reports_master_main!A:A)</f>
        <v>[PMILL-40633] - &lt;1: 3 Constant-Z &amp; 3 Optimized Constant-Z&gt;</v>
      </c>
      <c r="B19" s="22" t="e">
        <f>IF(Analysis!A19=" "," ",INDEX(Combined_reports_master_main!19:19,1,Analysis!$I$7))</f>
        <v>#VALUE!</v>
      </c>
      <c r="C19" s="22" t="e">
        <f>IF(Analysis!A19=" "," ",INDEX(Combined_reports_master_main!19:19,1,Analysis!$M$7))</f>
        <v>#VALUE!</v>
      </c>
      <c r="D19" s="74" t="str">
        <f t="shared" si="0"/>
        <v/>
      </c>
      <c r="E19" s="69" t="str">
        <f t="shared" si="1"/>
        <v/>
      </c>
      <c r="I19" s="41" t="s">
        <v>45</v>
      </c>
      <c r="J19" s="89" t="s">
        <v>40</v>
      </c>
      <c r="K19" s="90"/>
      <c r="L19" s="94"/>
      <c r="M19" s="50">
        <v>1212172</v>
      </c>
    </row>
    <row r="20" spans="1:13" ht="17.25" customHeight="1">
      <c r="A20" s="17" t="str">
        <f xml:space="preserve"> IF(Combined_reports_master_main!A:A=""," ",Combined_reports_master_main!A:A)</f>
        <v>[PMILL-5743] - &lt;1: Calculate rest boundaries&gt;</v>
      </c>
      <c r="B20" s="22" t="e">
        <f>IF(Analysis!A20=" "," ",INDEX(Combined_reports_master_main!20:20,1,Analysis!$I$7))</f>
        <v>#VALUE!</v>
      </c>
      <c r="C20" s="22" t="e">
        <f>IF(Analysis!A20=" "," ",INDEX(Combined_reports_master_main!20:20,1,Analysis!$M$7))</f>
        <v>#VALUE!</v>
      </c>
      <c r="D20" s="74" t="str">
        <f t="shared" si="0"/>
        <v/>
      </c>
      <c r="E20" s="69" t="str">
        <f t="shared" si="1"/>
        <v/>
      </c>
      <c r="I20" s="40" t="s">
        <v>45</v>
      </c>
      <c r="J20" s="87" t="s">
        <v>42</v>
      </c>
      <c r="K20" s="88"/>
      <c r="L20" s="88"/>
      <c r="M20" s="51">
        <v>1212101</v>
      </c>
    </row>
    <row r="21" spans="1:13" ht="17.25" customHeight="1">
      <c r="A21" s="17" t="str">
        <f xml:space="preserve"> IF(Combined_reports_master_main!A:A=""," ",Combined_reports_master_main!A:A)</f>
        <v>[PMILL-8298] - &lt;1: Create 200 new tools&gt;</v>
      </c>
      <c r="B21" s="22" t="e">
        <f>IF(Analysis!A21=" "," ",INDEX(Combined_reports_master_main!21:21,1,Analysis!$I$7))</f>
        <v>#VALUE!</v>
      </c>
      <c r="C21" s="22" t="e">
        <f>IF(Analysis!A21=" "," ",INDEX(Combined_reports_master_main!21:21,1,Analysis!$M$7))</f>
        <v>#VALUE!</v>
      </c>
      <c r="D21" s="74" t="str">
        <f t="shared" si="0"/>
        <v/>
      </c>
      <c r="E21" s="69" t="str">
        <f t="shared" si="1"/>
        <v/>
      </c>
      <c r="I21" s="41" t="s">
        <v>46</v>
      </c>
      <c r="J21" s="89" t="s">
        <v>40</v>
      </c>
      <c r="K21" s="90"/>
      <c r="L21" s="90"/>
      <c r="M21" s="53">
        <v>1203039</v>
      </c>
    </row>
    <row r="22" spans="1:13" ht="17.25" customHeight="1">
      <c r="A22" s="17" t="str">
        <f xml:space="preserve"> IF(Combined_reports_master_main!A:A=""," ",Combined_reports_master_main!A:A)</f>
        <v>[Total]</v>
      </c>
      <c r="B22" s="22" t="e">
        <f>IF(Analysis!A22=" "," ",INDEX(Combined_reports_master_main!22:22,1,Analysis!$I$7))</f>
        <v>#VALUE!</v>
      </c>
      <c r="C22" s="22" t="e">
        <f>IF(Analysis!A22=" "," ",INDEX(Combined_reports_master_main!22:22,1,Analysis!$M$7))</f>
        <v>#VALUE!</v>
      </c>
      <c r="D22" s="74" t="str">
        <f t="shared" si="0"/>
        <v/>
      </c>
      <c r="E22" s="69" t="str">
        <f t="shared" si="1"/>
        <v/>
      </c>
      <c r="I22" s="40" t="s">
        <v>46</v>
      </c>
      <c r="J22" s="87" t="s">
        <v>42</v>
      </c>
      <c r="K22" s="88"/>
      <c r="L22" s="88"/>
      <c r="M22" s="51">
        <v>1203001</v>
      </c>
    </row>
    <row r="23" spans="1:13" ht="17.25" customHeight="1">
      <c r="A23" s="17" t="str">
        <f xml:space="preserve"> IF(Combined_reports_master_main!A:A=""," ",Combined_reports_master_main!A:A)</f>
        <v xml:space="preserve"> </v>
      </c>
      <c r="B23" s="18" t="str">
        <f>IF(Analysis!A23=" "," ",INDEX(Combined_reports_master_main!23:23,1,Analysis!$I$7))</f>
        <v xml:space="preserve"> </v>
      </c>
      <c r="C23" s="18" t="str">
        <f>IF(Analysis!A23=" "," ",INDEX(Combined_reports_master_main!23:23,1,Analysis!$M$7))</f>
        <v xml:space="preserve"> </v>
      </c>
      <c r="D23" s="22" t="str">
        <f t="shared" si="0"/>
        <v/>
      </c>
      <c r="E23" s="69" t="str">
        <f t="shared" si="1"/>
        <v/>
      </c>
      <c r="I23" s="42" t="s">
        <v>47</v>
      </c>
      <c r="J23" s="89" t="s">
        <v>40</v>
      </c>
      <c r="K23" s="90"/>
      <c r="L23" s="90"/>
      <c r="M23" s="53">
        <v>1187263</v>
      </c>
    </row>
    <row r="24" spans="1:13" ht="17.25" customHeight="1">
      <c r="A24" s="17" t="str">
        <f xml:space="preserve"> IF(Combined_reports_master_main!A:A=""," ",Combined_reports_master_main!A:A)</f>
        <v xml:space="preserve"> </v>
      </c>
      <c r="B24" s="18" t="str">
        <f>IF(Analysis!A24=" "," ",INDEX(Combined_reports_master_main!24:24,1,Analysis!$I$7))</f>
        <v xml:space="preserve"> </v>
      </c>
      <c r="C24" s="18" t="str">
        <f>IF(Analysis!A24=" "," ",INDEX(Combined_reports_master_main!24:24,1,Analysis!$M$7))</f>
        <v xml:space="preserve"> </v>
      </c>
      <c r="D24" s="22" t="str">
        <f t="shared" si="0"/>
        <v/>
      </c>
      <c r="E24" s="69" t="str">
        <f t="shared" si="1"/>
        <v/>
      </c>
      <c r="I24" s="42" t="s">
        <v>48</v>
      </c>
      <c r="J24" s="91" t="s">
        <v>40</v>
      </c>
      <c r="K24" s="92"/>
      <c r="L24" s="93"/>
      <c r="M24" s="54">
        <v>1182248</v>
      </c>
    </row>
    <row r="25" spans="1:13" ht="17.25" customHeight="1">
      <c r="A25" s="17" t="str">
        <f xml:space="preserve"> IF(Combined_reports_master_main!A:A=""," ",Combined_reports_master_main!A:A)</f>
        <v xml:space="preserve"> </v>
      </c>
      <c r="B25" s="18" t="str">
        <f>IF(Analysis!A25=" "," ",INDEX(Combined_reports_master_main!25:25,1,Analysis!$I$7))</f>
        <v xml:space="preserve"> </v>
      </c>
      <c r="C25" s="18" t="str">
        <f>IF(Analysis!A25=" "," ",INDEX(Combined_reports_master_main!25:25,1,Analysis!$M$7))</f>
        <v xml:space="preserve"> </v>
      </c>
      <c r="D25" s="22" t="str">
        <f t="shared" si="0"/>
        <v/>
      </c>
      <c r="E25" s="69" t="str">
        <f t="shared" si="1"/>
        <v/>
      </c>
      <c r="I25" s="42" t="s">
        <v>49</v>
      </c>
      <c r="J25" s="91" t="s">
        <v>40</v>
      </c>
      <c r="K25" s="92"/>
      <c r="L25" s="92"/>
      <c r="M25" s="55">
        <v>1176443</v>
      </c>
    </row>
    <row r="26" spans="1:13" ht="17.25" customHeight="1">
      <c r="A26" s="17" t="str">
        <f xml:space="preserve"> IF(Combined_reports_master_main!A:A=""," ",Combined_reports_master_main!A:A)</f>
        <v xml:space="preserve"> </v>
      </c>
      <c r="B26" s="18" t="str">
        <f>IF(Analysis!A26=" "," ",INDEX(Combined_reports_master_main!26:26,1,Analysis!$I$7))</f>
        <v xml:space="preserve"> </v>
      </c>
      <c r="C26" s="18" t="str">
        <f>IF(Analysis!A26=" "," ",INDEX(Combined_reports_master_main!26:26,1,Analysis!$M$7))</f>
        <v xml:space="preserve"> </v>
      </c>
      <c r="D26" s="22" t="str">
        <f t="shared" si="0"/>
        <v/>
      </c>
      <c r="E26" s="69" t="str">
        <f t="shared" si="1"/>
        <v/>
      </c>
      <c r="I26" s="46" t="s">
        <v>50</v>
      </c>
      <c r="J26" s="92" t="s">
        <v>40</v>
      </c>
      <c r="K26" s="92"/>
      <c r="L26" s="92"/>
      <c r="M26" s="55">
        <v>1170450</v>
      </c>
    </row>
    <row r="27" spans="1:13" ht="17.25" customHeight="1" thickBot="1">
      <c r="A27" s="17" t="str">
        <f xml:space="preserve"> IF(Combined_reports_master_main!A:A=""," ",Combined_reports_master_main!A:A)</f>
        <v xml:space="preserve"> </v>
      </c>
      <c r="B27" s="18" t="str">
        <f>IF(Analysis!A27=" "," ",INDEX(Combined_reports_master_main!27:27,1,Analysis!$I$7))</f>
        <v xml:space="preserve"> </v>
      </c>
      <c r="C27" s="18" t="str">
        <f>IF(Analysis!A27=" "," ",INDEX(Combined_reports_master_main!27:27,1,Analysis!$M$7))</f>
        <v xml:space="preserve"> </v>
      </c>
      <c r="D27" s="22" t="str">
        <f t="shared" si="0"/>
        <v/>
      </c>
      <c r="E27" s="69" t="str">
        <f t="shared" si="1"/>
        <v/>
      </c>
      <c r="I27" s="47" t="s">
        <v>51</v>
      </c>
      <c r="J27" s="97" t="s">
        <v>40</v>
      </c>
      <c r="K27" s="98"/>
      <c r="L27" s="99"/>
      <c r="M27" s="56">
        <v>1163868</v>
      </c>
    </row>
    <row r="28" spans="1:13" ht="17.25" customHeight="1" thickTop="1">
      <c r="A28" s="17" t="str">
        <f xml:space="preserve"> IF(Combined_reports_master_main!A:A=""," ",Combined_reports_master_main!A:A)</f>
        <v xml:space="preserve"> </v>
      </c>
      <c r="B28" s="18" t="str">
        <f>IF(Analysis!A28=" "," ",INDEX(Combined_reports_master_main!28:28,1,Analysis!$I$7))</f>
        <v xml:space="preserve"> </v>
      </c>
      <c r="C28" s="18" t="str">
        <f>IF(Analysis!A28=" "," ",INDEX(Combined_reports_master_main!28:28,1,Analysis!$M$7))</f>
        <v xml:space="preserve"> </v>
      </c>
      <c r="D28" s="22" t="str">
        <f t="shared" si="0"/>
        <v/>
      </c>
      <c r="E28" s="69" t="str">
        <f t="shared" si="1"/>
        <v/>
      </c>
    </row>
    <row r="29" spans="1:13" ht="17.25" customHeight="1">
      <c r="A29" s="17" t="str">
        <f xml:space="preserve"> IF(Combined_reports_master_main!A:A=""," ",Combined_reports_master_main!A:A)</f>
        <v xml:space="preserve"> </v>
      </c>
      <c r="B29" s="18" t="str">
        <f>IF(Analysis!A29=" "," ",INDEX(Combined_reports_master_main!29:29,1,Analysis!$I$7))</f>
        <v xml:space="preserve"> </v>
      </c>
      <c r="C29" s="18" t="str">
        <f>IF(Analysis!A29=" "," ",INDEX(Combined_reports_master_main!29:29,1,Analysis!$M$7))</f>
        <v xml:space="preserve"> </v>
      </c>
      <c r="D29" s="22" t="str">
        <f t="shared" si="0"/>
        <v/>
      </c>
      <c r="E29" s="69" t="str">
        <f t="shared" si="1"/>
        <v/>
      </c>
    </row>
    <row r="30" spans="1:13" ht="17.25" customHeight="1">
      <c r="A30" s="17" t="str">
        <f xml:space="preserve"> IF(Combined_reports_master_main!A:A=""," ",Combined_reports_master_main!A:A)</f>
        <v xml:space="preserve"> </v>
      </c>
      <c r="B30" s="18" t="str">
        <f>IF(Analysis!A30=" "," ",INDEX(Combined_reports_master_main!30:30,1,Analysis!$I$7))</f>
        <v xml:space="preserve"> </v>
      </c>
      <c r="C30" s="18" t="str">
        <f>IF(Analysis!A30=" "," ",INDEX(Combined_reports_master_main!30:30,1,Analysis!$M$7))</f>
        <v xml:space="preserve"> </v>
      </c>
      <c r="D30" s="22" t="str">
        <f t="shared" si="0"/>
        <v/>
      </c>
      <c r="E30" s="69" t="str">
        <f t="shared" si="1"/>
        <v/>
      </c>
    </row>
    <row r="31" spans="1:13" ht="17.25" customHeight="1">
      <c r="A31" s="17" t="str">
        <f xml:space="preserve"> IF(Combined_reports_master_main!A:A=""," ",Combined_reports_master_main!A:A)</f>
        <v xml:space="preserve"> </v>
      </c>
      <c r="B31" s="18" t="str">
        <f>IF(Analysis!A31=" "," ",INDEX(Combined_reports_master_main!31:31,1,Analysis!$I$7))</f>
        <v xml:space="preserve"> </v>
      </c>
      <c r="C31" s="18" t="str">
        <f>IF(Analysis!A31=" "," ",INDEX(Combined_reports_master_main!31:31,1,Analysis!$M$7))</f>
        <v xml:space="preserve"> </v>
      </c>
      <c r="D31" s="22" t="str">
        <f t="shared" si="0"/>
        <v/>
      </c>
      <c r="E31" s="69" t="str">
        <f t="shared" si="1"/>
        <v/>
      </c>
    </row>
    <row r="32" spans="1:13" ht="17.25" customHeight="1">
      <c r="A32" s="17" t="str">
        <f xml:space="preserve"> IF(Combined_reports_master_main!A:A=""," ",Combined_reports_master_main!A:A)</f>
        <v xml:space="preserve"> </v>
      </c>
      <c r="B32" s="18" t="str">
        <f>IF(Analysis!A32=" "," ",INDEX(Combined_reports_master_main!32:32,1,Analysis!$I$7))</f>
        <v xml:space="preserve"> </v>
      </c>
      <c r="C32" s="18" t="str">
        <f>IF(Analysis!A32=" "," ",INDEX(Combined_reports_master_main!32:32,1,Analysis!$M$7))</f>
        <v xml:space="preserve"> </v>
      </c>
      <c r="D32" s="22" t="str">
        <f t="shared" si="0"/>
        <v/>
      </c>
      <c r="E32" s="69" t="str">
        <f t="shared" si="1"/>
        <v/>
      </c>
    </row>
    <row r="33" spans="1:5" ht="17.25" customHeight="1">
      <c r="A33" s="17" t="str">
        <f xml:space="preserve"> IF(Combined_reports_master_main!A:A=""," ",Combined_reports_master_main!A:A)</f>
        <v xml:space="preserve"> </v>
      </c>
      <c r="B33" s="18" t="str">
        <f>IF(Analysis!A33=" "," ",INDEX(Combined_reports_master_main!33:33,1,Analysis!$I$7))</f>
        <v xml:space="preserve"> </v>
      </c>
      <c r="C33" s="18" t="str">
        <f>IF(Analysis!A33=" "," ",INDEX(Combined_reports_master_main!33:33,1,Analysis!$M$7))</f>
        <v xml:space="preserve"> </v>
      </c>
      <c r="D33" s="22" t="str">
        <f t="shared" si="0"/>
        <v/>
      </c>
      <c r="E33" s="69" t="str">
        <f t="shared" si="1"/>
        <v/>
      </c>
    </row>
    <row r="34" spans="1:5" ht="17.25" customHeight="1">
      <c r="A34" s="17" t="str">
        <f xml:space="preserve"> IF(Combined_reports_master_main!A:A=""," ",Combined_reports_master_main!A:A)</f>
        <v xml:space="preserve"> </v>
      </c>
      <c r="B34" s="18" t="str">
        <f>IF(Analysis!A34=" "," ",INDEX(Combined_reports_master_main!34:34,1,Analysis!$I$7))</f>
        <v xml:space="preserve"> </v>
      </c>
      <c r="C34" s="18" t="str">
        <f>IF(Analysis!A34=" "," ",INDEX(Combined_reports_master_main!34:34,1,Analysis!$M$7))</f>
        <v xml:space="preserve"> </v>
      </c>
      <c r="D34" s="22" t="str">
        <f t="shared" si="0"/>
        <v/>
      </c>
      <c r="E34" s="69" t="str">
        <f t="shared" si="1"/>
        <v/>
      </c>
    </row>
    <row r="35" spans="1:5" ht="17.25" customHeight="1">
      <c r="A35" s="17" t="str">
        <f xml:space="preserve"> IF(Combined_reports_master_main!A:A=""," ",Combined_reports_master_main!A:A)</f>
        <v xml:space="preserve"> </v>
      </c>
      <c r="B35" s="18" t="str">
        <f>IF(Analysis!A35=" "," ",INDEX(Combined_reports_master_main!35:35,1,Analysis!$I$7))</f>
        <v xml:space="preserve"> </v>
      </c>
      <c r="C35" s="18" t="str">
        <f>IF(Analysis!A35=" "," ",INDEX(Combined_reports_master_main!35:35,1,Analysis!$M$7))</f>
        <v xml:space="preserve"> </v>
      </c>
      <c r="D35" s="22" t="str">
        <f t="shared" si="0"/>
        <v/>
      </c>
      <c r="E35" s="69" t="str">
        <f t="shared" si="1"/>
        <v/>
      </c>
    </row>
    <row r="36" spans="1:5" ht="17.25" customHeight="1">
      <c r="A36" s="17" t="str">
        <f xml:space="preserve"> IF(Combined_reports_master_main!A:A=""," ",Combined_reports_master_main!A:A)</f>
        <v xml:space="preserve"> </v>
      </c>
      <c r="B36" s="18" t="str">
        <f>IF(Analysis!A36=" "," ",INDEX(Combined_reports_master_main!36:36,1,Analysis!$I$7))</f>
        <v xml:space="preserve"> </v>
      </c>
      <c r="C36" s="18" t="str">
        <f>IF(Analysis!A36=" "," ",INDEX(Combined_reports_master_main!36:36,1,Analysis!$M$7))</f>
        <v xml:space="preserve"> </v>
      </c>
      <c r="D36" s="22" t="str">
        <f t="shared" si="0"/>
        <v/>
      </c>
      <c r="E36" s="69" t="str">
        <f t="shared" si="1"/>
        <v/>
      </c>
    </row>
    <row r="37" spans="1:5" ht="17.25" customHeight="1">
      <c r="A37" s="17" t="str">
        <f xml:space="preserve"> IF(Combined_reports_master_main!A:A=""," ",Combined_reports_master_main!A:A)</f>
        <v xml:space="preserve"> </v>
      </c>
      <c r="B37" s="18" t="str">
        <f>IF(Analysis!A37=" "," ",INDEX(Combined_reports_master_main!37:37,1,Analysis!$I$7))</f>
        <v xml:space="preserve"> </v>
      </c>
      <c r="C37" s="18" t="str">
        <f>IF(Analysis!A37=" "," ",INDEX(Combined_reports_master_main!37:37,1,Analysis!$M$7))</f>
        <v xml:space="preserve"> </v>
      </c>
      <c r="D37" s="22" t="str">
        <f t="shared" si="0"/>
        <v/>
      </c>
      <c r="E37" s="69" t="str">
        <f t="shared" si="1"/>
        <v/>
      </c>
    </row>
    <row r="38" spans="1:5" ht="17.25" customHeight="1">
      <c r="A38" s="17" t="str">
        <f xml:space="preserve"> IF(Combined_reports_master_main!A:A=""," ",Combined_reports_master_main!A:A)</f>
        <v xml:space="preserve"> </v>
      </c>
      <c r="B38" s="18" t="str">
        <f>IF(Analysis!A38=" "," ",INDEX(Combined_reports_master_main!38:38,1,Analysis!$I$7))</f>
        <v xml:space="preserve"> </v>
      </c>
      <c r="C38" s="18" t="str">
        <f>IF(Analysis!A38=" "," ",INDEX(Combined_reports_master_main!38:38,1,Analysis!$M$7))</f>
        <v xml:space="preserve"> </v>
      </c>
      <c r="D38" s="22" t="str">
        <f t="shared" si="0"/>
        <v/>
      </c>
      <c r="E38" s="69" t="str">
        <f t="shared" si="1"/>
        <v/>
      </c>
    </row>
    <row r="39" spans="1:5" ht="17.25" customHeight="1">
      <c r="A39" s="17" t="str">
        <f xml:space="preserve"> IF(Combined_reports_master_main!A:A=""," ",Combined_reports_master_main!A:A)</f>
        <v xml:space="preserve"> </v>
      </c>
      <c r="B39" s="18" t="str">
        <f>IF(Analysis!A39=" "," ",INDEX(Combined_reports_master_main!39:39,1,Analysis!$I$7))</f>
        <v xml:space="preserve"> </v>
      </c>
      <c r="C39" s="18" t="str">
        <f>IF(Analysis!A39=" "," ",INDEX(Combined_reports_master_main!39:39,1,Analysis!$M$7))</f>
        <v xml:space="preserve"> </v>
      </c>
      <c r="D39" s="22" t="str">
        <f t="shared" si="0"/>
        <v/>
      </c>
      <c r="E39" s="69" t="str">
        <f t="shared" si="1"/>
        <v/>
      </c>
    </row>
    <row r="40" spans="1:5" ht="17.25" customHeight="1">
      <c r="A40" s="17" t="str">
        <f xml:space="preserve"> IF(Combined_reports_master_main!A:A=""," ",Combined_reports_master_main!A:A)</f>
        <v xml:space="preserve"> </v>
      </c>
      <c r="B40" s="18" t="str">
        <f>IF(Analysis!A40=" "," ",INDEX(Combined_reports_master_main!40:40,1,Analysis!$I$7))</f>
        <v xml:space="preserve"> </v>
      </c>
      <c r="C40" s="18" t="str">
        <f>IF(Analysis!A40=" "," ",INDEX(Combined_reports_master_main!40:40,1,Analysis!$M$7))</f>
        <v xml:space="preserve"> </v>
      </c>
      <c r="D40" s="22" t="str">
        <f t="shared" si="0"/>
        <v/>
      </c>
      <c r="E40" s="69" t="str">
        <f t="shared" si="1"/>
        <v/>
      </c>
    </row>
    <row r="41" spans="1:5" ht="17.25" customHeight="1">
      <c r="A41" s="17" t="str">
        <f xml:space="preserve"> IF(Combined_reports_master_main!A:A=""," ",Combined_reports_master_main!A:A)</f>
        <v xml:space="preserve"> </v>
      </c>
      <c r="B41" s="18" t="str">
        <f>IF(Analysis!A41=" "," ",INDEX(Combined_reports_master_main!41:41,1,Analysis!$I$7))</f>
        <v xml:space="preserve"> </v>
      </c>
      <c r="C41" s="18" t="str">
        <f>IF(Analysis!A41=" "," ",INDEX(Combined_reports_master_main!41:41,1,Analysis!$M$7))</f>
        <v xml:space="preserve"> </v>
      </c>
      <c r="D41" s="22" t="str">
        <f t="shared" si="0"/>
        <v/>
      </c>
      <c r="E41" s="69" t="str">
        <f t="shared" si="1"/>
        <v/>
      </c>
    </row>
    <row r="42" spans="1:5" ht="17.25" customHeight="1">
      <c r="A42" s="17" t="str">
        <f xml:space="preserve"> IF(Combined_reports_master_main!A:A=""," ",Combined_reports_master_main!A:A)</f>
        <v xml:space="preserve"> </v>
      </c>
      <c r="B42" s="18" t="str">
        <f>IF(Analysis!A42=" "," ",INDEX(Combined_reports_master_main!42:42,1,Analysis!$I$7))</f>
        <v xml:space="preserve"> </v>
      </c>
      <c r="C42" s="18" t="str">
        <f>IF(Analysis!A42=" "," ",INDEX(Combined_reports_master_main!42:42,1,Analysis!$M$7))</f>
        <v xml:space="preserve"> </v>
      </c>
      <c r="D42" s="22" t="str">
        <f t="shared" si="0"/>
        <v/>
      </c>
      <c r="E42" s="69" t="str">
        <f t="shared" si="1"/>
        <v/>
      </c>
    </row>
    <row r="43" spans="1:5" ht="17.25" customHeight="1">
      <c r="A43" s="17" t="str">
        <f xml:space="preserve"> IF(Combined_reports_master_main!A:A=""," ",Combined_reports_master_main!A:A)</f>
        <v xml:space="preserve"> </v>
      </c>
      <c r="B43" s="18" t="str">
        <f>IF(Analysis!A43=" "," ",INDEX(Combined_reports_master_main!43:43,1,Analysis!$I$7))</f>
        <v xml:space="preserve"> </v>
      </c>
      <c r="C43" s="18" t="str">
        <f>IF(Analysis!A43=" "," ",INDEX(Combined_reports_master_main!43:43,1,Analysis!$M$7))</f>
        <v xml:space="preserve"> </v>
      </c>
      <c r="D43" s="22" t="str">
        <f t="shared" si="0"/>
        <v/>
      </c>
      <c r="E43" s="69" t="str">
        <f t="shared" si="1"/>
        <v/>
      </c>
    </row>
    <row r="44" spans="1:5" ht="17.25" customHeight="1">
      <c r="A44" s="17" t="str">
        <f xml:space="preserve"> IF(Combined_reports_master_main!A:A=""," ",Combined_reports_master_main!A:A)</f>
        <v xml:space="preserve"> </v>
      </c>
      <c r="B44" s="18" t="str">
        <f>IF(Analysis!A44=" "," ",INDEX(Combined_reports_master_main!44:44,1,Analysis!$I$7))</f>
        <v xml:space="preserve"> </v>
      </c>
      <c r="C44" s="18" t="str">
        <f>IF(Analysis!A44=" "," ",INDEX(Combined_reports_master_main!44:44,1,Analysis!$M$7))</f>
        <v xml:space="preserve"> </v>
      </c>
      <c r="D44" s="22" t="str">
        <f t="shared" si="0"/>
        <v/>
      </c>
      <c r="E44" s="69" t="str">
        <f t="shared" si="1"/>
        <v/>
      </c>
    </row>
    <row r="45" spans="1:5" ht="17.25" customHeight="1">
      <c r="A45" s="17" t="str">
        <f xml:space="preserve"> IF(Combined_reports_master_main!A:A=""," ",Combined_reports_master_main!A:A)</f>
        <v xml:space="preserve"> </v>
      </c>
      <c r="B45" s="18" t="str">
        <f>IF(Analysis!A45=" "," ",INDEX(Combined_reports_master_main!45:45,1,Analysis!$I$7))</f>
        <v xml:space="preserve"> </v>
      </c>
      <c r="C45" s="18" t="str">
        <f>IF(Analysis!A45=" "," ",INDEX(Combined_reports_master_main!45:45,1,Analysis!$M$7))</f>
        <v xml:space="preserve"> </v>
      </c>
      <c r="D45" s="22" t="str">
        <f t="shared" si="0"/>
        <v/>
      </c>
      <c r="E45" s="69" t="str">
        <f t="shared" si="1"/>
        <v/>
      </c>
    </row>
    <row r="46" spans="1:5" ht="17.25" customHeight="1">
      <c r="A46" s="17" t="str">
        <f xml:space="preserve"> IF(Combined_reports_master_main!A:A=""," ",Combined_reports_master_main!A:A)</f>
        <v xml:space="preserve"> </v>
      </c>
      <c r="B46" s="18" t="str">
        <f>IF(Analysis!A46=" "," ",INDEX(Combined_reports_master_main!46:46,1,Analysis!$I$7))</f>
        <v xml:space="preserve"> </v>
      </c>
      <c r="C46" s="18" t="str">
        <f>IF(Analysis!A46=" "," ",INDEX(Combined_reports_master_main!46:46,1,Analysis!$M$7))</f>
        <v xml:space="preserve"> </v>
      </c>
      <c r="D46" s="22" t="str">
        <f t="shared" si="0"/>
        <v/>
      </c>
      <c r="E46" s="69" t="str">
        <f t="shared" si="1"/>
        <v/>
      </c>
    </row>
    <row r="47" spans="1:5" ht="17.25" customHeight="1">
      <c r="A47" s="17" t="str">
        <f xml:space="preserve"> IF(Combined_reports_master_main!A:A=""," ",Combined_reports_master_main!A:A)</f>
        <v xml:space="preserve"> </v>
      </c>
      <c r="B47" s="18" t="str">
        <f>IF(Analysis!A47=" "," ",INDEX(Combined_reports_master_main!47:47,1,Analysis!$I$7))</f>
        <v xml:space="preserve"> </v>
      </c>
      <c r="C47" s="18" t="str">
        <f>IF(Analysis!A47=" "," ",INDEX(Combined_reports_master_main!47:47,1,Analysis!$M$7))</f>
        <v xml:space="preserve"> </v>
      </c>
      <c r="D47" s="22" t="str">
        <f t="shared" si="0"/>
        <v/>
      </c>
      <c r="E47" s="69" t="str">
        <f t="shared" si="1"/>
        <v/>
      </c>
    </row>
    <row r="48" spans="1:5" ht="17.25" customHeight="1">
      <c r="A48" s="17" t="str">
        <f xml:space="preserve"> IF(Combined_reports_master_main!A:A=""," ",Combined_reports_master_main!A:A)</f>
        <v xml:space="preserve"> </v>
      </c>
      <c r="B48" s="18" t="str">
        <f>IF(Analysis!A48=" "," ",INDEX(Combined_reports_master_main!48:48,1,Analysis!$I$7))</f>
        <v xml:space="preserve"> </v>
      </c>
      <c r="C48" s="18" t="str">
        <f>IF(Analysis!A48=" "," ",INDEX(Combined_reports_master_main!48:48,1,Analysis!$M$7))</f>
        <v xml:space="preserve"> </v>
      </c>
      <c r="D48" s="22" t="str">
        <f t="shared" si="0"/>
        <v/>
      </c>
      <c r="E48" s="69" t="str">
        <f t="shared" si="1"/>
        <v/>
      </c>
    </row>
    <row r="49" spans="1:5" ht="17.25" customHeight="1">
      <c r="A49" s="17" t="str">
        <f xml:space="preserve"> IF(Combined_reports_master_main!A:A=""," ",Combined_reports_master_main!A:A)</f>
        <v xml:space="preserve"> </v>
      </c>
      <c r="B49" s="18" t="str">
        <f>IF(Analysis!A49=" "," ",INDEX(Combined_reports_master_main!49:49,1,Analysis!$I$7))</f>
        <v xml:space="preserve"> </v>
      </c>
      <c r="C49" s="18" t="str">
        <f>IF(Analysis!A49=" "," ",INDEX(Combined_reports_master_main!49:49,1,Analysis!$M$7))</f>
        <v xml:space="preserve"> </v>
      </c>
      <c r="D49" s="22" t="str">
        <f t="shared" si="0"/>
        <v/>
      </c>
      <c r="E49" s="69" t="str">
        <f t="shared" si="1"/>
        <v/>
      </c>
    </row>
    <row r="50" spans="1:5" ht="17.25" customHeight="1">
      <c r="A50" s="17" t="str">
        <f xml:space="preserve"> IF(Combined_reports_master_main!A:A=""," ",Combined_reports_master_main!A:A)</f>
        <v xml:space="preserve"> </v>
      </c>
      <c r="B50" s="18" t="str">
        <f>IF(Analysis!A50=" "," ",INDEX(Combined_reports_master_main!50:50,1,Analysis!$I$7))</f>
        <v xml:space="preserve"> </v>
      </c>
      <c r="C50" s="18" t="str">
        <f>IF(Analysis!A50=" "," ",INDEX(Combined_reports_master_main!50:50,1,Analysis!$M$7))</f>
        <v xml:space="preserve"> </v>
      </c>
      <c r="D50" s="22" t="str">
        <f t="shared" si="0"/>
        <v/>
      </c>
      <c r="E50" s="69" t="str">
        <f t="shared" si="1"/>
        <v/>
      </c>
    </row>
    <row r="51" spans="1:5" ht="17.25" customHeight="1">
      <c r="A51" s="17" t="str">
        <f xml:space="preserve"> IF(Combined_reports_master_main!A:A=""," ",Combined_reports_master_main!A:A)</f>
        <v xml:space="preserve"> </v>
      </c>
      <c r="B51" s="18" t="str">
        <f>IF(Analysis!A51=" "," ",INDEX(Combined_reports_master_main!51:51,1,Analysis!$I$7))</f>
        <v xml:space="preserve"> </v>
      </c>
      <c r="C51" s="18" t="str">
        <f>IF(Analysis!A51=" "," ",INDEX(Combined_reports_master_main!51:51,1,Analysis!$M$7))</f>
        <v xml:space="preserve"> </v>
      </c>
      <c r="D51" s="22" t="str">
        <f t="shared" si="0"/>
        <v/>
      </c>
      <c r="E51" s="69" t="str">
        <f t="shared" si="1"/>
        <v/>
      </c>
    </row>
    <row r="52" spans="1:5" ht="17.25" customHeight="1">
      <c r="A52" s="17" t="str">
        <f xml:space="preserve"> IF(Combined_reports_master_main!A:A=""," ",Combined_reports_master_main!A:A)</f>
        <v xml:space="preserve"> </v>
      </c>
      <c r="B52" s="18" t="str">
        <f>IF(Analysis!A52=" "," ",INDEX(Combined_reports_master_main!52:52,1,Analysis!$I$7))</f>
        <v xml:space="preserve"> </v>
      </c>
      <c r="C52" s="18" t="str">
        <f>IF(Analysis!A52=" "," ",INDEX(Combined_reports_master_main!52:52,1,Analysis!$M$7))</f>
        <v xml:space="preserve"> </v>
      </c>
      <c r="D52" s="22" t="str">
        <f t="shared" si="0"/>
        <v/>
      </c>
      <c r="E52" s="69" t="str">
        <f t="shared" si="1"/>
        <v/>
      </c>
    </row>
    <row r="53" spans="1:5" ht="17.25" customHeight="1">
      <c r="A53" s="17" t="str">
        <f xml:space="preserve"> IF(Combined_reports_master_main!A:A=""," ",Combined_reports_master_main!A:A)</f>
        <v xml:space="preserve"> </v>
      </c>
      <c r="B53" s="18" t="str">
        <f>IF(Analysis!A53=" "," ",INDEX(Combined_reports_master_main!53:53,1,Analysis!$I$7))</f>
        <v xml:space="preserve"> </v>
      </c>
      <c r="C53" s="18" t="str">
        <f>IF(Analysis!A53=" "," ",INDEX(Combined_reports_master_main!53:53,1,Analysis!$M$7))</f>
        <v xml:space="preserve"> </v>
      </c>
      <c r="D53" s="22" t="str">
        <f t="shared" si="0"/>
        <v/>
      </c>
      <c r="E53" s="69" t="str">
        <f t="shared" si="1"/>
        <v/>
      </c>
    </row>
    <row r="54" spans="1:5" ht="17.25" customHeight="1">
      <c r="A54" s="17" t="str">
        <f xml:space="preserve"> IF(Combined_reports_master_main!A:A=""," ",Combined_reports_master_main!A:A)</f>
        <v xml:space="preserve"> </v>
      </c>
      <c r="B54" s="18" t="str">
        <f>IF(Analysis!A54=" "," ",INDEX(Combined_reports_master_main!54:54,1,Analysis!$I$7))</f>
        <v xml:space="preserve"> </v>
      </c>
      <c r="C54" s="18" t="str">
        <f>IF(Analysis!A54=" "," ",INDEX(Combined_reports_master_main!54:54,1,Analysis!$M$7))</f>
        <v xml:space="preserve"> </v>
      </c>
      <c r="D54" s="22" t="str">
        <f t="shared" si="0"/>
        <v/>
      </c>
      <c r="E54" s="69" t="str">
        <f t="shared" si="1"/>
        <v/>
      </c>
    </row>
    <row r="55" spans="1:5" ht="17.25" customHeight="1">
      <c r="A55" s="17" t="str">
        <f xml:space="preserve"> IF(Combined_reports_master_main!A:A=""," ",Combined_reports_master_main!A:A)</f>
        <v xml:space="preserve"> </v>
      </c>
      <c r="B55" s="18" t="str">
        <f>IF(Analysis!A55=" "," ",INDEX(Combined_reports_master_main!55:55,1,Analysis!$I$7))</f>
        <v xml:space="preserve"> </v>
      </c>
      <c r="C55" s="18" t="str">
        <f>IF(Analysis!A55=" "," ",INDEX(Combined_reports_master_main!55:55,1,Analysis!$M$7))</f>
        <v xml:space="preserve"> </v>
      </c>
      <c r="D55" s="22" t="str">
        <f t="shared" si="0"/>
        <v/>
      </c>
      <c r="E55" s="69" t="str">
        <f t="shared" si="1"/>
        <v/>
      </c>
    </row>
    <row r="56" spans="1:5" ht="17.25" customHeight="1">
      <c r="A56" s="17" t="str">
        <f xml:space="preserve"> IF(Combined_reports_master_main!A:A=""," ",Combined_reports_master_main!A:A)</f>
        <v xml:space="preserve"> </v>
      </c>
      <c r="B56" s="18" t="str">
        <f>IF(Analysis!A56=" "," ",INDEX(Combined_reports_master_main!56:56,1,Analysis!$I$7))</f>
        <v xml:space="preserve"> </v>
      </c>
      <c r="C56" s="18" t="str">
        <f>IF(Analysis!A56=" "," ",INDEX(Combined_reports_master_main!56:56,1,Analysis!$M$7))</f>
        <v xml:space="preserve"> </v>
      </c>
      <c r="D56" s="22" t="str">
        <f t="shared" si="0"/>
        <v/>
      </c>
      <c r="E56" s="69" t="str">
        <f t="shared" si="1"/>
        <v/>
      </c>
    </row>
    <row r="57" spans="1:5" ht="17.25" customHeight="1">
      <c r="A57" s="17" t="str">
        <f xml:space="preserve"> IF(Combined_reports_master_main!A:A=""," ",Combined_reports_master_main!A:A)</f>
        <v xml:space="preserve"> </v>
      </c>
      <c r="B57" s="18" t="str">
        <f>IF(Analysis!A57=" "," ",INDEX(Combined_reports_master_main!57:57,1,Analysis!$I$7))</f>
        <v xml:space="preserve"> </v>
      </c>
      <c r="C57" s="18" t="str">
        <f>IF(Analysis!A57=" "," ",INDEX(Combined_reports_master_main!57:57,1,Analysis!$M$7))</f>
        <v xml:space="preserve"> </v>
      </c>
      <c r="D57" s="22" t="str">
        <f t="shared" si="0"/>
        <v/>
      </c>
      <c r="E57" s="69" t="str">
        <f t="shared" si="1"/>
        <v/>
      </c>
    </row>
    <row r="58" spans="1:5" ht="17.25" customHeight="1">
      <c r="A58" s="17" t="str">
        <f xml:space="preserve"> IF(Combined_reports_master_main!A:A=""," ",Combined_reports_master_main!A:A)</f>
        <v xml:space="preserve"> </v>
      </c>
      <c r="B58" s="18" t="str">
        <f>IF(Analysis!A58=" "," ",INDEX(Combined_reports_master_main!58:58,1,Analysis!$I$7))</f>
        <v xml:space="preserve"> </v>
      </c>
      <c r="C58" s="18" t="str">
        <f>IF(Analysis!A58=" "," ",INDEX(Combined_reports_master_main!58:58,1,Analysis!$M$7))</f>
        <v xml:space="preserve"> </v>
      </c>
      <c r="D58" s="22" t="str">
        <f t="shared" si="0"/>
        <v/>
      </c>
      <c r="E58" s="69" t="str">
        <f t="shared" si="1"/>
        <v/>
      </c>
    </row>
    <row r="59" spans="1:5" ht="17.25" customHeight="1">
      <c r="A59" s="17" t="str">
        <f xml:space="preserve"> IF(Combined_reports_master_main!A:A=""," ",Combined_reports_master_main!A:A)</f>
        <v xml:space="preserve"> </v>
      </c>
      <c r="B59" s="18" t="str">
        <f>IF(Analysis!A59=" "," ",INDEX(Combined_reports_master_main!59:59,1,Analysis!$I$7))</f>
        <v xml:space="preserve"> </v>
      </c>
      <c r="C59" s="18" t="str">
        <f>IF(Analysis!A59=" "," ",INDEX(Combined_reports_master_main!59:59,1,Analysis!$M$7))</f>
        <v xml:space="preserve"> </v>
      </c>
      <c r="D59" s="22" t="str">
        <f t="shared" si="0"/>
        <v/>
      </c>
      <c r="E59" s="69" t="str">
        <f t="shared" si="1"/>
        <v/>
      </c>
    </row>
    <row r="60" spans="1:5" ht="17.25" customHeight="1">
      <c r="A60" s="17" t="str">
        <f xml:space="preserve"> IF(Combined_reports_master_main!A:A=""," ",Combined_reports_master_main!A:A)</f>
        <v xml:space="preserve"> </v>
      </c>
      <c r="B60" s="18" t="str">
        <f>IF(Analysis!A60=" "," ",INDEX(Combined_reports_master_main!60:60,1,Analysis!$I$7))</f>
        <v xml:space="preserve"> </v>
      </c>
      <c r="C60" s="18" t="str">
        <f>IF(Analysis!A60=" "," ",INDEX(Combined_reports_master_main!60:60,1,Analysis!$M$7))</f>
        <v xml:space="preserve"> </v>
      </c>
      <c r="D60" s="22" t="str">
        <f t="shared" si="0"/>
        <v/>
      </c>
      <c r="E60" s="69" t="str">
        <f t="shared" si="1"/>
        <v/>
      </c>
    </row>
    <row r="61" spans="1:5" ht="17.25" customHeight="1">
      <c r="A61" s="17" t="str">
        <f xml:space="preserve"> IF(Combined_reports_master_main!A:A=""," ",Combined_reports_master_main!A:A)</f>
        <v xml:space="preserve"> </v>
      </c>
      <c r="B61" s="18" t="str">
        <f>IF(Analysis!A61=" "," ",INDEX(Combined_reports_master_main!61:61,1,Analysis!$I$7))</f>
        <v xml:space="preserve"> </v>
      </c>
      <c r="C61" s="18" t="str">
        <f>IF(Analysis!A61=" "," ",INDEX(Combined_reports_master_main!61:61,1,Analysis!$M$7))</f>
        <v xml:space="preserve"> </v>
      </c>
      <c r="D61" s="22" t="str">
        <f t="shared" si="0"/>
        <v/>
      </c>
      <c r="E61" s="69" t="str">
        <f t="shared" si="1"/>
        <v/>
      </c>
    </row>
    <row r="62" spans="1:5" ht="17.25" customHeight="1">
      <c r="A62" s="17" t="str">
        <f xml:space="preserve"> IF(Combined_reports_master_main!A:A=""," ",Combined_reports_master_main!A:A)</f>
        <v xml:space="preserve"> </v>
      </c>
      <c r="B62" s="18" t="str">
        <f>IF(Analysis!A62=" "," ",INDEX(Combined_reports_master_main!62:62,1,Analysis!$I$7))</f>
        <v xml:space="preserve"> </v>
      </c>
      <c r="C62" s="18" t="str">
        <f>IF(Analysis!A62=" "," ",INDEX(Combined_reports_master_main!62:62,1,Analysis!$M$7))</f>
        <v xml:space="preserve"> </v>
      </c>
      <c r="D62" s="22" t="str">
        <f t="shared" si="0"/>
        <v/>
      </c>
      <c r="E62" s="69" t="str">
        <f t="shared" si="1"/>
        <v/>
      </c>
    </row>
    <row r="63" spans="1:5" ht="17.25" customHeight="1">
      <c r="A63" s="17" t="str">
        <f xml:space="preserve"> IF(Combined_reports_master_main!A:A=""," ",Combined_reports_master_main!A:A)</f>
        <v xml:space="preserve"> </v>
      </c>
      <c r="B63" s="18" t="str">
        <f>IF(Analysis!A63=" "," ",INDEX(Combined_reports_master_main!63:63,1,Analysis!$I$7))</f>
        <v xml:space="preserve"> </v>
      </c>
      <c r="C63" s="18" t="str">
        <f>IF(Analysis!A63=" "," ",INDEX(Combined_reports_master_main!63:63,1,Analysis!$M$7))</f>
        <v xml:space="preserve"> </v>
      </c>
      <c r="D63" s="22" t="str">
        <f t="shared" si="0"/>
        <v/>
      </c>
      <c r="E63" s="69" t="str">
        <f t="shared" si="1"/>
        <v/>
      </c>
    </row>
    <row r="64" spans="1:5" ht="17.25" customHeight="1">
      <c r="A64" s="17" t="str">
        <f xml:space="preserve"> IF(Combined_reports_master_main!A:A=""," ",Combined_reports_master_main!A:A)</f>
        <v xml:space="preserve"> </v>
      </c>
      <c r="B64" s="18" t="str">
        <f>IF(Analysis!A64=" "," ",INDEX(Combined_reports_master_main!64:64,1,Analysis!$I$7))</f>
        <v xml:space="preserve"> </v>
      </c>
      <c r="C64" s="18" t="str">
        <f>IF(Analysis!A64=" "," ",INDEX(Combined_reports_master_main!64:64,1,Analysis!$M$7))</f>
        <v xml:space="preserve"> </v>
      </c>
      <c r="D64" s="22" t="str">
        <f t="shared" si="0"/>
        <v/>
      </c>
      <c r="E64" s="69" t="str">
        <f t="shared" si="1"/>
        <v/>
      </c>
    </row>
    <row r="65" spans="1:5" ht="17.25" customHeight="1">
      <c r="A65" s="17" t="str">
        <f xml:space="preserve"> IF(Combined_reports_master_main!A:A=""," ",Combined_reports_master_main!A:A)</f>
        <v xml:space="preserve"> </v>
      </c>
      <c r="B65" s="18" t="str">
        <f>IF(Analysis!A65=" "," ",INDEX(Combined_reports_master_main!65:65,1,Analysis!$I$7))</f>
        <v xml:space="preserve"> </v>
      </c>
      <c r="C65" s="18" t="str">
        <f>IF(Analysis!A65=" "," ",INDEX(Combined_reports_master_main!65:65,1,Analysis!$M$7))</f>
        <v xml:space="preserve"> </v>
      </c>
      <c r="D65" s="22" t="str">
        <f t="shared" si="0"/>
        <v/>
      </c>
      <c r="E65" s="69" t="str">
        <f t="shared" si="1"/>
        <v/>
      </c>
    </row>
    <row r="66" spans="1:5" ht="17.25" customHeight="1">
      <c r="A66" s="17" t="str">
        <f xml:space="preserve"> IF(Combined_reports_master_main!A:A=""," ",Combined_reports_master_main!A:A)</f>
        <v xml:space="preserve"> </v>
      </c>
      <c r="B66" s="18" t="str">
        <f>IF(Analysis!A66=" "," ",INDEX(Combined_reports_master_main!66:66,1,Analysis!$I$7))</f>
        <v xml:space="preserve"> </v>
      </c>
      <c r="C66" s="18" t="str">
        <f>IF(Analysis!A66=" "," ",INDEX(Combined_reports_master_main!66:66,1,Analysis!$M$7))</f>
        <v xml:space="preserve"> </v>
      </c>
      <c r="D66" s="22" t="str">
        <f t="shared" si="0"/>
        <v/>
      </c>
      <c r="E66" s="69" t="str">
        <f t="shared" si="1"/>
        <v/>
      </c>
    </row>
    <row r="67" spans="1:5" ht="17.25" customHeight="1">
      <c r="A67" s="17" t="str">
        <f xml:space="preserve"> IF(Combined_reports_master_main!A:A=""," ",Combined_reports_master_main!A:A)</f>
        <v xml:space="preserve"> </v>
      </c>
      <c r="B67" s="18" t="str">
        <f>IF(Analysis!A67=" "," ",INDEX(Combined_reports_master_main!67:67,1,Analysis!$I$7))</f>
        <v xml:space="preserve"> </v>
      </c>
      <c r="C67" s="18" t="str">
        <f>IF(Analysis!A67=" "," ",INDEX(Combined_reports_master_main!67:67,1,Analysis!$M$7))</f>
        <v xml:space="preserve"> </v>
      </c>
      <c r="D67" s="22" t="str">
        <f t="shared" si="0"/>
        <v/>
      </c>
      <c r="E67" s="69" t="str">
        <f t="shared" si="1"/>
        <v/>
      </c>
    </row>
    <row r="68" spans="1:5" ht="17.25" customHeight="1">
      <c r="A68" s="17" t="str">
        <f xml:space="preserve"> IF(Combined_reports_master_main!A:A=""," ",Combined_reports_master_main!A:A)</f>
        <v xml:space="preserve"> </v>
      </c>
      <c r="B68" s="18" t="str">
        <f>IF(Analysis!A68=" "," ",INDEX(Combined_reports_master_main!68:68,1,Analysis!$I$7))</f>
        <v xml:space="preserve"> </v>
      </c>
      <c r="C68" s="18" t="str">
        <f>IF(Analysis!A68=" "," ",INDEX(Combined_reports_master_main!68:68,1,Analysis!$M$7))</f>
        <v xml:space="preserve"> </v>
      </c>
      <c r="D68" s="22" t="str">
        <f t="shared" si="0"/>
        <v/>
      </c>
      <c r="E68" s="69" t="str">
        <f t="shared" si="1"/>
        <v/>
      </c>
    </row>
    <row r="69" spans="1:5" ht="17.25" customHeight="1">
      <c r="A69" s="17" t="str">
        <f xml:space="preserve"> IF(Combined_reports_master_main!A:A=""," ",Combined_reports_master_main!A:A)</f>
        <v xml:space="preserve"> </v>
      </c>
      <c r="B69" s="18" t="str">
        <f>IF(Analysis!A69=" "," ",INDEX(Combined_reports_master_main!69:69,1,Analysis!$I$7))</f>
        <v xml:space="preserve"> </v>
      </c>
      <c r="C69" s="18" t="str">
        <f>IF(Analysis!A69=" "," ",INDEX(Combined_reports_master_main!69:69,1,Analysis!$M$7))</f>
        <v xml:space="preserve"> </v>
      </c>
      <c r="D69" s="22" t="str">
        <f t="shared" ref="D69:D132" si="2">IFERROR(B69-C69,"")</f>
        <v/>
      </c>
      <c r="E69" s="69" t="str">
        <f t="shared" ref="E69:E132" si="3">IFERROR((1/(B69/C69)),"")</f>
        <v/>
      </c>
    </row>
    <row r="70" spans="1:5" ht="17.25" customHeight="1">
      <c r="A70" s="17" t="str">
        <f xml:space="preserve"> IF(Combined_reports_master_main!A:A=""," ",Combined_reports_master_main!A:A)</f>
        <v xml:space="preserve"> </v>
      </c>
      <c r="B70" s="18" t="str">
        <f>IF(Analysis!A70=" "," ",INDEX(Combined_reports_master_main!70:70,1,Analysis!$I$7))</f>
        <v xml:space="preserve"> </v>
      </c>
      <c r="C70" s="18" t="str">
        <f>IF(Analysis!A70=" "," ",INDEX(Combined_reports_master_main!70:70,1,Analysis!$M$7))</f>
        <v xml:space="preserve"> </v>
      </c>
      <c r="D70" s="22" t="str">
        <f t="shared" si="2"/>
        <v/>
      </c>
      <c r="E70" s="69" t="str">
        <f t="shared" si="3"/>
        <v/>
      </c>
    </row>
    <row r="71" spans="1:5" ht="17.25" customHeight="1">
      <c r="A71" s="17" t="str">
        <f xml:space="preserve"> IF(Combined_reports_master_main!A:A=""," ",Combined_reports_master_main!A:A)</f>
        <v xml:space="preserve"> </v>
      </c>
      <c r="B71" s="18" t="str">
        <f>IF(Analysis!A71=" "," ",INDEX(Combined_reports_master_main!71:71,1,Analysis!$I$7))</f>
        <v xml:space="preserve"> </v>
      </c>
      <c r="C71" s="18" t="str">
        <f>IF(Analysis!A71=" "," ",INDEX(Combined_reports_master_main!71:71,1,Analysis!$M$7))</f>
        <v xml:space="preserve"> </v>
      </c>
      <c r="D71" s="22" t="str">
        <f t="shared" si="2"/>
        <v/>
      </c>
      <c r="E71" s="69" t="str">
        <f t="shared" si="3"/>
        <v/>
      </c>
    </row>
    <row r="72" spans="1:5" ht="17.25" customHeight="1">
      <c r="A72" s="17" t="str">
        <f xml:space="preserve"> IF(Combined_reports_master_main!A:A=""," ",Combined_reports_master_main!A:A)</f>
        <v xml:space="preserve"> </v>
      </c>
      <c r="B72" s="18" t="str">
        <f>IF(Analysis!A72=" "," ",INDEX(Combined_reports_master_main!72:72,1,Analysis!$I$7))</f>
        <v xml:space="preserve"> </v>
      </c>
      <c r="C72" s="18" t="str">
        <f>IF(Analysis!A72=" "," ",INDEX(Combined_reports_master_main!72:72,1,Analysis!$M$7))</f>
        <v xml:space="preserve"> </v>
      </c>
      <c r="D72" s="22" t="str">
        <f t="shared" si="2"/>
        <v/>
      </c>
      <c r="E72" s="69" t="str">
        <f t="shared" si="3"/>
        <v/>
      </c>
    </row>
    <row r="73" spans="1:5" ht="17.25" customHeight="1">
      <c r="A73" s="17" t="str">
        <f xml:space="preserve"> IF(Combined_reports_master_main!A:A=""," ",Combined_reports_master_main!A:A)</f>
        <v xml:space="preserve"> </v>
      </c>
      <c r="B73" s="18" t="str">
        <f>IF(Analysis!A73=" "," ",INDEX(Combined_reports_master_main!73:73,1,Analysis!$I$7))</f>
        <v xml:space="preserve"> </v>
      </c>
      <c r="C73" s="18" t="str">
        <f>IF(Analysis!A73=" "," ",INDEX(Combined_reports_master_main!73:73,1,Analysis!$M$7))</f>
        <v xml:space="preserve"> </v>
      </c>
      <c r="D73" s="22" t="str">
        <f t="shared" si="2"/>
        <v/>
      </c>
      <c r="E73" s="69" t="str">
        <f t="shared" si="3"/>
        <v/>
      </c>
    </row>
    <row r="74" spans="1:5" ht="17.25" customHeight="1">
      <c r="A74" s="17" t="str">
        <f xml:space="preserve"> IF(Combined_reports_master_main!A:A=""," ",Combined_reports_master_main!A:A)</f>
        <v xml:space="preserve"> </v>
      </c>
      <c r="B74" s="18" t="str">
        <f>IF(Analysis!A74=" "," ",INDEX(Combined_reports_master_main!74:74,1,Analysis!$I$7))</f>
        <v xml:space="preserve"> </v>
      </c>
      <c r="C74" s="18" t="str">
        <f>IF(Analysis!A74=" "," ",INDEX(Combined_reports_master_main!74:74,1,Analysis!$M$7))</f>
        <v xml:space="preserve"> </v>
      </c>
      <c r="D74" s="22" t="str">
        <f t="shared" si="2"/>
        <v/>
      </c>
      <c r="E74" s="69" t="str">
        <f t="shared" si="3"/>
        <v/>
      </c>
    </row>
    <row r="75" spans="1:5" ht="17.25" customHeight="1">
      <c r="A75" s="17" t="str">
        <f xml:space="preserve"> IF(Combined_reports_master_main!A:A=""," ",Combined_reports_master_main!A:A)</f>
        <v xml:space="preserve"> </v>
      </c>
      <c r="B75" s="18" t="str">
        <f>IF(Analysis!A75=" "," ",INDEX(Combined_reports_master_main!75:75,1,Analysis!$I$7))</f>
        <v xml:space="preserve"> </v>
      </c>
      <c r="C75" s="18" t="str">
        <f>IF(Analysis!A75=" "," ",INDEX(Combined_reports_master_main!75:75,1,Analysis!$M$7))</f>
        <v xml:space="preserve"> </v>
      </c>
      <c r="D75" s="22" t="str">
        <f t="shared" si="2"/>
        <v/>
      </c>
      <c r="E75" s="69" t="str">
        <f t="shared" si="3"/>
        <v/>
      </c>
    </row>
    <row r="76" spans="1:5" ht="17.25" customHeight="1">
      <c r="A76" s="17" t="str">
        <f xml:space="preserve"> IF(Combined_reports_master_main!A:A=""," ",Combined_reports_master_main!A:A)</f>
        <v xml:space="preserve"> </v>
      </c>
      <c r="B76" s="18" t="str">
        <f>IF(Analysis!A76=" "," ",INDEX(Combined_reports_master_main!76:76,1,Analysis!$I$7))</f>
        <v xml:space="preserve"> </v>
      </c>
      <c r="C76" s="18" t="str">
        <f>IF(Analysis!A76=" "," ",INDEX(Combined_reports_master_main!76:76,1,Analysis!$M$7))</f>
        <v xml:space="preserve"> </v>
      </c>
      <c r="D76" s="22" t="str">
        <f t="shared" si="2"/>
        <v/>
      </c>
      <c r="E76" s="69" t="str">
        <f t="shared" si="3"/>
        <v/>
      </c>
    </row>
    <row r="77" spans="1:5" ht="17.25" customHeight="1">
      <c r="A77" s="17" t="str">
        <f xml:space="preserve"> IF(Combined_reports_master_main!A:A=""," ",Combined_reports_master_main!A:A)</f>
        <v xml:space="preserve"> </v>
      </c>
      <c r="B77" s="18" t="str">
        <f>IF(Analysis!A77=" "," ",INDEX(Combined_reports_master_main!77:77,1,Analysis!$I$7))</f>
        <v xml:space="preserve"> </v>
      </c>
      <c r="C77" s="18" t="str">
        <f>IF(Analysis!A77=" "," ",INDEX(Combined_reports_master_main!77:77,1,Analysis!$M$7))</f>
        <v xml:space="preserve"> </v>
      </c>
      <c r="D77" s="22" t="str">
        <f t="shared" si="2"/>
        <v/>
      </c>
      <c r="E77" s="69" t="str">
        <f t="shared" si="3"/>
        <v/>
      </c>
    </row>
    <row r="78" spans="1:5" ht="17.25" customHeight="1">
      <c r="A78" s="17" t="str">
        <f xml:space="preserve"> IF(Combined_reports_master_main!A:A=""," ",Combined_reports_master_main!A:A)</f>
        <v xml:space="preserve"> </v>
      </c>
      <c r="B78" s="18" t="str">
        <f>IF(Analysis!A78=" "," ",INDEX(Combined_reports_master_main!78:78,1,Analysis!$I$7))</f>
        <v xml:space="preserve"> </v>
      </c>
      <c r="C78" s="18" t="str">
        <f>IF(Analysis!A78=" "," ",INDEX(Combined_reports_master_main!78:78,1,Analysis!$M$7))</f>
        <v xml:space="preserve"> </v>
      </c>
      <c r="D78" s="22" t="str">
        <f t="shared" si="2"/>
        <v/>
      </c>
      <c r="E78" s="69" t="str">
        <f t="shared" si="3"/>
        <v/>
      </c>
    </row>
    <row r="79" spans="1:5" ht="17.25" customHeight="1">
      <c r="A79" s="17" t="str">
        <f xml:space="preserve"> IF(Combined_reports_master_main!A:A=""," ",Combined_reports_master_main!A:A)</f>
        <v xml:space="preserve"> </v>
      </c>
      <c r="B79" s="18" t="str">
        <f>IF(Analysis!A79=" "," ",INDEX(Combined_reports_master_main!79:79,1,Analysis!$I$7))</f>
        <v xml:space="preserve"> </v>
      </c>
      <c r="C79" s="18" t="str">
        <f>IF(Analysis!A79=" "," ",INDEX(Combined_reports_master_main!79:79,1,Analysis!$M$7))</f>
        <v xml:space="preserve"> </v>
      </c>
      <c r="D79" s="22" t="str">
        <f t="shared" si="2"/>
        <v/>
      </c>
      <c r="E79" s="69" t="str">
        <f t="shared" si="3"/>
        <v/>
      </c>
    </row>
    <row r="80" spans="1:5" ht="17.25" customHeight="1">
      <c r="A80" s="17" t="str">
        <f xml:space="preserve"> IF(Combined_reports_master_main!A:A=""," ",Combined_reports_master_main!A:A)</f>
        <v xml:space="preserve"> </v>
      </c>
      <c r="B80" s="18" t="str">
        <f>IF(Analysis!A80=" "," ",INDEX(Combined_reports_master_main!80:80,1,Analysis!$I$7))</f>
        <v xml:space="preserve"> </v>
      </c>
      <c r="C80" s="18" t="str">
        <f>IF(Analysis!A80=" "," ",INDEX(Combined_reports_master_main!80:80,1,Analysis!$M$7))</f>
        <v xml:space="preserve"> </v>
      </c>
      <c r="D80" s="22" t="str">
        <f t="shared" si="2"/>
        <v/>
      </c>
      <c r="E80" s="69" t="str">
        <f t="shared" si="3"/>
        <v/>
      </c>
    </row>
    <row r="81" spans="1:5" ht="17.25" customHeight="1">
      <c r="A81" s="17" t="str">
        <f xml:space="preserve"> IF(Combined_reports_master_main!A:A=""," ",Combined_reports_master_main!A:A)</f>
        <v xml:space="preserve"> </v>
      </c>
      <c r="B81" s="18" t="str">
        <f>IF(Analysis!A81=" "," ",INDEX(Combined_reports_master_main!81:81,1,Analysis!$I$7))</f>
        <v xml:space="preserve"> </v>
      </c>
      <c r="C81" s="18" t="str">
        <f>IF(Analysis!A81=" "," ",INDEX(Combined_reports_master_main!81:81,1,Analysis!$M$7))</f>
        <v xml:space="preserve"> </v>
      </c>
      <c r="D81" s="22" t="str">
        <f t="shared" si="2"/>
        <v/>
      </c>
      <c r="E81" s="69" t="str">
        <f t="shared" si="3"/>
        <v/>
      </c>
    </row>
    <row r="82" spans="1:5" ht="17.25" customHeight="1">
      <c r="A82" s="17" t="str">
        <f xml:space="preserve"> IF(Combined_reports_master_main!A:A=""," ",Combined_reports_master_main!A:A)</f>
        <v xml:space="preserve"> </v>
      </c>
      <c r="B82" s="18" t="str">
        <f>IF(Analysis!A82=" "," ",INDEX(Combined_reports_master_main!82:82,1,Analysis!$I$7))</f>
        <v xml:space="preserve"> </v>
      </c>
      <c r="C82" s="18" t="str">
        <f>IF(Analysis!A82=" "," ",INDEX(Combined_reports_master_main!82:82,1,Analysis!$M$7))</f>
        <v xml:space="preserve"> </v>
      </c>
      <c r="D82" s="22" t="str">
        <f t="shared" si="2"/>
        <v/>
      </c>
      <c r="E82" s="69" t="str">
        <f t="shared" si="3"/>
        <v/>
      </c>
    </row>
    <row r="83" spans="1:5" ht="17.25" customHeight="1">
      <c r="A83" s="17" t="str">
        <f xml:space="preserve"> IF(Combined_reports_master_main!A:A=""," ",Combined_reports_master_main!A:A)</f>
        <v xml:space="preserve"> </v>
      </c>
      <c r="B83" s="18" t="str">
        <f>IF(Analysis!A83=" "," ",INDEX(Combined_reports_master_main!83:83,1,Analysis!$I$7))</f>
        <v xml:space="preserve"> </v>
      </c>
      <c r="C83" s="18" t="str">
        <f>IF(Analysis!A83=" "," ",INDEX(Combined_reports_master_main!83:83,1,Analysis!$M$7))</f>
        <v xml:space="preserve"> </v>
      </c>
      <c r="D83" s="22" t="str">
        <f t="shared" si="2"/>
        <v/>
      </c>
      <c r="E83" s="69" t="str">
        <f t="shared" si="3"/>
        <v/>
      </c>
    </row>
    <row r="84" spans="1:5" ht="17.25" customHeight="1">
      <c r="A84" s="17" t="str">
        <f xml:space="preserve"> IF(Combined_reports_master_main!A:A=""," ",Combined_reports_master_main!A:A)</f>
        <v xml:space="preserve"> </v>
      </c>
      <c r="B84" s="18" t="str">
        <f>IF(Analysis!A84=" "," ",INDEX(Combined_reports_master_main!84:84,1,Analysis!$I$7))</f>
        <v xml:space="preserve"> </v>
      </c>
      <c r="C84" s="18" t="str">
        <f>IF(Analysis!A84=" "," ",INDEX(Combined_reports_master_main!84:84,1,Analysis!$M$7))</f>
        <v xml:space="preserve"> </v>
      </c>
      <c r="D84" s="22" t="str">
        <f t="shared" si="2"/>
        <v/>
      </c>
      <c r="E84" s="69" t="str">
        <f t="shared" si="3"/>
        <v/>
      </c>
    </row>
    <row r="85" spans="1:5" ht="17.25" customHeight="1">
      <c r="A85" s="17" t="str">
        <f xml:space="preserve"> IF(Combined_reports_master_main!A:A=""," ",Combined_reports_master_main!A:A)</f>
        <v xml:space="preserve"> </v>
      </c>
      <c r="B85" s="18" t="str">
        <f>IF(Analysis!A85=" "," ",INDEX(Combined_reports_master_main!85:85,1,Analysis!$I$7))</f>
        <v xml:space="preserve"> </v>
      </c>
      <c r="C85" s="18" t="str">
        <f>IF(Analysis!A85=" "," ",INDEX(Combined_reports_master_main!85:85,1,Analysis!$M$7))</f>
        <v xml:space="preserve"> </v>
      </c>
      <c r="D85" s="22" t="str">
        <f t="shared" si="2"/>
        <v/>
      </c>
      <c r="E85" s="69" t="str">
        <f t="shared" si="3"/>
        <v/>
      </c>
    </row>
    <row r="86" spans="1:5" ht="17.25" customHeight="1">
      <c r="A86" s="17" t="str">
        <f xml:space="preserve"> IF(Combined_reports_master_main!A:A=""," ",Combined_reports_master_main!A:A)</f>
        <v xml:space="preserve"> </v>
      </c>
      <c r="B86" s="18" t="str">
        <f>IF(Analysis!A86=" "," ",INDEX(Combined_reports_master_main!86:86,1,Analysis!$I$7))</f>
        <v xml:space="preserve"> </v>
      </c>
      <c r="C86" s="18" t="str">
        <f>IF(Analysis!A86=" "," ",INDEX(Combined_reports_master_main!86:86,1,Analysis!$M$7))</f>
        <v xml:space="preserve"> </v>
      </c>
      <c r="D86" s="22" t="str">
        <f t="shared" si="2"/>
        <v/>
      </c>
      <c r="E86" s="69" t="str">
        <f t="shared" si="3"/>
        <v/>
      </c>
    </row>
    <row r="87" spans="1:5" ht="17.25" customHeight="1">
      <c r="A87" s="17" t="str">
        <f xml:space="preserve"> IF(Combined_reports_master_main!A:A=""," ",Combined_reports_master_main!A:A)</f>
        <v xml:space="preserve"> </v>
      </c>
      <c r="B87" s="18" t="str">
        <f>IF(Analysis!A87=" "," ",INDEX(Combined_reports_master_main!87:87,1,Analysis!$I$7))</f>
        <v xml:space="preserve"> </v>
      </c>
      <c r="C87" s="18" t="str">
        <f>IF(Analysis!A87=" "," ",INDEX(Combined_reports_master_main!87:87,1,Analysis!$M$7))</f>
        <v xml:space="preserve"> </v>
      </c>
      <c r="D87" s="22" t="str">
        <f t="shared" si="2"/>
        <v/>
      </c>
      <c r="E87" s="69" t="str">
        <f t="shared" si="3"/>
        <v/>
      </c>
    </row>
    <row r="88" spans="1:5" ht="17.25" customHeight="1">
      <c r="A88" s="17" t="str">
        <f xml:space="preserve"> IF(Combined_reports_master_main!A:A=""," ",Combined_reports_master_main!A:A)</f>
        <v xml:space="preserve"> </v>
      </c>
      <c r="B88" s="18" t="str">
        <f>IF(Analysis!A88=" "," ",INDEX(Combined_reports_master_main!88:88,1,Analysis!$I$7))</f>
        <v xml:space="preserve"> </v>
      </c>
      <c r="C88" s="18" t="str">
        <f>IF(Analysis!A88=" "," ",INDEX(Combined_reports_master_main!88:88,1,Analysis!$M$7))</f>
        <v xml:space="preserve"> </v>
      </c>
      <c r="D88" s="22" t="str">
        <f t="shared" si="2"/>
        <v/>
      </c>
      <c r="E88" s="69" t="str">
        <f t="shared" si="3"/>
        <v/>
      </c>
    </row>
    <row r="89" spans="1:5" ht="17.25" customHeight="1">
      <c r="A89" s="17" t="str">
        <f xml:space="preserve"> IF(Combined_reports_master_main!A:A=""," ",Combined_reports_master_main!A:A)</f>
        <v xml:space="preserve"> </v>
      </c>
      <c r="B89" s="18" t="str">
        <f>IF(Analysis!A89=" "," ",INDEX(Combined_reports_master_main!89:89,1,Analysis!$I$7))</f>
        <v xml:space="preserve"> </v>
      </c>
      <c r="C89" s="18" t="str">
        <f>IF(Analysis!A89=" "," ",INDEX(Combined_reports_master_main!89:89,1,Analysis!$M$7))</f>
        <v xml:space="preserve"> </v>
      </c>
      <c r="D89" s="22" t="str">
        <f t="shared" si="2"/>
        <v/>
      </c>
      <c r="E89" s="69" t="str">
        <f t="shared" si="3"/>
        <v/>
      </c>
    </row>
    <row r="90" spans="1:5" ht="17.25" customHeight="1">
      <c r="A90" s="17" t="str">
        <f xml:space="preserve"> IF(Combined_reports_master_main!A:A=""," ",Combined_reports_master_main!A:A)</f>
        <v xml:space="preserve"> </v>
      </c>
      <c r="B90" s="18" t="str">
        <f>IF(Analysis!A90=" "," ",INDEX(Combined_reports_master_main!90:90,1,Analysis!$I$7))</f>
        <v xml:space="preserve"> </v>
      </c>
      <c r="C90" s="18" t="str">
        <f>IF(Analysis!A90=" "," ",INDEX(Combined_reports_master_main!90:90,1,Analysis!$M$7))</f>
        <v xml:space="preserve"> </v>
      </c>
      <c r="D90" s="22" t="str">
        <f t="shared" si="2"/>
        <v/>
      </c>
      <c r="E90" s="69" t="str">
        <f t="shared" si="3"/>
        <v/>
      </c>
    </row>
    <row r="91" spans="1:5" ht="17.25" customHeight="1">
      <c r="A91" s="17" t="str">
        <f xml:space="preserve"> IF(Combined_reports_master_main!A:A=""," ",Combined_reports_master_main!A:A)</f>
        <v xml:space="preserve"> </v>
      </c>
      <c r="B91" s="18" t="str">
        <f>IF(Analysis!A91=" "," ",INDEX(Combined_reports_master_main!91:91,1,Analysis!$I$7))</f>
        <v xml:space="preserve"> </v>
      </c>
      <c r="C91" s="18" t="str">
        <f>IF(Analysis!A91=" "," ",INDEX(Combined_reports_master_main!91:91,1,Analysis!$M$7))</f>
        <v xml:space="preserve"> </v>
      </c>
      <c r="D91" s="22" t="str">
        <f t="shared" si="2"/>
        <v/>
      </c>
      <c r="E91" s="69" t="str">
        <f t="shared" si="3"/>
        <v/>
      </c>
    </row>
    <row r="92" spans="1:5" ht="17.25" customHeight="1">
      <c r="A92" s="17" t="str">
        <f xml:space="preserve"> IF(Combined_reports_master_main!A:A=""," ",Combined_reports_master_main!A:A)</f>
        <v xml:space="preserve"> </v>
      </c>
      <c r="B92" s="18" t="str">
        <f>IF(Analysis!A92=" "," ",INDEX(Combined_reports_master_main!92:92,1,Analysis!$I$7))</f>
        <v xml:space="preserve"> </v>
      </c>
      <c r="C92" s="18" t="str">
        <f>IF(Analysis!A92=" "," ",INDEX(Combined_reports_master_main!92:92,1,Analysis!$M$7))</f>
        <v xml:space="preserve"> </v>
      </c>
      <c r="D92" s="22" t="str">
        <f t="shared" si="2"/>
        <v/>
      </c>
      <c r="E92" s="69" t="str">
        <f t="shared" si="3"/>
        <v/>
      </c>
    </row>
    <row r="93" spans="1:5" ht="17.25" customHeight="1">
      <c r="A93" s="17" t="str">
        <f xml:space="preserve"> IF(Combined_reports_master_main!A:A=""," ",Combined_reports_master_main!A:A)</f>
        <v xml:space="preserve"> </v>
      </c>
      <c r="B93" s="18" t="str">
        <f>IF(Analysis!A93=" "," ",INDEX(Combined_reports_master_main!93:93,1,Analysis!$I$7))</f>
        <v xml:space="preserve"> </v>
      </c>
      <c r="C93" s="18" t="str">
        <f>IF(Analysis!A93=" "," ",INDEX(Combined_reports_master_main!93:93,1,Analysis!$M$7))</f>
        <v xml:space="preserve"> </v>
      </c>
      <c r="D93" s="22" t="str">
        <f t="shared" si="2"/>
        <v/>
      </c>
      <c r="E93" s="69" t="str">
        <f t="shared" si="3"/>
        <v/>
      </c>
    </row>
    <row r="94" spans="1:5" ht="17.25" customHeight="1">
      <c r="A94" s="17" t="str">
        <f xml:space="preserve"> IF(Combined_reports_master_main!A:A=""," ",Combined_reports_master_main!A:A)</f>
        <v xml:space="preserve"> </v>
      </c>
      <c r="B94" s="18" t="str">
        <f>IF(Analysis!A94=" "," ",INDEX(Combined_reports_master_main!94:94,1,Analysis!$I$7))</f>
        <v xml:space="preserve"> </v>
      </c>
      <c r="C94" s="18" t="str">
        <f>IF(Analysis!A94=" "," ",INDEX(Combined_reports_master_main!94:94,1,Analysis!$M$7))</f>
        <v xml:space="preserve"> </v>
      </c>
      <c r="D94" s="22" t="str">
        <f t="shared" si="2"/>
        <v/>
      </c>
      <c r="E94" s="69" t="str">
        <f t="shared" si="3"/>
        <v/>
      </c>
    </row>
    <row r="95" spans="1:5" ht="17.25" customHeight="1">
      <c r="A95" s="17" t="str">
        <f xml:space="preserve"> IF(Combined_reports_master_main!A:A=""," ",Combined_reports_master_main!A:A)</f>
        <v xml:space="preserve"> </v>
      </c>
      <c r="B95" s="18" t="str">
        <f>IF(Analysis!A95=" "," ",INDEX(Combined_reports_master_main!95:95,1,Analysis!$I$7))</f>
        <v xml:space="preserve"> </v>
      </c>
      <c r="C95" s="18" t="str">
        <f>IF(Analysis!A95=" "," ",INDEX(Combined_reports_master_main!95:95,1,Analysis!$M$7))</f>
        <v xml:space="preserve"> </v>
      </c>
      <c r="D95" s="22" t="str">
        <f t="shared" si="2"/>
        <v/>
      </c>
      <c r="E95" s="69" t="str">
        <f t="shared" si="3"/>
        <v/>
      </c>
    </row>
    <row r="96" spans="1:5" ht="17.25" customHeight="1">
      <c r="A96" s="17" t="str">
        <f xml:space="preserve"> IF(Combined_reports_master_main!A:A=""," ",Combined_reports_master_main!A:A)</f>
        <v xml:space="preserve"> </v>
      </c>
      <c r="B96" s="18" t="str">
        <f>IF(Analysis!A96=" "," ",INDEX(Combined_reports_master_main!96:96,1,Analysis!$I$7))</f>
        <v xml:space="preserve"> </v>
      </c>
      <c r="C96" s="18" t="str">
        <f>IF(Analysis!A96=" "," ",INDEX(Combined_reports_master_main!96:96,1,Analysis!$M$7))</f>
        <v xml:space="preserve"> </v>
      </c>
      <c r="D96" s="22" t="str">
        <f t="shared" si="2"/>
        <v/>
      </c>
      <c r="E96" s="69" t="str">
        <f t="shared" si="3"/>
        <v/>
      </c>
    </row>
    <row r="97" spans="1:5" ht="17.25" customHeight="1">
      <c r="A97" s="17" t="str">
        <f xml:space="preserve"> IF(Combined_reports_master_main!A:A=""," ",Combined_reports_master_main!A:A)</f>
        <v xml:space="preserve"> </v>
      </c>
      <c r="B97" s="18" t="str">
        <f>IF(Analysis!A97=" "," ",INDEX(Combined_reports_master_main!97:97,1,Analysis!$I$7))</f>
        <v xml:space="preserve"> </v>
      </c>
      <c r="C97" s="18" t="str">
        <f>IF(Analysis!A97=" "," ",INDEX(Combined_reports_master_main!97:97,1,Analysis!$M$7))</f>
        <v xml:space="preserve"> </v>
      </c>
      <c r="D97" s="22" t="str">
        <f t="shared" si="2"/>
        <v/>
      </c>
      <c r="E97" s="69" t="str">
        <f t="shared" si="3"/>
        <v/>
      </c>
    </row>
    <row r="98" spans="1:5" ht="17.25" customHeight="1">
      <c r="A98" s="17" t="str">
        <f xml:space="preserve"> IF(Combined_reports_master_main!A:A=""," ",Combined_reports_master_main!A:A)</f>
        <v xml:space="preserve"> </v>
      </c>
      <c r="B98" s="18" t="str">
        <f>IF(Analysis!A98=" "," ",INDEX(Combined_reports_master_main!98:98,1,Analysis!$I$7))</f>
        <v xml:space="preserve"> </v>
      </c>
      <c r="C98" s="18" t="str">
        <f>IF(Analysis!A98=" "," ",INDEX(Combined_reports_master_main!98:98,1,Analysis!$M$7))</f>
        <v xml:space="preserve"> </v>
      </c>
      <c r="D98" s="22" t="str">
        <f t="shared" si="2"/>
        <v/>
      </c>
      <c r="E98" s="69" t="str">
        <f t="shared" si="3"/>
        <v/>
      </c>
    </row>
    <row r="99" spans="1:5" ht="17.25" customHeight="1">
      <c r="A99" s="17" t="str">
        <f xml:space="preserve"> IF(Combined_reports_master_main!A:A=""," ",Combined_reports_master_main!A:A)</f>
        <v xml:space="preserve"> </v>
      </c>
      <c r="B99" s="18" t="str">
        <f>IF(Analysis!A99=" "," ",INDEX(Combined_reports_master_main!99:99,1,Analysis!$I$7))</f>
        <v xml:space="preserve"> </v>
      </c>
      <c r="C99" s="18" t="str">
        <f>IF(Analysis!A99=" "," ",INDEX(Combined_reports_master_main!99:99,1,Analysis!$M$7))</f>
        <v xml:space="preserve"> </v>
      </c>
      <c r="D99" s="22" t="str">
        <f t="shared" si="2"/>
        <v/>
      </c>
      <c r="E99" s="69" t="str">
        <f t="shared" si="3"/>
        <v/>
      </c>
    </row>
    <row r="100" spans="1:5" ht="17.25" customHeight="1">
      <c r="A100" s="17" t="str">
        <f xml:space="preserve"> IF(Combined_reports_master_main!A:A=""," ",Combined_reports_master_main!A:A)</f>
        <v xml:space="preserve"> </v>
      </c>
      <c r="B100" s="18" t="str">
        <f>IF(Analysis!A100=" "," ",INDEX(Combined_reports_master_main!100:100,1,Analysis!$I$7))</f>
        <v xml:space="preserve"> </v>
      </c>
      <c r="C100" s="18" t="str">
        <f>IF(Analysis!A100=" "," ",INDEX(Combined_reports_master_main!100:100,1,Analysis!$M$7))</f>
        <v xml:space="preserve"> </v>
      </c>
      <c r="D100" s="22" t="str">
        <f t="shared" si="2"/>
        <v/>
      </c>
      <c r="E100" s="69" t="str">
        <f t="shared" si="3"/>
        <v/>
      </c>
    </row>
    <row r="101" spans="1:5" ht="17.25" customHeight="1">
      <c r="A101" s="17" t="str">
        <f xml:space="preserve"> IF(Combined_reports_master_main!A:A=""," ",Combined_reports_master_main!A:A)</f>
        <v xml:space="preserve"> </v>
      </c>
      <c r="B101" s="18" t="str">
        <f>IF(Analysis!A101=" "," ",INDEX(Combined_reports_master_main!101:101,1,Analysis!$I$7))</f>
        <v xml:space="preserve"> </v>
      </c>
      <c r="C101" s="18" t="str">
        <f>IF(Analysis!A101=" "," ",INDEX(Combined_reports_master_main!101:101,1,Analysis!$M$7))</f>
        <v xml:space="preserve"> </v>
      </c>
      <c r="D101" s="22" t="str">
        <f t="shared" si="2"/>
        <v/>
      </c>
      <c r="E101" s="69" t="str">
        <f t="shared" si="3"/>
        <v/>
      </c>
    </row>
    <row r="102" spans="1:5" ht="17.25" customHeight="1">
      <c r="A102" s="17" t="str">
        <f xml:space="preserve"> IF(Combined_reports_master_main!A:A=""," ",Combined_reports_master_main!A:A)</f>
        <v xml:space="preserve"> </v>
      </c>
      <c r="B102" s="18" t="str">
        <f>IF(Analysis!A102=" "," ",INDEX(Combined_reports_master_main!102:102,1,Analysis!$I$7))</f>
        <v xml:space="preserve"> </v>
      </c>
      <c r="C102" s="18" t="str">
        <f>IF(Analysis!A102=" "," ",INDEX(Combined_reports_master_main!102:102,1,Analysis!$M$7))</f>
        <v xml:space="preserve"> </v>
      </c>
      <c r="D102" s="22" t="str">
        <f t="shared" si="2"/>
        <v/>
      </c>
      <c r="E102" s="69" t="str">
        <f t="shared" si="3"/>
        <v/>
      </c>
    </row>
    <row r="103" spans="1:5" ht="17.25" customHeight="1">
      <c r="A103" s="17" t="str">
        <f xml:space="preserve"> IF(Combined_reports_master_main!A:A=""," ",Combined_reports_master_main!A:A)</f>
        <v xml:space="preserve"> </v>
      </c>
      <c r="B103" s="18" t="str">
        <f>IF(Analysis!A103=" "," ",INDEX(Combined_reports_master_main!103:103,1,Analysis!$I$7))</f>
        <v xml:space="preserve"> </v>
      </c>
      <c r="C103" s="18" t="str">
        <f>IF(Analysis!A103=" "," ",INDEX(Combined_reports_master_main!103:103,1,Analysis!$M$7))</f>
        <v xml:space="preserve"> </v>
      </c>
      <c r="D103" s="22" t="str">
        <f t="shared" si="2"/>
        <v/>
      </c>
      <c r="E103" s="69" t="str">
        <f t="shared" si="3"/>
        <v/>
      </c>
    </row>
    <row r="104" spans="1:5" ht="17.25" customHeight="1">
      <c r="A104" s="17" t="str">
        <f xml:space="preserve"> IF(Combined_reports_master_main!A:A=""," ",Combined_reports_master_main!A:A)</f>
        <v xml:space="preserve"> </v>
      </c>
      <c r="B104" s="18" t="str">
        <f>IF(Analysis!A104=" "," ",INDEX(Combined_reports_master_main!104:104,1,Analysis!$I$7))</f>
        <v xml:space="preserve"> </v>
      </c>
      <c r="C104" s="18" t="str">
        <f>IF(Analysis!A104=" "," ",INDEX(Combined_reports_master_main!104:104,1,Analysis!$M$7))</f>
        <v xml:space="preserve"> </v>
      </c>
      <c r="D104" s="22" t="str">
        <f t="shared" si="2"/>
        <v/>
      </c>
      <c r="E104" s="69" t="str">
        <f t="shared" si="3"/>
        <v/>
      </c>
    </row>
    <row r="105" spans="1:5" ht="17.25" customHeight="1">
      <c r="A105" s="17" t="str">
        <f xml:space="preserve"> IF(Combined_reports_master_main!A:A=""," ",Combined_reports_master_main!A:A)</f>
        <v xml:space="preserve"> </v>
      </c>
      <c r="B105" s="18" t="str">
        <f>IF(Analysis!A105=" "," ",INDEX(Combined_reports_master_main!105:105,1,Analysis!$I$7))</f>
        <v xml:space="preserve"> </v>
      </c>
      <c r="C105" s="18" t="str">
        <f>IF(Analysis!A105=" "," ",INDEX(Combined_reports_master_main!105:105,1,Analysis!$M$7))</f>
        <v xml:space="preserve"> </v>
      </c>
      <c r="D105" s="22" t="str">
        <f t="shared" si="2"/>
        <v/>
      </c>
      <c r="E105" s="69" t="str">
        <f t="shared" si="3"/>
        <v/>
      </c>
    </row>
    <row r="106" spans="1:5" ht="17.25" customHeight="1">
      <c r="A106" s="17" t="str">
        <f xml:space="preserve"> IF(Combined_reports_master_main!A:A=""," ",Combined_reports_master_main!A:A)</f>
        <v xml:space="preserve"> </v>
      </c>
      <c r="B106" s="18" t="str">
        <f>IF(Analysis!A106=" "," ",INDEX(Combined_reports_master_main!106:106,1,Analysis!$I$7))</f>
        <v xml:space="preserve"> </v>
      </c>
      <c r="C106" s="18" t="str">
        <f>IF(Analysis!A106=" "," ",INDEX(Combined_reports_master_main!106:106,1,Analysis!$M$7))</f>
        <v xml:space="preserve"> </v>
      </c>
      <c r="D106" s="22" t="str">
        <f t="shared" si="2"/>
        <v/>
      </c>
      <c r="E106" s="69" t="str">
        <f t="shared" si="3"/>
        <v/>
      </c>
    </row>
    <row r="107" spans="1:5" ht="17.25" customHeight="1">
      <c r="A107" s="17" t="str">
        <f xml:space="preserve"> IF(Combined_reports_master_main!A:A=""," ",Combined_reports_master_main!A:A)</f>
        <v xml:space="preserve"> </v>
      </c>
      <c r="B107" s="18" t="str">
        <f>IF(Analysis!A107=" "," ",INDEX(Combined_reports_master_main!107:107,1,Analysis!$I$7))</f>
        <v xml:space="preserve"> </v>
      </c>
      <c r="C107" s="18" t="str">
        <f>IF(Analysis!A107=" "," ",INDEX(Combined_reports_master_main!107:107,1,Analysis!$M$7))</f>
        <v xml:space="preserve"> </v>
      </c>
      <c r="D107" s="22" t="str">
        <f t="shared" si="2"/>
        <v/>
      </c>
      <c r="E107" s="69" t="str">
        <f t="shared" si="3"/>
        <v/>
      </c>
    </row>
    <row r="108" spans="1:5" ht="17.25" customHeight="1">
      <c r="A108" s="17" t="str">
        <f xml:space="preserve"> IF(Combined_reports_master_main!A:A=""," ",Combined_reports_master_main!A:A)</f>
        <v xml:space="preserve"> </v>
      </c>
      <c r="B108" s="18" t="str">
        <f>IF(Analysis!A108=" "," ",INDEX(Combined_reports_master_main!108:108,1,Analysis!$I$7))</f>
        <v xml:space="preserve"> </v>
      </c>
      <c r="C108" s="18" t="str">
        <f>IF(Analysis!A108=" "," ",INDEX(Combined_reports_master_main!108:108,1,Analysis!$M$7))</f>
        <v xml:space="preserve"> </v>
      </c>
      <c r="D108" s="22" t="str">
        <f t="shared" si="2"/>
        <v/>
      </c>
      <c r="E108" s="69" t="str">
        <f t="shared" si="3"/>
        <v/>
      </c>
    </row>
    <row r="109" spans="1:5" ht="17.25" customHeight="1">
      <c r="A109" s="17" t="str">
        <f xml:space="preserve"> IF(Combined_reports_master_main!A:A=""," ",Combined_reports_master_main!A:A)</f>
        <v xml:space="preserve"> </v>
      </c>
      <c r="B109" s="18" t="str">
        <f>IF(Analysis!A109=" "," ",INDEX(Combined_reports_master_main!109:109,1,Analysis!$I$7))</f>
        <v xml:space="preserve"> </v>
      </c>
      <c r="C109" s="18" t="str">
        <f>IF(Analysis!A109=" "," ",INDEX(Combined_reports_master_main!109:109,1,Analysis!$M$7))</f>
        <v xml:space="preserve"> </v>
      </c>
      <c r="D109" s="22" t="str">
        <f t="shared" si="2"/>
        <v/>
      </c>
      <c r="E109" s="69" t="str">
        <f t="shared" si="3"/>
        <v/>
      </c>
    </row>
    <row r="110" spans="1:5" ht="17.25" customHeight="1">
      <c r="A110" s="17" t="str">
        <f xml:space="preserve"> IF(Combined_reports_master_main!A:A=""," ",Combined_reports_master_main!A:A)</f>
        <v xml:space="preserve"> </v>
      </c>
      <c r="B110" s="18" t="str">
        <f>IF(Analysis!A110=" "," ",INDEX(Combined_reports_master_main!110:110,1,Analysis!$I$7))</f>
        <v xml:space="preserve"> </v>
      </c>
      <c r="C110" s="18" t="str">
        <f>IF(Analysis!A110=" "," ",INDEX(Combined_reports_master_main!110:110,1,Analysis!$M$7))</f>
        <v xml:space="preserve"> </v>
      </c>
      <c r="D110" s="22" t="str">
        <f t="shared" si="2"/>
        <v/>
      </c>
      <c r="E110" s="69" t="str">
        <f t="shared" si="3"/>
        <v/>
      </c>
    </row>
    <row r="111" spans="1:5" ht="17.25" customHeight="1">
      <c r="A111" s="17" t="str">
        <f xml:space="preserve"> IF(Combined_reports_master_main!A:A=""," ",Combined_reports_master_main!A:A)</f>
        <v xml:space="preserve"> </v>
      </c>
      <c r="B111" s="18" t="str">
        <f>IF(Analysis!A111=" "," ",INDEX(Combined_reports_master_main!111:111,1,Analysis!$I$7))</f>
        <v xml:space="preserve"> </v>
      </c>
      <c r="C111" s="18" t="str">
        <f>IF(Analysis!A111=" "," ",INDEX(Combined_reports_master_main!111:111,1,Analysis!$M$7))</f>
        <v xml:space="preserve"> </v>
      </c>
      <c r="D111" s="22" t="str">
        <f t="shared" si="2"/>
        <v/>
      </c>
      <c r="E111" s="69" t="str">
        <f t="shared" si="3"/>
        <v/>
      </c>
    </row>
    <row r="112" spans="1:5" ht="17.25" customHeight="1">
      <c r="A112" s="17" t="str">
        <f xml:space="preserve"> IF(Combined_reports_master_main!A:A=""," ",Combined_reports_master_main!A:A)</f>
        <v xml:space="preserve"> </v>
      </c>
      <c r="B112" s="18" t="str">
        <f>IF(Analysis!A112=" "," ",INDEX(Combined_reports_master_main!112:112,1,Analysis!$I$7))</f>
        <v xml:space="preserve"> </v>
      </c>
      <c r="C112" s="18" t="str">
        <f>IF(Analysis!A112=" "," ",INDEX(Combined_reports_master_main!112:112,1,Analysis!$M$7))</f>
        <v xml:space="preserve"> </v>
      </c>
      <c r="D112" s="22" t="str">
        <f t="shared" si="2"/>
        <v/>
      </c>
      <c r="E112" s="69" t="str">
        <f t="shared" si="3"/>
        <v/>
      </c>
    </row>
    <row r="113" spans="1:5" ht="17.25" customHeight="1">
      <c r="A113" s="17" t="str">
        <f xml:space="preserve"> IF(Combined_reports_master_main!A:A=""," ",Combined_reports_master_main!A:A)</f>
        <v xml:space="preserve"> </v>
      </c>
      <c r="B113" s="18" t="str">
        <f>IF(Analysis!A113=" "," ",INDEX(Combined_reports_master_main!113:113,1,Analysis!$I$7))</f>
        <v xml:space="preserve"> </v>
      </c>
      <c r="C113" s="18" t="str">
        <f>IF(Analysis!A113=" "," ",INDEX(Combined_reports_master_main!113:113,1,Analysis!$M$7))</f>
        <v xml:space="preserve"> </v>
      </c>
      <c r="D113" s="22" t="str">
        <f t="shared" si="2"/>
        <v/>
      </c>
      <c r="E113" s="69" t="str">
        <f t="shared" si="3"/>
        <v/>
      </c>
    </row>
    <row r="114" spans="1:5" ht="17.25" customHeight="1">
      <c r="A114" s="17" t="str">
        <f xml:space="preserve"> IF(Combined_reports_master_main!A:A=""," ",Combined_reports_master_main!A:A)</f>
        <v xml:space="preserve"> </v>
      </c>
      <c r="B114" s="18" t="str">
        <f>IF(Analysis!A114=" "," ",INDEX(Combined_reports_master_main!114:114,1,Analysis!$I$7))</f>
        <v xml:space="preserve"> </v>
      </c>
      <c r="C114" s="18" t="str">
        <f>IF(Analysis!A114=" "," ",INDEX(Combined_reports_master_main!114:114,1,Analysis!$M$7))</f>
        <v xml:space="preserve"> </v>
      </c>
      <c r="D114" s="22" t="str">
        <f t="shared" si="2"/>
        <v/>
      </c>
      <c r="E114" s="69" t="str">
        <f t="shared" si="3"/>
        <v/>
      </c>
    </row>
    <row r="115" spans="1:5" ht="17.25" customHeight="1">
      <c r="A115" s="17" t="str">
        <f xml:space="preserve"> IF(Combined_reports_master_main!A:A=""," ",Combined_reports_master_main!A:A)</f>
        <v xml:space="preserve"> </v>
      </c>
      <c r="B115" s="18" t="str">
        <f>IF(Analysis!A115=" "," ",INDEX(Combined_reports_master_main!115:115,1,Analysis!$I$7))</f>
        <v xml:space="preserve"> </v>
      </c>
      <c r="C115" s="18" t="str">
        <f>IF(Analysis!A115=" "," ",INDEX(Combined_reports_master_main!115:115,1,Analysis!$M$7))</f>
        <v xml:space="preserve"> </v>
      </c>
      <c r="D115" s="22" t="str">
        <f t="shared" si="2"/>
        <v/>
      </c>
      <c r="E115" s="69" t="str">
        <f t="shared" si="3"/>
        <v/>
      </c>
    </row>
    <row r="116" spans="1:5" ht="17.25" customHeight="1">
      <c r="A116" s="17" t="str">
        <f xml:space="preserve"> IF(Combined_reports_master_main!A:A=""," ",Combined_reports_master_main!A:A)</f>
        <v xml:space="preserve"> </v>
      </c>
      <c r="B116" s="18" t="str">
        <f>IF(Analysis!A116=" "," ",INDEX(Combined_reports_master_main!116:116,1,Analysis!$I$7))</f>
        <v xml:space="preserve"> </v>
      </c>
      <c r="C116" s="18" t="str">
        <f>IF(Analysis!A116=" "," ",INDEX(Combined_reports_master_main!116:116,1,Analysis!$M$7))</f>
        <v xml:space="preserve"> </v>
      </c>
      <c r="D116" s="22" t="str">
        <f t="shared" si="2"/>
        <v/>
      </c>
      <c r="E116" s="69" t="str">
        <f t="shared" si="3"/>
        <v/>
      </c>
    </row>
    <row r="117" spans="1:5" ht="17.25" customHeight="1">
      <c r="A117" s="17" t="str">
        <f xml:space="preserve"> IF(Combined_reports_master_main!A:A=""," ",Combined_reports_master_main!A:A)</f>
        <v xml:space="preserve"> </v>
      </c>
      <c r="B117" s="18" t="str">
        <f>IF(Analysis!A117=" "," ",INDEX(Combined_reports_master_main!117:117,1,Analysis!$I$7))</f>
        <v xml:space="preserve"> </v>
      </c>
      <c r="C117" s="18" t="str">
        <f>IF(Analysis!A117=" "," ",INDEX(Combined_reports_master_main!117:117,1,Analysis!$M$7))</f>
        <v xml:space="preserve"> </v>
      </c>
      <c r="D117" s="22" t="str">
        <f t="shared" si="2"/>
        <v/>
      </c>
      <c r="E117" s="69" t="str">
        <f t="shared" si="3"/>
        <v/>
      </c>
    </row>
    <row r="118" spans="1:5" ht="17.25" customHeight="1">
      <c r="A118" s="17" t="str">
        <f xml:space="preserve"> IF(Combined_reports_master_main!A:A=""," ",Combined_reports_master_main!A:A)</f>
        <v xml:space="preserve"> </v>
      </c>
      <c r="B118" s="18" t="str">
        <f>IF(Analysis!A118=" "," ",INDEX(Combined_reports_master_main!118:118,1,Analysis!$I$7))</f>
        <v xml:space="preserve"> </v>
      </c>
      <c r="C118" s="18" t="str">
        <f>IF(Analysis!A118=" "," ",INDEX(Combined_reports_master_main!118:118,1,Analysis!$M$7))</f>
        <v xml:space="preserve"> </v>
      </c>
      <c r="D118" s="22" t="str">
        <f t="shared" si="2"/>
        <v/>
      </c>
      <c r="E118" s="69" t="str">
        <f t="shared" si="3"/>
        <v/>
      </c>
    </row>
    <row r="119" spans="1:5" ht="17.25" customHeight="1">
      <c r="A119" s="17" t="str">
        <f xml:space="preserve"> IF(Combined_reports_master_main!A:A=""," ",Combined_reports_master_main!A:A)</f>
        <v xml:space="preserve"> </v>
      </c>
      <c r="B119" s="18" t="str">
        <f>IF(Analysis!A119=" "," ",INDEX(Combined_reports_master_main!119:119,1,Analysis!$I$7))</f>
        <v xml:space="preserve"> </v>
      </c>
      <c r="C119" s="18" t="str">
        <f>IF(Analysis!A119=" "," ",INDEX(Combined_reports_master_main!119:119,1,Analysis!$M$7))</f>
        <v xml:space="preserve"> </v>
      </c>
      <c r="D119" s="22" t="str">
        <f t="shared" si="2"/>
        <v/>
      </c>
      <c r="E119" s="69" t="str">
        <f t="shared" si="3"/>
        <v/>
      </c>
    </row>
    <row r="120" spans="1:5" ht="17.25" customHeight="1">
      <c r="A120" s="17" t="str">
        <f xml:space="preserve"> IF(Combined_reports_master_main!A:A=""," ",Combined_reports_master_main!A:A)</f>
        <v xml:space="preserve"> </v>
      </c>
      <c r="B120" s="18" t="str">
        <f>IF(Analysis!A120=" "," ",INDEX(Combined_reports_master_main!120:120,1,Analysis!$I$7))</f>
        <v xml:space="preserve"> </v>
      </c>
      <c r="C120" s="18" t="str">
        <f>IF(Analysis!A120=" "," ",INDEX(Combined_reports_master_main!120:120,1,Analysis!$M$7))</f>
        <v xml:space="preserve"> </v>
      </c>
      <c r="D120" s="22" t="str">
        <f t="shared" si="2"/>
        <v/>
      </c>
      <c r="E120" s="69" t="str">
        <f t="shared" si="3"/>
        <v/>
      </c>
    </row>
    <row r="121" spans="1:5" ht="17.25" customHeight="1">
      <c r="A121" s="17" t="str">
        <f xml:space="preserve"> IF(Combined_reports_master_main!A:A=""," ",Combined_reports_master_main!A:A)</f>
        <v xml:space="preserve"> </v>
      </c>
      <c r="B121" s="18" t="str">
        <f>IF(Analysis!A121=" "," ",INDEX(Combined_reports_master_main!121:121,1,Analysis!$I$7))</f>
        <v xml:space="preserve"> </v>
      </c>
      <c r="C121" s="18" t="str">
        <f>IF(Analysis!A121=" "," ",INDEX(Combined_reports_master_main!121:121,1,Analysis!$M$7))</f>
        <v xml:space="preserve"> </v>
      </c>
      <c r="D121" s="22" t="str">
        <f t="shared" si="2"/>
        <v/>
      </c>
      <c r="E121" s="69" t="str">
        <f t="shared" si="3"/>
        <v/>
      </c>
    </row>
    <row r="122" spans="1:5" ht="17.25" customHeight="1">
      <c r="A122" s="17" t="str">
        <f xml:space="preserve"> IF(Combined_reports_master_main!A:A=""," ",Combined_reports_master_main!A:A)</f>
        <v xml:space="preserve"> </v>
      </c>
      <c r="B122" s="18" t="str">
        <f>IF(Analysis!A122=" "," ",INDEX(Combined_reports_master_main!122:122,1,Analysis!$I$7))</f>
        <v xml:space="preserve"> </v>
      </c>
      <c r="C122" s="18" t="str">
        <f>IF(Analysis!A122=" "," ",INDEX(Combined_reports_master_main!122:122,1,Analysis!$M$7))</f>
        <v xml:space="preserve"> </v>
      </c>
      <c r="D122" s="22" t="str">
        <f t="shared" si="2"/>
        <v/>
      </c>
      <c r="E122" s="69" t="str">
        <f t="shared" si="3"/>
        <v/>
      </c>
    </row>
    <row r="123" spans="1:5" ht="17.25" customHeight="1">
      <c r="A123" s="17" t="str">
        <f xml:space="preserve"> IF(Combined_reports_master_main!A:A=""," ",Combined_reports_master_main!A:A)</f>
        <v xml:space="preserve"> </v>
      </c>
      <c r="B123" s="18" t="str">
        <f>IF(Analysis!A123=" "," ",INDEX(Combined_reports_master_main!123:123,1,Analysis!$I$7))</f>
        <v xml:space="preserve"> </v>
      </c>
      <c r="C123" s="18" t="str">
        <f>IF(Analysis!A123=" "," ",INDEX(Combined_reports_master_main!123:123,1,Analysis!$M$7))</f>
        <v xml:space="preserve"> </v>
      </c>
      <c r="D123" s="22" t="str">
        <f t="shared" si="2"/>
        <v/>
      </c>
      <c r="E123" s="69" t="str">
        <f t="shared" si="3"/>
        <v/>
      </c>
    </row>
    <row r="124" spans="1:5" ht="17.25" customHeight="1">
      <c r="A124" s="17" t="str">
        <f xml:space="preserve"> IF(Combined_reports_master_main!A:A=""," ",Combined_reports_master_main!A:A)</f>
        <v xml:space="preserve"> </v>
      </c>
      <c r="B124" s="18" t="str">
        <f>IF(Analysis!A124=" "," ",INDEX(Combined_reports_master_main!124:124,1,Analysis!$I$7))</f>
        <v xml:space="preserve"> </v>
      </c>
      <c r="C124" s="18" t="str">
        <f>IF(Analysis!A124=" "," ",INDEX(Combined_reports_master_main!124:124,1,Analysis!$M$7))</f>
        <v xml:space="preserve"> </v>
      </c>
      <c r="D124" s="22" t="str">
        <f t="shared" si="2"/>
        <v/>
      </c>
      <c r="E124" s="69" t="str">
        <f t="shared" si="3"/>
        <v/>
      </c>
    </row>
    <row r="125" spans="1:5" ht="17.25" customHeight="1">
      <c r="A125" s="17" t="str">
        <f xml:space="preserve"> IF(Combined_reports_master_main!A:A=""," ",Combined_reports_master_main!A:A)</f>
        <v xml:space="preserve"> </v>
      </c>
      <c r="B125" s="18" t="str">
        <f>IF(Analysis!A125=" "," ",INDEX(Combined_reports_master_main!125:125,1,Analysis!$I$7))</f>
        <v xml:space="preserve"> </v>
      </c>
      <c r="C125" s="18" t="str">
        <f>IF(Analysis!A125=" "," ",INDEX(Combined_reports_master_main!125:125,1,Analysis!$M$7))</f>
        <v xml:space="preserve"> </v>
      </c>
      <c r="D125" s="22" t="str">
        <f t="shared" si="2"/>
        <v/>
      </c>
      <c r="E125" s="69" t="str">
        <f t="shared" si="3"/>
        <v/>
      </c>
    </row>
    <row r="126" spans="1:5" ht="17.25" customHeight="1">
      <c r="A126" s="17" t="str">
        <f xml:space="preserve"> IF(Combined_reports_master_main!A:A=""," ",Combined_reports_master_main!A:A)</f>
        <v xml:space="preserve"> </v>
      </c>
      <c r="B126" s="18" t="str">
        <f>IF(Analysis!A126=" "," ",INDEX(Combined_reports_master_main!126:126,1,Analysis!$I$7))</f>
        <v xml:space="preserve"> </v>
      </c>
      <c r="C126" s="18" t="str">
        <f>IF(Analysis!A126=" "," ",INDEX(Combined_reports_master_main!126:126,1,Analysis!$M$7))</f>
        <v xml:space="preserve"> </v>
      </c>
      <c r="D126" s="22" t="str">
        <f t="shared" si="2"/>
        <v/>
      </c>
      <c r="E126" s="69" t="str">
        <f t="shared" si="3"/>
        <v/>
      </c>
    </row>
    <row r="127" spans="1:5" ht="17.25" customHeight="1">
      <c r="A127" s="17" t="str">
        <f xml:space="preserve"> IF(Combined_reports_master_main!A:A=""," ",Combined_reports_master_main!A:A)</f>
        <v xml:space="preserve"> </v>
      </c>
      <c r="B127" s="18" t="str">
        <f>IF(Analysis!A127=" "," ",INDEX(Combined_reports_master_main!127:127,1,Analysis!$I$7))</f>
        <v xml:space="preserve"> </v>
      </c>
      <c r="C127" s="18" t="str">
        <f>IF(Analysis!A127=" "," ",INDEX(Combined_reports_master_main!127:127,1,Analysis!$M$7))</f>
        <v xml:space="preserve"> </v>
      </c>
      <c r="D127" s="22" t="str">
        <f t="shared" si="2"/>
        <v/>
      </c>
      <c r="E127" s="69" t="str">
        <f t="shared" si="3"/>
        <v/>
      </c>
    </row>
    <row r="128" spans="1:5" ht="17.25" customHeight="1">
      <c r="A128" s="17" t="str">
        <f xml:space="preserve"> IF(Combined_reports_master_main!A:A=""," ",Combined_reports_master_main!A:A)</f>
        <v xml:space="preserve"> </v>
      </c>
      <c r="B128" s="18" t="str">
        <f>IF(Analysis!A128=" "," ",INDEX(Combined_reports_master_main!128:128,1,Analysis!$I$7))</f>
        <v xml:space="preserve"> </v>
      </c>
      <c r="C128" s="18" t="str">
        <f>IF(Analysis!A128=" "," ",INDEX(Combined_reports_master_main!128:128,1,Analysis!$M$7))</f>
        <v xml:space="preserve"> </v>
      </c>
      <c r="D128" s="22" t="str">
        <f t="shared" si="2"/>
        <v/>
      </c>
      <c r="E128" s="69" t="str">
        <f t="shared" si="3"/>
        <v/>
      </c>
    </row>
    <row r="129" spans="1:5" ht="17.25" customHeight="1">
      <c r="A129" s="17" t="str">
        <f xml:space="preserve"> IF(Combined_reports_master_main!A:A=""," ",Combined_reports_master_main!A:A)</f>
        <v xml:space="preserve"> </v>
      </c>
      <c r="B129" s="18" t="str">
        <f>IF(Analysis!A129=" "," ",INDEX(Combined_reports_master_main!129:129,1,Analysis!$I$7))</f>
        <v xml:space="preserve"> </v>
      </c>
      <c r="C129" s="18" t="str">
        <f>IF(Analysis!A129=" "," ",INDEX(Combined_reports_master_main!129:129,1,Analysis!$M$7))</f>
        <v xml:space="preserve"> </v>
      </c>
      <c r="D129" s="22" t="str">
        <f t="shared" si="2"/>
        <v/>
      </c>
      <c r="E129" s="69" t="str">
        <f t="shared" si="3"/>
        <v/>
      </c>
    </row>
    <row r="130" spans="1:5" ht="17.25" customHeight="1">
      <c r="A130" s="17" t="str">
        <f xml:space="preserve"> IF(Combined_reports_master_main!A:A=""," ",Combined_reports_master_main!A:A)</f>
        <v xml:space="preserve"> </v>
      </c>
      <c r="B130" s="18" t="str">
        <f>IF(Analysis!A130=" "," ",INDEX(Combined_reports_master_main!130:130,1,Analysis!$I$7))</f>
        <v xml:space="preserve"> </v>
      </c>
      <c r="C130" s="18" t="str">
        <f>IF(Analysis!A130=" "," ",INDEX(Combined_reports_master_main!130:130,1,Analysis!$M$7))</f>
        <v xml:space="preserve"> </v>
      </c>
      <c r="D130" s="22" t="str">
        <f t="shared" si="2"/>
        <v/>
      </c>
      <c r="E130" s="69" t="str">
        <f t="shared" si="3"/>
        <v/>
      </c>
    </row>
    <row r="131" spans="1:5" ht="17.25" customHeight="1">
      <c r="A131" s="17" t="str">
        <f xml:space="preserve"> IF(Combined_reports_master_main!A:A=""," ",Combined_reports_master_main!A:A)</f>
        <v xml:space="preserve"> </v>
      </c>
      <c r="B131" s="18" t="str">
        <f>IF(Analysis!A131=" "," ",INDEX(Combined_reports_master_main!131:131,1,Analysis!$I$7))</f>
        <v xml:space="preserve"> </v>
      </c>
      <c r="C131" s="18" t="str">
        <f>IF(Analysis!A131=" "," ",INDEX(Combined_reports_master_main!131:131,1,Analysis!$M$7))</f>
        <v xml:space="preserve"> </v>
      </c>
      <c r="D131" s="22" t="str">
        <f t="shared" si="2"/>
        <v/>
      </c>
      <c r="E131" s="69" t="str">
        <f t="shared" si="3"/>
        <v/>
      </c>
    </row>
    <row r="132" spans="1:5" ht="17.25" customHeight="1">
      <c r="A132" s="17" t="str">
        <f xml:space="preserve"> IF(Combined_reports_master_main!A:A=""," ",Combined_reports_master_main!A:A)</f>
        <v xml:space="preserve"> </v>
      </c>
      <c r="B132" s="18" t="str">
        <f>IF(Analysis!A132=" "," ",INDEX(Combined_reports_master_main!132:132,1,Analysis!$I$7))</f>
        <v xml:space="preserve"> </v>
      </c>
      <c r="C132" s="18" t="str">
        <f>IF(Analysis!A132=" "," ",INDEX(Combined_reports_master_main!132:132,1,Analysis!$M$7))</f>
        <v xml:space="preserve"> </v>
      </c>
      <c r="D132" s="22" t="str">
        <f t="shared" si="2"/>
        <v/>
      </c>
      <c r="E132" s="69" t="str">
        <f t="shared" si="3"/>
        <v/>
      </c>
    </row>
    <row r="133" spans="1:5" ht="17.25" customHeight="1">
      <c r="A133" s="17" t="str">
        <f xml:space="preserve"> IF(Combined_reports_master_main!A:A=""," ",Combined_reports_master_main!A:A)</f>
        <v xml:space="preserve"> </v>
      </c>
      <c r="B133" s="18" t="str">
        <f>IF(Analysis!A133=" "," ",INDEX(Combined_reports_master_main!133:133,1,Analysis!$I$7))</f>
        <v xml:space="preserve"> </v>
      </c>
      <c r="C133" s="18" t="str">
        <f>IF(Analysis!A133=" "," ",INDEX(Combined_reports_master_main!133:133,1,Analysis!$M$7))</f>
        <v xml:space="preserve"> </v>
      </c>
      <c r="D133" s="22" t="str">
        <f t="shared" ref="D133:D186" si="4">IFERROR(B133-C133,"")</f>
        <v/>
      </c>
      <c r="E133" s="69" t="str">
        <f t="shared" ref="E133:E186" si="5">IFERROR((1/(B133/C133)),"")</f>
        <v/>
      </c>
    </row>
    <row r="134" spans="1:5" ht="17.25" customHeight="1">
      <c r="A134" s="17" t="str">
        <f xml:space="preserve"> IF(Combined_reports_master_main!A:A=""," ",Combined_reports_master_main!A:A)</f>
        <v xml:space="preserve"> </v>
      </c>
      <c r="B134" s="18" t="str">
        <f>IF(Analysis!A134=" "," ",INDEX(Combined_reports_master_main!134:134,1,Analysis!$I$7))</f>
        <v xml:space="preserve"> </v>
      </c>
      <c r="C134" s="18" t="str">
        <f>IF(Analysis!A134=" "," ",INDEX(Combined_reports_master_main!134:134,1,Analysis!$M$7))</f>
        <v xml:space="preserve"> </v>
      </c>
      <c r="D134" s="22" t="str">
        <f t="shared" si="4"/>
        <v/>
      </c>
      <c r="E134" s="69" t="str">
        <f t="shared" si="5"/>
        <v/>
      </c>
    </row>
    <row r="135" spans="1:5" ht="17.25" customHeight="1">
      <c r="A135" s="17" t="str">
        <f xml:space="preserve"> IF(Combined_reports_master_main!A:A=""," ",Combined_reports_master_main!A:A)</f>
        <v xml:space="preserve"> </v>
      </c>
      <c r="B135" s="18" t="str">
        <f>IF(Analysis!A135=" "," ",INDEX(Combined_reports_master_main!135:135,1,Analysis!$I$7))</f>
        <v xml:space="preserve"> </v>
      </c>
      <c r="C135" s="18" t="str">
        <f>IF(Analysis!A135=" "," ",INDEX(Combined_reports_master_main!135:135,1,Analysis!$M$7))</f>
        <v xml:space="preserve"> </v>
      </c>
      <c r="D135" s="22" t="str">
        <f t="shared" si="4"/>
        <v/>
      </c>
      <c r="E135" s="69" t="str">
        <f t="shared" si="5"/>
        <v/>
      </c>
    </row>
    <row r="136" spans="1:5" ht="17.25" customHeight="1">
      <c r="A136" s="17" t="str">
        <f xml:space="preserve"> IF(Combined_reports_master_main!A:A=""," ",Combined_reports_master_main!A:A)</f>
        <v xml:space="preserve"> </v>
      </c>
      <c r="B136" s="18" t="str">
        <f>IF(Analysis!A136=" "," ",INDEX(Combined_reports_master_main!136:136,1,Analysis!$I$7))</f>
        <v xml:space="preserve"> </v>
      </c>
      <c r="C136" s="18" t="str">
        <f>IF(Analysis!A136=" "," ",INDEX(Combined_reports_master_main!136:136,1,Analysis!$M$7))</f>
        <v xml:space="preserve"> </v>
      </c>
      <c r="D136" s="22" t="str">
        <f t="shared" si="4"/>
        <v/>
      </c>
      <c r="E136" s="69" t="str">
        <f t="shared" si="5"/>
        <v/>
      </c>
    </row>
    <row r="137" spans="1:5" ht="17.25" customHeight="1">
      <c r="A137" s="17" t="str">
        <f xml:space="preserve"> IF(Combined_reports_master_main!A:A=""," ",Combined_reports_master_main!A:A)</f>
        <v xml:space="preserve"> </v>
      </c>
      <c r="B137" s="18" t="str">
        <f>IF(Analysis!A137=" "," ",INDEX(Combined_reports_master_main!137:137,1,Analysis!$I$7))</f>
        <v xml:space="preserve"> </v>
      </c>
      <c r="C137" s="18" t="str">
        <f>IF(Analysis!A137=" "," ",INDEX(Combined_reports_master_main!137:137,1,Analysis!$M$7))</f>
        <v xml:space="preserve"> </v>
      </c>
      <c r="D137" s="22" t="str">
        <f t="shared" si="4"/>
        <v/>
      </c>
      <c r="E137" s="69" t="str">
        <f t="shared" si="5"/>
        <v/>
      </c>
    </row>
    <row r="138" spans="1:5" ht="17.25" customHeight="1">
      <c r="A138" s="17" t="str">
        <f xml:space="preserve"> IF(Combined_reports_master_main!A:A=""," ",Combined_reports_master_main!A:A)</f>
        <v xml:space="preserve"> </v>
      </c>
      <c r="B138" s="18" t="str">
        <f>IF(Analysis!A138=" "," ",INDEX(Combined_reports_master_main!138:138,1,Analysis!$I$7))</f>
        <v xml:space="preserve"> </v>
      </c>
      <c r="C138" s="18" t="str">
        <f>IF(Analysis!A138=" "," ",INDEX(Combined_reports_master_main!138:138,1,Analysis!$M$7))</f>
        <v xml:space="preserve"> </v>
      </c>
      <c r="D138" s="22" t="str">
        <f t="shared" si="4"/>
        <v/>
      </c>
      <c r="E138" s="69" t="str">
        <f t="shared" si="5"/>
        <v/>
      </c>
    </row>
    <row r="139" spans="1:5" ht="17.25" customHeight="1">
      <c r="A139" s="17" t="str">
        <f xml:space="preserve"> IF(Combined_reports_master_main!A:A=""," ",Combined_reports_master_main!A:A)</f>
        <v xml:space="preserve"> </v>
      </c>
      <c r="B139" s="18" t="str">
        <f>IF(Analysis!A139=" "," ",INDEX(Combined_reports_master_main!139:139,1,Analysis!$I$7))</f>
        <v xml:space="preserve"> </v>
      </c>
      <c r="C139" s="18" t="str">
        <f>IF(Analysis!A139=" "," ",INDEX(Combined_reports_master_main!139:139,1,Analysis!$M$7))</f>
        <v xml:space="preserve"> </v>
      </c>
      <c r="D139" s="22" t="str">
        <f t="shared" si="4"/>
        <v/>
      </c>
      <c r="E139" s="69" t="str">
        <f t="shared" si="5"/>
        <v/>
      </c>
    </row>
    <row r="140" spans="1:5" ht="17.25" customHeight="1">
      <c r="A140" s="17" t="str">
        <f xml:space="preserve"> IF(Combined_reports_master_main!A:A=""," ",Combined_reports_master_main!A:A)</f>
        <v xml:space="preserve"> </v>
      </c>
      <c r="B140" s="18" t="str">
        <f>IF(Analysis!A140=" "," ",INDEX(Combined_reports_master_main!140:140,1,Analysis!$I$7))</f>
        <v xml:space="preserve"> </v>
      </c>
      <c r="C140" s="18" t="str">
        <f>IF(Analysis!A140=" "," ",INDEX(Combined_reports_master_main!140:140,1,Analysis!$M$7))</f>
        <v xml:space="preserve"> </v>
      </c>
      <c r="D140" s="22" t="str">
        <f t="shared" si="4"/>
        <v/>
      </c>
      <c r="E140" s="69" t="str">
        <f t="shared" si="5"/>
        <v/>
      </c>
    </row>
    <row r="141" spans="1:5" ht="17.25" customHeight="1">
      <c r="A141" s="17" t="str">
        <f xml:space="preserve"> IF(Combined_reports_master_main!A:A=""," ",Combined_reports_master_main!A:A)</f>
        <v xml:space="preserve"> </v>
      </c>
      <c r="B141" s="18" t="str">
        <f>IF(Analysis!A141=" "," ",INDEX(Combined_reports_master_main!141:141,1,Analysis!$I$7))</f>
        <v xml:space="preserve"> </v>
      </c>
      <c r="C141" s="18" t="str">
        <f>IF(Analysis!A141=" "," ",INDEX(Combined_reports_master_main!141:141,1,Analysis!$M$7))</f>
        <v xml:space="preserve"> </v>
      </c>
      <c r="D141" s="22" t="str">
        <f t="shared" si="4"/>
        <v/>
      </c>
      <c r="E141" s="69" t="str">
        <f t="shared" si="5"/>
        <v/>
      </c>
    </row>
    <row r="142" spans="1:5" ht="17.25" customHeight="1">
      <c r="A142" s="17" t="str">
        <f xml:space="preserve"> IF(Combined_reports_master_main!A:A=""," ",Combined_reports_master_main!A:A)</f>
        <v xml:space="preserve"> </v>
      </c>
      <c r="B142" s="18" t="str">
        <f>IF(Analysis!A142=" "," ",INDEX(Combined_reports_master_main!142:142,1,Analysis!$I$7))</f>
        <v xml:space="preserve"> </v>
      </c>
      <c r="C142" s="18" t="str">
        <f>IF(Analysis!A142=" "," ",INDEX(Combined_reports_master_main!142:142,1,Analysis!$M$7))</f>
        <v xml:space="preserve"> </v>
      </c>
      <c r="D142" s="22" t="str">
        <f t="shared" si="4"/>
        <v/>
      </c>
      <c r="E142" s="69" t="str">
        <f t="shared" si="5"/>
        <v/>
      </c>
    </row>
    <row r="143" spans="1:5" ht="17.25" customHeight="1">
      <c r="A143" s="17" t="str">
        <f xml:space="preserve"> IF(Combined_reports_master_main!A:A=""," ",Combined_reports_master_main!A:A)</f>
        <v xml:space="preserve"> </v>
      </c>
      <c r="B143" s="18" t="str">
        <f>IF(Analysis!A143=" "," ",INDEX(Combined_reports_master_main!143:143,1,Analysis!$I$7))</f>
        <v xml:space="preserve"> </v>
      </c>
      <c r="C143" s="18" t="str">
        <f>IF(Analysis!A143=" "," ",INDEX(Combined_reports_master_main!143:143,1,Analysis!$M$7))</f>
        <v xml:space="preserve"> </v>
      </c>
      <c r="D143" s="22" t="str">
        <f t="shared" si="4"/>
        <v/>
      </c>
      <c r="E143" s="69" t="str">
        <f t="shared" si="5"/>
        <v/>
      </c>
    </row>
    <row r="144" spans="1:5" ht="17.25" customHeight="1">
      <c r="A144" s="17" t="str">
        <f xml:space="preserve"> IF(Combined_reports_master_main!A:A=""," ",Combined_reports_master_main!A:A)</f>
        <v xml:space="preserve"> </v>
      </c>
      <c r="B144" s="18" t="str">
        <f>IF(Analysis!A144=" "," ",INDEX(Combined_reports_master_main!144:144,1,Analysis!$I$7))</f>
        <v xml:space="preserve"> </v>
      </c>
      <c r="C144" s="18" t="str">
        <f>IF(Analysis!A144=" "," ",INDEX(Combined_reports_master_main!144:144,1,Analysis!$M$7))</f>
        <v xml:space="preserve"> </v>
      </c>
      <c r="D144" s="22" t="str">
        <f t="shared" si="4"/>
        <v/>
      </c>
      <c r="E144" s="69" t="str">
        <f t="shared" si="5"/>
        <v/>
      </c>
    </row>
    <row r="145" spans="1:5" ht="17.25" customHeight="1">
      <c r="A145" s="17" t="str">
        <f xml:space="preserve"> IF(Combined_reports_master_main!A:A=""," ",Combined_reports_master_main!A:A)</f>
        <v xml:space="preserve"> </v>
      </c>
      <c r="B145" s="18" t="str">
        <f>IF(Analysis!A145=" "," ",INDEX(Combined_reports_master_main!145:145,1,Analysis!$I$7))</f>
        <v xml:space="preserve"> </v>
      </c>
      <c r="C145" s="18" t="str">
        <f>IF(Analysis!A145=" "," ",INDEX(Combined_reports_master_main!145:145,1,Analysis!$M$7))</f>
        <v xml:space="preserve"> </v>
      </c>
      <c r="D145" s="22" t="str">
        <f t="shared" si="4"/>
        <v/>
      </c>
      <c r="E145" s="69" t="str">
        <f t="shared" si="5"/>
        <v/>
      </c>
    </row>
    <row r="146" spans="1:5" ht="17.25" customHeight="1">
      <c r="A146" s="17" t="str">
        <f xml:space="preserve"> IF(Combined_reports_master_main!A:A=""," ",Combined_reports_master_main!A:A)</f>
        <v xml:space="preserve"> </v>
      </c>
      <c r="B146" s="18" t="str">
        <f>IF(Analysis!A146=" "," ",INDEX(Combined_reports_master_main!146:146,1,Analysis!$I$7))</f>
        <v xml:space="preserve"> </v>
      </c>
      <c r="C146" s="18" t="str">
        <f>IF(Analysis!A146=" "," ",INDEX(Combined_reports_master_main!146:146,1,Analysis!$M$7))</f>
        <v xml:space="preserve"> </v>
      </c>
      <c r="D146" s="22" t="str">
        <f t="shared" si="4"/>
        <v/>
      </c>
      <c r="E146" s="69" t="str">
        <f t="shared" si="5"/>
        <v/>
      </c>
    </row>
    <row r="147" spans="1:5" ht="17.25" customHeight="1">
      <c r="A147" s="17" t="str">
        <f xml:space="preserve"> IF(Combined_reports_master_main!A:A=""," ",Combined_reports_master_main!A:A)</f>
        <v xml:space="preserve"> </v>
      </c>
      <c r="B147" s="18" t="str">
        <f>IF(Analysis!A147=" "," ",INDEX(Combined_reports_master_main!147:147,1,Analysis!$I$7))</f>
        <v xml:space="preserve"> </v>
      </c>
      <c r="C147" s="18" t="str">
        <f>IF(Analysis!A147=" "," ",INDEX(Combined_reports_master_main!147:147,1,Analysis!$M$7))</f>
        <v xml:space="preserve"> </v>
      </c>
      <c r="D147" s="22" t="str">
        <f t="shared" si="4"/>
        <v/>
      </c>
      <c r="E147" s="69" t="str">
        <f t="shared" si="5"/>
        <v/>
      </c>
    </row>
    <row r="148" spans="1:5" ht="17.25" customHeight="1">
      <c r="A148" s="17" t="str">
        <f xml:space="preserve"> IF(Combined_reports_master_main!A:A=""," ",Combined_reports_master_main!A:A)</f>
        <v xml:space="preserve"> </v>
      </c>
      <c r="B148" s="18" t="str">
        <f>IF(Analysis!A148=" "," ",INDEX(Combined_reports_master_main!148:148,1,Analysis!$I$7))</f>
        <v xml:space="preserve"> </v>
      </c>
      <c r="C148" s="18" t="str">
        <f>IF(Analysis!A148=" "," ",INDEX(Combined_reports_master_main!148:148,1,Analysis!$M$7))</f>
        <v xml:space="preserve"> </v>
      </c>
      <c r="D148" s="22" t="str">
        <f t="shared" si="4"/>
        <v/>
      </c>
      <c r="E148" s="69" t="str">
        <f t="shared" si="5"/>
        <v/>
      </c>
    </row>
    <row r="149" spans="1:5" ht="17.25" customHeight="1">
      <c r="A149" s="17" t="str">
        <f xml:space="preserve"> IF(Combined_reports_master_main!A:A=""," ",Combined_reports_master_main!A:A)</f>
        <v xml:space="preserve"> </v>
      </c>
      <c r="B149" s="18" t="str">
        <f>IF(Analysis!A149=" "," ",INDEX(Combined_reports_master_main!149:149,1,Analysis!$I$7))</f>
        <v xml:space="preserve"> </v>
      </c>
      <c r="C149" s="18" t="str">
        <f>IF(Analysis!A149=" "," ",INDEX(Combined_reports_master_main!149:149,1,Analysis!$M$7))</f>
        <v xml:space="preserve"> </v>
      </c>
      <c r="D149" s="22" t="str">
        <f t="shared" si="4"/>
        <v/>
      </c>
      <c r="E149" s="69" t="str">
        <f t="shared" si="5"/>
        <v/>
      </c>
    </row>
    <row r="150" spans="1:5" ht="17.25" customHeight="1">
      <c r="A150" s="17" t="str">
        <f xml:space="preserve"> IF(Combined_reports_master_main!A:A=""," ",Combined_reports_master_main!A:A)</f>
        <v xml:space="preserve"> </v>
      </c>
      <c r="B150" s="18" t="str">
        <f>IF(Analysis!A150=" "," ",INDEX(Combined_reports_master_main!150:150,1,Analysis!$I$7))</f>
        <v xml:space="preserve"> </v>
      </c>
      <c r="C150" s="18" t="str">
        <f>IF(Analysis!A150=" "," ",INDEX(Combined_reports_master_main!150:150,1,Analysis!$M$7))</f>
        <v xml:space="preserve"> </v>
      </c>
      <c r="D150" s="22" t="str">
        <f t="shared" si="4"/>
        <v/>
      </c>
      <c r="E150" s="69" t="str">
        <f t="shared" si="5"/>
        <v/>
      </c>
    </row>
    <row r="151" spans="1:5" ht="17.25" customHeight="1">
      <c r="A151" s="17" t="str">
        <f xml:space="preserve"> IF(Combined_reports_master_main!A:A=""," ",Combined_reports_master_main!A:A)</f>
        <v xml:space="preserve"> </v>
      </c>
      <c r="B151" s="18" t="str">
        <f>IF(Analysis!A151=" "," ",INDEX(Combined_reports_master_main!151:151,1,Analysis!$I$7))</f>
        <v xml:space="preserve"> </v>
      </c>
      <c r="C151" s="18" t="str">
        <f>IF(Analysis!A151=" "," ",INDEX(Combined_reports_master_main!151:151,1,Analysis!$M$7))</f>
        <v xml:space="preserve"> </v>
      </c>
      <c r="D151" s="22" t="str">
        <f t="shared" si="4"/>
        <v/>
      </c>
      <c r="E151" s="69" t="str">
        <f t="shared" si="5"/>
        <v/>
      </c>
    </row>
    <row r="152" spans="1:5" ht="17.25" customHeight="1">
      <c r="A152" s="17" t="str">
        <f xml:space="preserve"> IF(Combined_reports_master_main!A:A=""," ",Combined_reports_master_main!A:A)</f>
        <v xml:space="preserve"> </v>
      </c>
      <c r="B152" s="18" t="str">
        <f>IF(Analysis!A152=" "," ",INDEX(Combined_reports_master_main!152:152,1,Analysis!$I$7))</f>
        <v xml:space="preserve"> </v>
      </c>
      <c r="C152" s="18" t="str">
        <f>IF(Analysis!A152=" "," ",INDEX(Combined_reports_master_main!152:152,1,Analysis!$M$7))</f>
        <v xml:space="preserve"> </v>
      </c>
      <c r="D152" s="22" t="str">
        <f t="shared" si="4"/>
        <v/>
      </c>
      <c r="E152" s="69" t="str">
        <f t="shared" si="5"/>
        <v/>
      </c>
    </row>
    <row r="153" spans="1:5" ht="17.25" customHeight="1">
      <c r="A153" s="17" t="str">
        <f xml:space="preserve"> IF(Combined_reports_master_main!A:A=""," ",Combined_reports_master_main!A:A)</f>
        <v xml:space="preserve"> </v>
      </c>
      <c r="B153" s="18" t="str">
        <f>IF(Analysis!A153=" "," ",INDEX(Combined_reports_master_main!153:153,1,Analysis!$I$7))</f>
        <v xml:space="preserve"> </v>
      </c>
      <c r="C153" s="18" t="str">
        <f>IF(Analysis!A153=" "," ",INDEX(Combined_reports_master_main!153:153,1,Analysis!$M$7))</f>
        <v xml:space="preserve"> </v>
      </c>
      <c r="D153" s="22" t="str">
        <f t="shared" si="4"/>
        <v/>
      </c>
      <c r="E153" s="69" t="str">
        <f t="shared" si="5"/>
        <v/>
      </c>
    </row>
    <row r="154" spans="1:5" ht="17.25" customHeight="1">
      <c r="A154" s="17" t="str">
        <f xml:space="preserve"> IF(Combined_reports_master_main!A:A=""," ",Combined_reports_master_main!A:A)</f>
        <v xml:space="preserve"> </v>
      </c>
      <c r="B154" s="18" t="str">
        <f>IF(Analysis!A154=" "," ",INDEX(Combined_reports_master_main!154:154,1,Analysis!$I$7))</f>
        <v xml:space="preserve"> </v>
      </c>
      <c r="C154" s="18" t="str">
        <f>IF(Analysis!A154=" "," ",INDEX(Combined_reports_master_main!154:154,1,Analysis!$M$7))</f>
        <v xml:space="preserve"> </v>
      </c>
      <c r="D154" s="22" t="str">
        <f t="shared" si="4"/>
        <v/>
      </c>
      <c r="E154" s="69" t="str">
        <f t="shared" si="5"/>
        <v/>
      </c>
    </row>
    <row r="155" spans="1:5" ht="17.25" customHeight="1">
      <c r="A155" s="17" t="str">
        <f xml:space="preserve"> IF(Combined_reports_master_main!A:A=""," ",Combined_reports_master_main!A:A)</f>
        <v xml:space="preserve"> </v>
      </c>
      <c r="B155" s="18" t="str">
        <f>IF(Analysis!A155=" "," ",INDEX(Combined_reports_master_main!155:155,1,Analysis!$I$7))</f>
        <v xml:space="preserve"> </v>
      </c>
      <c r="C155" s="18" t="str">
        <f>IF(Analysis!A155=" "," ",INDEX(Combined_reports_master_main!155:155,1,Analysis!$M$7))</f>
        <v xml:space="preserve"> </v>
      </c>
      <c r="D155" s="22" t="str">
        <f t="shared" si="4"/>
        <v/>
      </c>
      <c r="E155" s="69" t="str">
        <f t="shared" si="5"/>
        <v/>
      </c>
    </row>
    <row r="156" spans="1:5" ht="17.25" customHeight="1">
      <c r="A156" s="17" t="str">
        <f xml:space="preserve"> IF(Combined_reports_master_main!A:A=""," ",Combined_reports_master_main!A:A)</f>
        <v xml:space="preserve"> </v>
      </c>
      <c r="B156" s="18" t="str">
        <f>IF(Analysis!A156=" "," ",INDEX(Combined_reports_master_main!156:156,1,Analysis!$I$7))</f>
        <v xml:space="preserve"> </v>
      </c>
      <c r="C156" s="18" t="str">
        <f>IF(Analysis!A156=" "," ",INDEX(Combined_reports_master_main!156:156,1,Analysis!$M$7))</f>
        <v xml:space="preserve"> </v>
      </c>
      <c r="D156" s="22" t="str">
        <f t="shared" si="4"/>
        <v/>
      </c>
      <c r="E156" s="69" t="str">
        <f t="shared" si="5"/>
        <v/>
      </c>
    </row>
    <row r="157" spans="1:5" ht="17.25" customHeight="1">
      <c r="A157" s="17" t="str">
        <f xml:space="preserve"> IF(Combined_reports_master_main!A:A=""," ",Combined_reports_master_main!A:A)</f>
        <v xml:space="preserve"> </v>
      </c>
      <c r="B157" s="18" t="str">
        <f>IF(Analysis!A157=" "," ",INDEX(Combined_reports_master_main!157:157,1,Analysis!$I$7))</f>
        <v xml:space="preserve"> </v>
      </c>
      <c r="C157" s="18" t="str">
        <f>IF(Analysis!A157=" "," ",INDEX(Combined_reports_master_main!157:157,1,Analysis!$M$7))</f>
        <v xml:space="preserve"> </v>
      </c>
      <c r="D157" s="22" t="str">
        <f t="shared" si="4"/>
        <v/>
      </c>
      <c r="E157" s="69" t="str">
        <f t="shared" si="5"/>
        <v/>
      </c>
    </row>
    <row r="158" spans="1:5" ht="17.25" customHeight="1">
      <c r="A158" s="17" t="str">
        <f xml:space="preserve"> IF(Combined_reports_master_main!A:A=""," ",Combined_reports_master_main!A:A)</f>
        <v xml:space="preserve"> </v>
      </c>
      <c r="B158" s="18" t="str">
        <f>IF(Analysis!A158=" "," ",INDEX(Combined_reports_master_main!158:158,1,Analysis!$I$7))</f>
        <v xml:space="preserve"> </v>
      </c>
      <c r="C158" s="18" t="str">
        <f>IF(Analysis!A158=" "," ",INDEX(Combined_reports_master_main!158:158,1,Analysis!$M$7))</f>
        <v xml:space="preserve"> </v>
      </c>
      <c r="D158" s="22" t="str">
        <f t="shared" si="4"/>
        <v/>
      </c>
      <c r="E158" s="69" t="str">
        <f t="shared" si="5"/>
        <v/>
      </c>
    </row>
    <row r="159" spans="1:5" ht="17.25" customHeight="1">
      <c r="A159" s="17" t="str">
        <f xml:space="preserve"> IF(Combined_reports_master_main!A:A=""," ",Combined_reports_master_main!A:A)</f>
        <v xml:space="preserve"> </v>
      </c>
      <c r="B159" s="18" t="str">
        <f>IF(Analysis!A159=" "," ",INDEX(Combined_reports_master_main!159:159,1,Analysis!$I$7))</f>
        <v xml:space="preserve"> </v>
      </c>
      <c r="C159" s="18" t="str">
        <f>IF(Analysis!A159=" "," ",INDEX(Combined_reports_master_main!159:159,1,Analysis!$M$7))</f>
        <v xml:space="preserve"> </v>
      </c>
      <c r="D159" s="22" t="str">
        <f t="shared" si="4"/>
        <v/>
      </c>
      <c r="E159" s="69" t="str">
        <f t="shared" si="5"/>
        <v/>
      </c>
    </row>
    <row r="160" spans="1:5" ht="17.25" customHeight="1">
      <c r="A160" s="17" t="str">
        <f xml:space="preserve"> IF(Combined_reports_master_main!A:A=""," ",Combined_reports_master_main!A:A)</f>
        <v xml:space="preserve"> </v>
      </c>
      <c r="B160" s="18" t="str">
        <f>IF(Analysis!A160=" "," ",INDEX(Combined_reports_master_main!160:160,1,Analysis!$I$7))</f>
        <v xml:space="preserve"> </v>
      </c>
      <c r="C160" s="18" t="str">
        <f>IF(Analysis!A160=" "," ",INDEX(Combined_reports_master_main!160:160,1,Analysis!$M$7))</f>
        <v xml:space="preserve"> </v>
      </c>
      <c r="D160" s="22" t="str">
        <f t="shared" si="4"/>
        <v/>
      </c>
      <c r="E160" s="69" t="str">
        <f t="shared" si="5"/>
        <v/>
      </c>
    </row>
    <row r="161" spans="1:5" ht="17.25" customHeight="1">
      <c r="A161" s="17" t="str">
        <f xml:space="preserve"> IF(Combined_reports_master_main!A:A=""," ",Combined_reports_master_main!A:A)</f>
        <v xml:space="preserve"> </v>
      </c>
      <c r="B161" s="18" t="str">
        <f>IF(Analysis!A161=" "," ",INDEX(Combined_reports_master_main!161:161,1,Analysis!$I$7))</f>
        <v xml:space="preserve"> </v>
      </c>
      <c r="C161" s="18" t="str">
        <f>IF(Analysis!A161=" "," ",INDEX(Combined_reports_master_main!161:161,1,Analysis!$M$7))</f>
        <v xml:space="preserve"> </v>
      </c>
      <c r="D161" s="22" t="str">
        <f t="shared" si="4"/>
        <v/>
      </c>
      <c r="E161" s="69" t="str">
        <f t="shared" si="5"/>
        <v/>
      </c>
    </row>
    <row r="162" spans="1:5" ht="17.25" customHeight="1">
      <c r="A162" s="17" t="str">
        <f xml:space="preserve"> IF(Combined_reports_master_main!A:A=""," ",Combined_reports_master_main!A:A)</f>
        <v xml:space="preserve"> </v>
      </c>
      <c r="B162" s="18" t="str">
        <f>IF(Analysis!A162=" "," ",INDEX(Combined_reports_master_main!162:162,1,Analysis!$I$7))</f>
        <v xml:space="preserve"> </v>
      </c>
      <c r="C162" s="18" t="str">
        <f>IF(Analysis!A162=" "," ",INDEX(Combined_reports_master_main!162:162,1,Analysis!$M$7))</f>
        <v xml:space="preserve"> </v>
      </c>
      <c r="D162" s="22" t="str">
        <f t="shared" si="4"/>
        <v/>
      </c>
      <c r="E162" s="69" t="str">
        <f t="shared" si="5"/>
        <v/>
      </c>
    </row>
    <row r="163" spans="1:5" ht="17.25" customHeight="1">
      <c r="A163" s="17" t="str">
        <f xml:space="preserve"> IF(Combined_reports_master_main!A:A=""," ",Combined_reports_master_main!A:A)</f>
        <v xml:space="preserve"> </v>
      </c>
      <c r="B163" s="18" t="str">
        <f>IF(Analysis!A163=" "," ",INDEX(Combined_reports_master_main!163:163,1,Analysis!$I$7))</f>
        <v xml:space="preserve"> </v>
      </c>
      <c r="C163" s="18" t="str">
        <f>IF(Analysis!A163=" "," ",INDEX(Combined_reports_master_main!163:163,1,Analysis!$M$7))</f>
        <v xml:space="preserve"> </v>
      </c>
      <c r="D163" s="22" t="str">
        <f t="shared" si="4"/>
        <v/>
      </c>
      <c r="E163" s="69" t="str">
        <f t="shared" si="5"/>
        <v/>
      </c>
    </row>
    <row r="164" spans="1:5" ht="17.25" customHeight="1">
      <c r="A164" s="17" t="str">
        <f xml:space="preserve"> IF(Combined_reports_master_main!A:A=""," ",Combined_reports_master_main!A:A)</f>
        <v xml:space="preserve"> </v>
      </c>
      <c r="B164" s="18" t="str">
        <f>IF(Analysis!A164=" "," ",INDEX(Combined_reports_master_main!164:164,1,Analysis!$I$7))</f>
        <v xml:space="preserve"> </v>
      </c>
      <c r="C164" s="18" t="str">
        <f>IF(Analysis!A164=" "," ",INDEX(Combined_reports_master_main!164:164,1,Analysis!$M$7))</f>
        <v xml:space="preserve"> </v>
      </c>
      <c r="D164" s="22" t="str">
        <f t="shared" si="4"/>
        <v/>
      </c>
      <c r="E164" s="69" t="str">
        <f t="shared" si="5"/>
        <v/>
      </c>
    </row>
    <row r="165" spans="1:5" ht="17.25" customHeight="1">
      <c r="A165" s="17" t="str">
        <f xml:space="preserve"> IF(Combined_reports_master_main!A:A=""," ",Combined_reports_master_main!A:A)</f>
        <v xml:space="preserve"> </v>
      </c>
      <c r="B165" s="18" t="str">
        <f>IF(Analysis!A165=" "," ",INDEX(Combined_reports_master_main!165:165,1,Analysis!$I$7))</f>
        <v xml:space="preserve"> </v>
      </c>
      <c r="C165" s="18" t="str">
        <f>IF(Analysis!A165=" "," ",INDEX(Combined_reports_master_main!165:165,1,Analysis!$M$7))</f>
        <v xml:space="preserve"> </v>
      </c>
      <c r="D165" s="22" t="str">
        <f t="shared" si="4"/>
        <v/>
      </c>
      <c r="E165" s="69" t="str">
        <f t="shared" si="5"/>
        <v/>
      </c>
    </row>
    <row r="166" spans="1:5" ht="17.25" customHeight="1">
      <c r="A166" s="17" t="str">
        <f xml:space="preserve"> IF(Combined_reports_master_main!A:A=""," ",Combined_reports_master_main!A:A)</f>
        <v xml:space="preserve"> </v>
      </c>
      <c r="B166" s="18" t="str">
        <f>IF(Analysis!A166=" "," ",INDEX(Combined_reports_master_main!166:166,1,Analysis!$I$7))</f>
        <v xml:space="preserve"> </v>
      </c>
      <c r="C166" s="18" t="str">
        <f>IF(Analysis!A166=" "," ",INDEX(Combined_reports_master_main!166:166,1,Analysis!$M$7))</f>
        <v xml:space="preserve"> </v>
      </c>
      <c r="D166" s="22" t="str">
        <f t="shared" si="4"/>
        <v/>
      </c>
      <c r="E166" s="69" t="str">
        <f t="shared" si="5"/>
        <v/>
      </c>
    </row>
    <row r="167" spans="1:5" ht="17.25" customHeight="1">
      <c r="A167" s="17" t="str">
        <f xml:space="preserve"> IF(Combined_reports_master_main!A:A=""," ",Combined_reports_master_main!A:A)</f>
        <v xml:space="preserve"> </v>
      </c>
      <c r="B167" s="18" t="str">
        <f>IF(Analysis!A167=" "," ",INDEX(Combined_reports_master_main!167:167,1,Analysis!$I$7))</f>
        <v xml:space="preserve"> </v>
      </c>
      <c r="C167" s="18" t="str">
        <f>IF(Analysis!A167=" "," ",INDEX(Combined_reports_master_main!167:167,1,Analysis!$M$7))</f>
        <v xml:space="preserve"> </v>
      </c>
      <c r="D167" s="22" t="str">
        <f t="shared" si="4"/>
        <v/>
      </c>
      <c r="E167" s="69" t="str">
        <f t="shared" si="5"/>
        <v/>
      </c>
    </row>
    <row r="168" spans="1:5" ht="17.25" customHeight="1">
      <c r="A168" s="17" t="str">
        <f xml:space="preserve"> IF(Combined_reports_master_main!A:A=""," ",Combined_reports_master_main!A:A)</f>
        <v xml:space="preserve"> </v>
      </c>
      <c r="B168" s="18" t="str">
        <f>IF(Analysis!A168=" "," ",INDEX(Combined_reports_master_main!168:168,1,Analysis!$I$7))</f>
        <v xml:space="preserve"> </v>
      </c>
      <c r="C168" s="18" t="str">
        <f>IF(Analysis!A168=" "," ",INDEX(Combined_reports_master_main!168:168,1,Analysis!$M$7))</f>
        <v xml:space="preserve"> </v>
      </c>
      <c r="D168" s="22" t="str">
        <f t="shared" si="4"/>
        <v/>
      </c>
      <c r="E168" s="69" t="str">
        <f t="shared" si="5"/>
        <v/>
      </c>
    </row>
    <row r="169" spans="1:5" ht="17.25" customHeight="1">
      <c r="A169" s="17" t="str">
        <f xml:space="preserve"> IF(Combined_reports_master_main!A:A=""," ",Combined_reports_master_main!A:A)</f>
        <v xml:space="preserve"> </v>
      </c>
      <c r="B169" s="18" t="str">
        <f>IF(Analysis!A169=" "," ",INDEX(Combined_reports_master_main!169:169,1,Analysis!$I$7))</f>
        <v xml:space="preserve"> </v>
      </c>
      <c r="C169" s="18" t="str">
        <f>IF(Analysis!A169=" "," ",INDEX(Combined_reports_master_main!169:169,1,Analysis!$M$7))</f>
        <v xml:space="preserve"> </v>
      </c>
      <c r="D169" s="22" t="str">
        <f t="shared" si="4"/>
        <v/>
      </c>
      <c r="E169" s="69" t="str">
        <f t="shared" si="5"/>
        <v/>
      </c>
    </row>
    <row r="170" spans="1:5" ht="17.25" customHeight="1">
      <c r="A170" s="17" t="str">
        <f xml:space="preserve"> IF(Combined_reports_master_main!A:A=""," ",Combined_reports_master_main!A:A)</f>
        <v xml:space="preserve"> </v>
      </c>
      <c r="B170" s="18" t="str">
        <f>IF(Analysis!A170=" "," ",INDEX(Combined_reports_master_main!170:170,1,Analysis!$I$7))</f>
        <v xml:space="preserve"> </v>
      </c>
      <c r="C170" s="18" t="str">
        <f>IF(Analysis!A170=" "," ",INDEX(Combined_reports_master_main!170:170,1,Analysis!$M$7))</f>
        <v xml:space="preserve"> </v>
      </c>
      <c r="D170" s="22" t="str">
        <f t="shared" si="4"/>
        <v/>
      </c>
      <c r="E170" s="69" t="str">
        <f t="shared" si="5"/>
        <v/>
      </c>
    </row>
    <row r="171" spans="1:5" ht="17.25" customHeight="1">
      <c r="A171" s="17" t="str">
        <f xml:space="preserve"> IF(Combined_reports_master_main!A:A=""," ",Combined_reports_master_main!A:A)</f>
        <v xml:space="preserve"> </v>
      </c>
      <c r="B171" s="18" t="str">
        <f>IF(Analysis!A171=" "," ",INDEX(Combined_reports_master_main!171:171,1,Analysis!$I$7))</f>
        <v xml:space="preserve"> </v>
      </c>
      <c r="C171" s="18" t="str">
        <f>IF(Analysis!A171=" "," ",INDEX(Combined_reports_master_main!171:171,1,Analysis!$M$7))</f>
        <v xml:space="preserve"> </v>
      </c>
      <c r="D171" s="22" t="str">
        <f t="shared" si="4"/>
        <v/>
      </c>
      <c r="E171" s="69" t="str">
        <f t="shared" si="5"/>
        <v/>
      </c>
    </row>
    <row r="172" spans="1:5" ht="17.25" customHeight="1">
      <c r="A172" s="17" t="str">
        <f xml:space="preserve"> IF(Combined_reports_master_main!A:A=""," ",Combined_reports_master_main!A:A)</f>
        <v xml:space="preserve"> </v>
      </c>
      <c r="B172" s="18" t="str">
        <f>IF(Analysis!A172=" "," ",INDEX(Combined_reports_master_main!172:172,1,Analysis!$I$7))</f>
        <v xml:space="preserve"> </v>
      </c>
      <c r="C172" s="18" t="str">
        <f>IF(Analysis!A172=" "," ",INDEX(Combined_reports_master_main!172:172,1,Analysis!$M$7))</f>
        <v xml:space="preserve"> </v>
      </c>
      <c r="D172" s="22" t="str">
        <f t="shared" si="4"/>
        <v/>
      </c>
      <c r="E172" s="69" t="str">
        <f t="shared" si="5"/>
        <v/>
      </c>
    </row>
    <row r="173" spans="1:5" ht="17.25" customHeight="1">
      <c r="A173" s="17" t="str">
        <f xml:space="preserve"> IF(Combined_reports_master_main!A:A=""," ",Combined_reports_master_main!A:A)</f>
        <v xml:space="preserve"> </v>
      </c>
      <c r="B173" s="18" t="str">
        <f>IF(Analysis!A173=" "," ",INDEX(Combined_reports_master_main!173:173,1,Analysis!$I$7))</f>
        <v xml:space="preserve"> </v>
      </c>
      <c r="C173" s="18" t="str">
        <f>IF(Analysis!A173=" "," ",INDEX(Combined_reports_master_main!173:173,1,Analysis!$M$7))</f>
        <v xml:space="preserve"> </v>
      </c>
      <c r="D173" s="22" t="str">
        <f t="shared" si="4"/>
        <v/>
      </c>
      <c r="E173" s="69" t="str">
        <f t="shared" si="5"/>
        <v/>
      </c>
    </row>
    <row r="174" spans="1:5" ht="17.25" customHeight="1">
      <c r="A174" s="17" t="str">
        <f xml:space="preserve"> IF(Combined_reports_master_main!A:A=""," ",Combined_reports_master_main!A:A)</f>
        <v xml:space="preserve"> </v>
      </c>
      <c r="B174" s="18" t="str">
        <f>IF(Analysis!A174=" "," ",INDEX(Combined_reports_master_main!174:174,1,Analysis!$I$7))</f>
        <v xml:space="preserve"> </v>
      </c>
      <c r="C174" s="18" t="str">
        <f>IF(Analysis!A174=" "," ",INDEX(Combined_reports_master_main!174:174,1,Analysis!$M$7))</f>
        <v xml:space="preserve"> </v>
      </c>
      <c r="D174" s="22" t="str">
        <f t="shared" si="4"/>
        <v/>
      </c>
      <c r="E174" s="69" t="str">
        <f t="shared" si="5"/>
        <v/>
      </c>
    </row>
    <row r="175" spans="1:5" ht="17.25" customHeight="1">
      <c r="A175" s="17" t="str">
        <f xml:space="preserve"> IF(Combined_reports_master_main!A:A=""," ",Combined_reports_master_main!A:A)</f>
        <v xml:space="preserve"> </v>
      </c>
      <c r="B175" s="18" t="str">
        <f>IF(Analysis!A175=" "," ",INDEX(Combined_reports_master_main!175:175,1,Analysis!$I$7))</f>
        <v xml:space="preserve"> </v>
      </c>
      <c r="C175" s="18" t="str">
        <f>IF(Analysis!A175=" "," ",INDEX(Combined_reports_master_main!175:175,1,Analysis!$M$7))</f>
        <v xml:space="preserve"> </v>
      </c>
      <c r="D175" s="22" t="str">
        <f t="shared" si="4"/>
        <v/>
      </c>
      <c r="E175" s="69" t="str">
        <f t="shared" si="5"/>
        <v/>
      </c>
    </row>
    <row r="176" spans="1:5" ht="17.25" customHeight="1">
      <c r="A176" s="17" t="str">
        <f xml:space="preserve"> IF(Combined_reports_master_main!A:A=""," ",Combined_reports_master_main!A:A)</f>
        <v xml:space="preserve"> </v>
      </c>
      <c r="B176" s="18" t="str">
        <f>IF(Analysis!A176=" "," ",INDEX(Combined_reports_master_main!176:176,1,Analysis!$I$7))</f>
        <v xml:space="preserve"> </v>
      </c>
      <c r="C176" s="18" t="str">
        <f>IF(Analysis!A176=" "," ",INDEX(Combined_reports_master_main!176:176,1,Analysis!$M$7))</f>
        <v xml:space="preserve"> </v>
      </c>
      <c r="D176" s="22" t="str">
        <f t="shared" si="4"/>
        <v/>
      </c>
      <c r="E176" s="69" t="str">
        <f t="shared" si="5"/>
        <v/>
      </c>
    </row>
    <row r="177" spans="1:5" ht="17.25" customHeight="1">
      <c r="A177" s="17" t="str">
        <f xml:space="preserve"> IF(Combined_reports_master_main!A:A=""," ",Combined_reports_master_main!A:A)</f>
        <v xml:space="preserve"> </v>
      </c>
      <c r="B177" s="18" t="str">
        <f>IF(Analysis!A177=" "," ",INDEX(Combined_reports_master_main!177:177,1,Analysis!$I$7))</f>
        <v xml:space="preserve"> </v>
      </c>
      <c r="C177" s="18" t="str">
        <f>IF(Analysis!A177=" "," ",INDEX(Combined_reports_master_main!177:177,1,Analysis!$M$7))</f>
        <v xml:space="preserve"> </v>
      </c>
      <c r="D177" s="22" t="str">
        <f t="shared" si="4"/>
        <v/>
      </c>
      <c r="E177" s="69" t="str">
        <f t="shared" si="5"/>
        <v/>
      </c>
    </row>
    <row r="178" spans="1:5" ht="17.25" customHeight="1">
      <c r="A178" s="17" t="str">
        <f xml:space="preserve"> IF(Combined_reports_master_main!A:A=""," ",Combined_reports_master_main!A:A)</f>
        <v xml:space="preserve"> </v>
      </c>
      <c r="B178" s="18" t="str">
        <f>IF(Analysis!A178=" "," ",INDEX(Combined_reports_master_main!178:178,1,Analysis!$I$7))</f>
        <v xml:space="preserve"> </v>
      </c>
      <c r="C178" s="18" t="str">
        <f>IF(Analysis!A178=" "," ",INDEX(Combined_reports_master_main!178:178,1,Analysis!$M$7))</f>
        <v xml:space="preserve"> </v>
      </c>
      <c r="D178" s="22" t="str">
        <f t="shared" si="4"/>
        <v/>
      </c>
      <c r="E178" s="69" t="str">
        <f t="shared" si="5"/>
        <v/>
      </c>
    </row>
    <row r="179" spans="1:5" ht="17.25" customHeight="1">
      <c r="A179" s="17" t="str">
        <f xml:space="preserve"> IF(Combined_reports_master_main!A:A=""," ",Combined_reports_master_main!A:A)</f>
        <v xml:space="preserve"> </v>
      </c>
      <c r="B179" s="18" t="str">
        <f>IF(Analysis!A179=" "," ",INDEX(Combined_reports_master_main!179:179,1,Analysis!$I$7))</f>
        <v xml:space="preserve"> </v>
      </c>
      <c r="C179" s="18" t="str">
        <f>IF(Analysis!A179=" "," ",INDEX(Combined_reports_master_main!179:179,1,Analysis!$M$7))</f>
        <v xml:space="preserve"> </v>
      </c>
      <c r="D179" s="22" t="str">
        <f t="shared" si="4"/>
        <v/>
      </c>
      <c r="E179" s="69" t="str">
        <f t="shared" si="5"/>
        <v/>
      </c>
    </row>
    <row r="180" spans="1:5" ht="17.25" customHeight="1">
      <c r="A180" s="17" t="str">
        <f xml:space="preserve"> IF(Combined_reports_master_main!A:A=""," ",Combined_reports_master_main!A:A)</f>
        <v xml:space="preserve"> </v>
      </c>
      <c r="B180" s="18" t="str">
        <f>IF(Analysis!A180=" "," ",INDEX(Combined_reports_master_main!180:180,1,Analysis!$I$7))</f>
        <v xml:space="preserve"> </v>
      </c>
      <c r="C180" s="18" t="str">
        <f>IF(Analysis!A180=" "," ",INDEX(Combined_reports_master_main!180:180,1,Analysis!$M$7))</f>
        <v xml:space="preserve"> </v>
      </c>
      <c r="D180" s="22" t="str">
        <f t="shared" si="4"/>
        <v/>
      </c>
      <c r="E180" s="69" t="str">
        <f t="shared" si="5"/>
        <v/>
      </c>
    </row>
    <row r="181" spans="1:5" ht="17.25" customHeight="1">
      <c r="A181" s="17" t="str">
        <f xml:space="preserve"> IF(Combined_reports_master_main!A:A=""," ",Combined_reports_master_main!A:A)</f>
        <v xml:space="preserve"> </v>
      </c>
      <c r="B181" s="18" t="str">
        <f>IF(Analysis!A181=" "," ",INDEX(Combined_reports_master_main!181:181,1,Analysis!$I$7))</f>
        <v xml:space="preserve"> </v>
      </c>
      <c r="C181" s="18" t="str">
        <f>IF(Analysis!A181=" "," ",INDEX(Combined_reports_master_main!181:181,1,Analysis!$M$7))</f>
        <v xml:space="preserve"> </v>
      </c>
      <c r="D181" s="22" t="str">
        <f t="shared" si="4"/>
        <v/>
      </c>
      <c r="E181" s="69" t="str">
        <f t="shared" si="5"/>
        <v/>
      </c>
    </row>
    <row r="182" spans="1:5" ht="17.25" customHeight="1">
      <c r="A182" s="17" t="str">
        <f xml:space="preserve"> IF(Combined_reports_master_main!A:A=""," ",Combined_reports_master_main!A:A)</f>
        <v xml:space="preserve"> </v>
      </c>
      <c r="B182" s="18" t="str">
        <f>IF(Analysis!A182=" "," ",INDEX(Combined_reports_master_main!182:182,1,Analysis!$I$7))</f>
        <v xml:space="preserve"> </v>
      </c>
      <c r="C182" s="18" t="str">
        <f>IF(Analysis!A182=" "," ",INDEX(Combined_reports_master_main!182:182,1,Analysis!$M$7))</f>
        <v xml:space="preserve"> </v>
      </c>
      <c r="D182" s="22" t="str">
        <f t="shared" si="4"/>
        <v/>
      </c>
      <c r="E182" s="69" t="str">
        <f t="shared" si="5"/>
        <v/>
      </c>
    </row>
    <row r="183" spans="1:5" ht="17.25" customHeight="1">
      <c r="A183" s="17" t="str">
        <f xml:space="preserve"> IF(Combined_reports_master_main!A:A=""," ",Combined_reports_master_main!A:A)</f>
        <v xml:space="preserve"> </v>
      </c>
      <c r="B183" s="18" t="str">
        <f>IF(Analysis!A183=" "," ",INDEX(Combined_reports_master_main!183:183,1,Analysis!$I$7))</f>
        <v xml:space="preserve"> </v>
      </c>
      <c r="C183" s="18" t="str">
        <f>IF(Analysis!A183=" "," ",INDEX(Combined_reports_master_main!183:183,1,Analysis!$M$7))</f>
        <v xml:space="preserve"> </v>
      </c>
      <c r="D183" s="22" t="str">
        <f t="shared" si="4"/>
        <v/>
      </c>
      <c r="E183" s="69" t="str">
        <f t="shared" si="5"/>
        <v/>
      </c>
    </row>
    <row r="184" spans="1:5" ht="17.25" customHeight="1">
      <c r="A184" s="17" t="str">
        <f xml:space="preserve"> IF(Combined_reports_master_main!A:A=""," ",Combined_reports_master_main!A:A)</f>
        <v xml:space="preserve"> </v>
      </c>
      <c r="B184" s="18" t="str">
        <f>IF(Analysis!A184=" "," ",INDEX(Combined_reports_master_main!184:184,1,Analysis!$I$7))</f>
        <v xml:space="preserve"> </v>
      </c>
      <c r="C184" s="18" t="str">
        <f>IF(Analysis!A184=" "," ",INDEX(Combined_reports_master_main!184:184,1,Analysis!$M$7))</f>
        <v xml:space="preserve"> </v>
      </c>
      <c r="D184" s="22" t="str">
        <f t="shared" si="4"/>
        <v/>
      </c>
      <c r="E184" s="69" t="str">
        <f t="shared" si="5"/>
        <v/>
      </c>
    </row>
    <row r="185" spans="1:5" ht="17.25" customHeight="1">
      <c r="A185" s="17" t="str">
        <f xml:space="preserve"> IF(Combined_reports_master_main!A:A=""," ",Combined_reports_master_main!A:A)</f>
        <v xml:space="preserve"> </v>
      </c>
      <c r="B185" s="18" t="str">
        <f>IF(Analysis!A185=" "," ",INDEX(Combined_reports_master_main!185:185,1,Analysis!$I$7))</f>
        <v xml:space="preserve"> </v>
      </c>
      <c r="C185" s="18" t="str">
        <f>IF(Analysis!A185=" "," ",INDEX(Combined_reports_master_main!185:185,1,Analysis!$M$7))</f>
        <v xml:space="preserve"> </v>
      </c>
      <c r="D185" s="22" t="str">
        <f t="shared" si="4"/>
        <v/>
      </c>
      <c r="E185" s="69" t="str">
        <f t="shared" si="5"/>
        <v/>
      </c>
    </row>
    <row r="186" spans="1:5" ht="17.25" customHeight="1">
      <c r="A186" s="17" t="str">
        <f xml:space="preserve"> IF(Combined_reports_master_main!A:A=""," ",Combined_reports_master_main!A:A)</f>
        <v xml:space="preserve"> </v>
      </c>
      <c r="B186" s="18" t="str">
        <f>IF(Analysis!A186=" "," ",INDEX(Combined_reports_master_main!186:186,1,Analysis!$I$7))</f>
        <v xml:space="preserve"> </v>
      </c>
      <c r="C186" s="18" t="str">
        <f>IF(Analysis!A186=" "," ",INDEX(Combined_reports_master_main!186:186,1,Analysis!$M$7))</f>
        <v xml:space="preserve"> </v>
      </c>
      <c r="D186" s="22" t="str">
        <f t="shared" si="4"/>
        <v/>
      </c>
      <c r="E186" s="69" t="str">
        <f t="shared" si="5"/>
        <v/>
      </c>
    </row>
  </sheetData>
  <mergeCells count="23">
    <mergeCell ref="I10:M10"/>
    <mergeCell ref="G1:O2"/>
    <mergeCell ref="J7:L7"/>
    <mergeCell ref="D1:E2"/>
    <mergeCell ref="H5:J5"/>
    <mergeCell ref="L5:N5"/>
    <mergeCell ref="J27:L27"/>
    <mergeCell ref="J13:L13"/>
    <mergeCell ref="J14:L14"/>
    <mergeCell ref="J18:L18"/>
    <mergeCell ref="J20:L20"/>
    <mergeCell ref="J26:L26"/>
    <mergeCell ref="J11:L11"/>
    <mergeCell ref="J22:L22"/>
    <mergeCell ref="J23:L23"/>
    <mergeCell ref="J24:L24"/>
    <mergeCell ref="J25:L25"/>
    <mergeCell ref="J21:L21"/>
    <mergeCell ref="J17:L17"/>
    <mergeCell ref="J16:L16"/>
    <mergeCell ref="J19:L19"/>
    <mergeCell ref="J15:L15"/>
    <mergeCell ref="J12:L12"/>
  </mergeCells>
  <conditionalFormatting sqref="B4:C1048576">
    <cfRule type="notContainsBlanks" dxfId="13" priority="43">
      <formula>LEN(TRIM(B4))&gt;0</formula>
    </cfRule>
  </conditionalFormatting>
  <conditionalFormatting sqref="D4:D1048576">
    <cfRule type="containsBlanks" dxfId="12" priority="15">
      <formula>LEN(TRIM(D4))=0</formula>
    </cfRule>
    <cfRule type="cellIs" dxfId="11" priority="18" operator="greaterThan">
      <formula>0</formula>
    </cfRule>
    <cfRule type="cellIs" dxfId="10" priority="27" operator="lessThan">
      <formula>0</formula>
    </cfRule>
  </conditionalFormatting>
  <conditionalFormatting sqref="E4:E1048576">
    <cfRule type="containsBlanks" dxfId="9" priority="3">
      <formula>LEN(TRIM(E4))=0</formula>
    </cfRule>
    <cfRule type="cellIs" dxfId="8" priority="25" operator="lessThan">
      <formula>1</formula>
    </cfRule>
    <cfRule type="cellIs" dxfId="7" priority="36" operator="greaterThan">
      <formula>1</formula>
    </cfRule>
  </conditionalFormatting>
  <conditionalFormatting sqref="A4:A1048576">
    <cfRule type="notContainsBlanks" dxfId="6" priority="38">
      <formula>LEN(TRIM(A4))&gt;0</formula>
    </cfRule>
  </conditionalFormatting>
  <conditionalFormatting sqref="I4">
    <cfRule type="expression" dxfId="5" priority="39">
      <formula>ISBLANK($H$5)</formula>
    </cfRule>
  </conditionalFormatting>
  <conditionalFormatting sqref="M4">
    <cfRule type="expression" dxfId="4" priority="2">
      <formula>ISBLANK($L$5)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C93A6961-BD11-445B-87CD-F1FF44B69F82}">
            <xm:f>HLOOKUP($H$5,Combined_reports_master_main!2:2,1,FALSE)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1" id="{02D35866-CBEB-45AA-AE33-F21BD703DED2}">
            <xm:f>ISNA(HLOOKUP($H$5,Combined_reports_master_main!2:2,1,FALSE))</xm:f>
            <x14:dxf>
              <fill>
                <patternFill>
                  <bgColor rgb="FFFF9F9F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expression" priority="1" id="{B1915FEF-8213-4C7F-B009-5B3A5B4998D0}">
            <xm:f>HLOOKUP($L$5,Combined_reports_master_main!2:2,1,FALSE)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42" id="{67CB7CF0-FE58-441D-9F13-96E86D2CF8AC}">
            <xm:f>ISNA(HLOOKUP($L$5,Combined_reports_master_main!2:2,1,FALSE))</xm:f>
            <x14:dxf>
              <fill>
                <patternFill>
                  <bgColor rgb="FFFF9F9F"/>
                </patternFill>
              </fill>
            </x14:dxf>
          </x14:cfRule>
          <xm:sqref>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Combined_reports_master_main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2018-10-23T21:45:18Z</dcterms:modified>
  <cp:category/>
  <cp:contentStatus/>
</cp:coreProperties>
</file>