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ebastian/Downloads/Gefahrstoffe/"/>
    </mc:Choice>
  </mc:AlternateContent>
  <xr:revisionPtr revIDLastSave="0" documentId="13_ncr:1_{66A33FA4-431B-3941-BF80-AD6C18366899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Liste" sheetId="1" r:id="rId1"/>
    <sheet name="Tabelle1" sheetId="4" r:id="rId2"/>
    <sheet name="Neu nach Inventur Nov_2020" sheetId="2" r:id="rId3"/>
    <sheet name="Symbole" sheetId="3" r:id="rId4"/>
  </sheets>
  <definedNames>
    <definedName name="_xlnm.Print_Area" localSheetId="0">Liste!$A$1:$J$208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8" i="1" l="1"/>
  <c r="U208" i="1"/>
  <c r="T208" i="1"/>
  <c r="S208" i="1"/>
  <c r="V207" i="1"/>
  <c r="U207" i="1"/>
  <c r="T207" i="1"/>
  <c r="S207" i="1"/>
  <c r="V206" i="1"/>
  <c r="U206" i="1"/>
  <c r="T206" i="1"/>
  <c r="S206" i="1"/>
  <c r="V205" i="1"/>
  <c r="U205" i="1"/>
  <c r="T205" i="1"/>
  <c r="S205" i="1"/>
  <c r="V204" i="1"/>
  <c r="U204" i="1"/>
  <c r="T204" i="1"/>
  <c r="S204" i="1"/>
  <c r="V203" i="1"/>
  <c r="U203" i="1"/>
  <c r="T203" i="1"/>
  <c r="S203" i="1"/>
  <c r="V202" i="1"/>
  <c r="U202" i="1"/>
  <c r="T202" i="1"/>
  <c r="S202" i="1"/>
  <c r="V201" i="1"/>
  <c r="U201" i="1"/>
  <c r="T201" i="1"/>
  <c r="S201" i="1"/>
  <c r="V200" i="1"/>
  <c r="U200" i="1"/>
  <c r="T200" i="1"/>
  <c r="S200" i="1"/>
  <c r="V199" i="1"/>
  <c r="U199" i="1"/>
  <c r="T199" i="1"/>
  <c r="S199" i="1"/>
  <c r="V198" i="1"/>
  <c r="U198" i="1"/>
  <c r="T198" i="1"/>
  <c r="S198" i="1"/>
  <c r="V197" i="1"/>
  <c r="U197" i="1"/>
  <c r="T197" i="1"/>
  <c r="S197" i="1"/>
  <c r="V196" i="1"/>
  <c r="U196" i="1"/>
  <c r="T196" i="1"/>
  <c r="S196" i="1"/>
  <c r="V195" i="1"/>
  <c r="U195" i="1"/>
  <c r="T195" i="1"/>
  <c r="S195" i="1"/>
  <c r="V194" i="1"/>
  <c r="U194" i="1"/>
  <c r="T194" i="1"/>
  <c r="S194" i="1"/>
  <c r="V193" i="1"/>
  <c r="U193" i="1"/>
  <c r="T193" i="1"/>
  <c r="S193" i="1"/>
  <c r="V192" i="1"/>
  <c r="U192" i="1"/>
  <c r="T192" i="1"/>
  <c r="S192" i="1"/>
  <c r="V191" i="1"/>
  <c r="U191" i="1"/>
  <c r="T191" i="1"/>
  <c r="S191" i="1"/>
  <c r="V190" i="1"/>
  <c r="U190" i="1"/>
  <c r="T190" i="1"/>
  <c r="S190" i="1"/>
  <c r="V189" i="1"/>
  <c r="U189" i="1"/>
  <c r="T189" i="1"/>
  <c r="S189" i="1"/>
  <c r="V188" i="1"/>
  <c r="U188" i="1"/>
  <c r="T188" i="1"/>
  <c r="S188" i="1"/>
  <c r="V187" i="1"/>
  <c r="U187" i="1"/>
  <c r="T187" i="1"/>
  <c r="S187" i="1"/>
  <c r="V186" i="1"/>
  <c r="U186" i="1"/>
  <c r="T186" i="1"/>
  <c r="S186" i="1"/>
  <c r="V185" i="1"/>
  <c r="U185" i="1"/>
  <c r="T185" i="1"/>
  <c r="S185" i="1"/>
  <c r="V184" i="1"/>
  <c r="U184" i="1"/>
  <c r="T184" i="1"/>
  <c r="S184" i="1"/>
  <c r="V183" i="1"/>
  <c r="U183" i="1"/>
  <c r="T183" i="1"/>
  <c r="S183" i="1"/>
  <c r="V182" i="1"/>
  <c r="U182" i="1"/>
  <c r="T182" i="1"/>
  <c r="S182" i="1"/>
  <c r="V181" i="1"/>
  <c r="U181" i="1"/>
  <c r="T181" i="1"/>
  <c r="S181" i="1"/>
  <c r="V180" i="1"/>
  <c r="U180" i="1"/>
  <c r="T180" i="1"/>
  <c r="S180" i="1"/>
  <c r="V179" i="1"/>
  <c r="U179" i="1"/>
  <c r="T179" i="1"/>
  <c r="S179" i="1"/>
  <c r="V178" i="1"/>
  <c r="U178" i="1"/>
  <c r="T178" i="1"/>
  <c r="S178" i="1"/>
  <c r="V177" i="1"/>
  <c r="U177" i="1"/>
  <c r="T177" i="1"/>
  <c r="S177" i="1"/>
  <c r="V176" i="1"/>
  <c r="U176" i="1"/>
  <c r="T176" i="1"/>
  <c r="S176" i="1"/>
  <c r="V175" i="1"/>
  <c r="U175" i="1"/>
  <c r="T175" i="1"/>
  <c r="S175" i="1"/>
  <c r="V174" i="1"/>
  <c r="U174" i="1"/>
  <c r="T174" i="1"/>
  <c r="S174" i="1"/>
  <c r="V173" i="1"/>
  <c r="U173" i="1"/>
  <c r="T173" i="1"/>
  <c r="S173" i="1"/>
  <c r="V172" i="1"/>
  <c r="U172" i="1"/>
  <c r="T172" i="1"/>
  <c r="S172" i="1"/>
  <c r="V171" i="1"/>
  <c r="U171" i="1"/>
  <c r="T171" i="1"/>
  <c r="S171" i="1"/>
  <c r="V170" i="1"/>
  <c r="U170" i="1"/>
  <c r="T170" i="1"/>
  <c r="S170" i="1"/>
  <c r="V169" i="1"/>
  <c r="U169" i="1"/>
  <c r="T169" i="1"/>
  <c r="S169" i="1"/>
  <c r="V168" i="1"/>
  <c r="U168" i="1"/>
  <c r="T168" i="1"/>
  <c r="S168" i="1"/>
  <c r="V167" i="1"/>
  <c r="U167" i="1"/>
  <c r="T167" i="1"/>
  <c r="S167" i="1"/>
  <c r="V166" i="1"/>
  <c r="U166" i="1"/>
  <c r="T166" i="1"/>
  <c r="S166" i="1"/>
  <c r="V165" i="1"/>
  <c r="U165" i="1"/>
  <c r="T165" i="1"/>
  <c r="S165" i="1"/>
  <c r="V164" i="1"/>
  <c r="U164" i="1"/>
  <c r="T164" i="1"/>
  <c r="S164" i="1"/>
  <c r="V163" i="1"/>
  <c r="U163" i="1"/>
  <c r="T163" i="1"/>
  <c r="S163" i="1"/>
  <c r="V162" i="1"/>
  <c r="U162" i="1"/>
  <c r="T162" i="1"/>
  <c r="S162" i="1"/>
  <c r="V161" i="1"/>
  <c r="U161" i="1"/>
  <c r="T161" i="1"/>
  <c r="S161" i="1"/>
  <c r="V160" i="1"/>
  <c r="U160" i="1"/>
  <c r="T160" i="1"/>
  <c r="S160" i="1"/>
  <c r="V159" i="1"/>
  <c r="U159" i="1"/>
  <c r="T159" i="1"/>
  <c r="S159" i="1"/>
  <c r="V158" i="1"/>
  <c r="U158" i="1"/>
  <c r="T158" i="1"/>
  <c r="S158" i="1"/>
  <c r="V157" i="1"/>
  <c r="U157" i="1"/>
  <c r="T157" i="1"/>
  <c r="S157" i="1"/>
  <c r="V156" i="1"/>
  <c r="U156" i="1"/>
  <c r="T156" i="1"/>
  <c r="S156" i="1"/>
  <c r="V155" i="1"/>
  <c r="U155" i="1"/>
  <c r="T155" i="1"/>
  <c r="S155" i="1"/>
  <c r="V154" i="1"/>
  <c r="U154" i="1"/>
  <c r="T154" i="1"/>
  <c r="S154" i="1"/>
  <c r="V153" i="1"/>
  <c r="U153" i="1"/>
  <c r="T153" i="1"/>
  <c r="S153" i="1"/>
  <c r="V152" i="1"/>
  <c r="U152" i="1"/>
  <c r="T152" i="1"/>
  <c r="S152" i="1"/>
  <c r="V151" i="1"/>
  <c r="U151" i="1"/>
  <c r="T151" i="1"/>
  <c r="S151" i="1"/>
  <c r="V150" i="1"/>
  <c r="U150" i="1"/>
  <c r="T150" i="1"/>
  <c r="S150" i="1"/>
  <c r="V149" i="1"/>
  <c r="U149" i="1"/>
  <c r="T149" i="1"/>
  <c r="S149" i="1"/>
  <c r="V148" i="1"/>
  <c r="U148" i="1"/>
  <c r="T148" i="1"/>
  <c r="S148" i="1"/>
  <c r="V147" i="1"/>
  <c r="U147" i="1"/>
  <c r="T147" i="1"/>
  <c r="S147" i="1"/>
  <c r="V146" i="1"/>
  <c r="U146" i="1"/>
  <c r="T146" i="1"/>
  <c r="S146" i="1"/>
  <c r="V145" i="1"/>
  <c r="U145" i="1"/>
  <c r="T145" i="1"/>
  <c r="S145" i="1"/>
  <c r="V144" i="1"/>
  <c r="U144" i="1"/>
  <c r="T144" i="1"/>
  <c r="S144" i="1"/>
  <c r="V143" i="1"/>
  <c r="U143" i="1"/>
  <c r="T143" i="1"/>
  <c r="S143" i="1"/>
  <c r="V142" i="1"/>
  <c r="U142" i="1"/>
  <c r="T142" i="1"/>
  <c r="S142" i="1"/>
  <c r="V141" i="1"/>
  <c r="U141" i="1"/>
  <c r="T141" i="1"/>
  <c r="S141" i="1"/>
  <c r="V140" i="1"/>
  <c r="U140" i="1"/>
  <c r="T140" i="1"/>
  <c r="S140" i="1"/>
  <c r="V139" i="1"/>
  <c r="U139" i="1"/>
  <c r="T139" i="1"/>
  <c r="S139" i="1"/>
  <c r="V138" i="1"/>
  <c r="U138" i="1"/>
  <c r="T138" i="1"/>
  <c r="S138" i="1"/>
  <c r="V137" i="1"/>
  <c r="U137" i="1"/>
  <c r="T137" i="1"/>
  <c r="S137" i="1"/>
  <c r="V136" i="1"/>
  <c r="U136" i="1"/>
  <c r="T136" i="1"/>
  <c r="S136" i="1"/>
  <c r="V135" i="1"/>
  <c r="U135" i="1"/>
  <c r="T135" i="1"/>
  <c r="S135" i="1"/>
  <c r="V134" i="1"/>
  <c r="U134" i="1"/>
  <c r="T134" i="1"/>
  <c r="S134" i="1"/>
  <c r="V133" i="1"/>
  <c r="U133" i="1"/>
  <c r="T133" i="1"/>
  <c r="S133" i="1"/>
  <c r="V132" i="1"/>
  <c r="U132" i="1"/>
  <c r="T132" i="1"/>
  <c r="S132" i="1"/>
  <c r="V131" i="1"/>
  <c r="U131" i="1"/>
  <c r="T131" i="1"/>
  <c r="S131" i="1"/>
  <c r="V130" i="1"/>
  <c r="U130" i="1"/>
  <c r="T130" i="1"/>
  <c r="S130" i="1"/>
  <c r="V129" i="1"/>
  <c r="U129" i="1"/>
  <c r="T129" i="1"/>
  <c r="S129" i="1"/>
  <c r="V128" i="1"/>
  <c r="U128" i="1"/>
  <c r="T128" i="1"/>
  <c r="S128" i="1"/>
  <c r="V127" i="1"/>
  <c r="U127" i="1"/>
  <c r="T127" i="1"/>
  <c r="S127" i="1"/>
  <c r="V126" i="1"/>
  <c r="U126" i="1"/>
  <c r="T126" i="1"/>
  <c r="S126" i="1"/>
  <c r="V125" i="1"/>
  <c r="U125" i="1"/>
  <c r="T125" i="1"/>
  <c r="S125" i="1"/>
  <c r="V124" i="1"/>
  <c r="U124" i="1"/>
  <c r="T124" i="1"/>
  <c r="S124" i="1"/>
  <c r="V123" i="1"/>
  <c r="U123" i="1"/>
  <c r="T123" i="1"/>
  <c r="S123" i="1"/>
  <c r="V122" i="1"/>
  <c r="U122" i="1"/>
  <c r="T122" i="1"/>
  <c r="S122" i="1"/>
  <c r="V121" i="1"/>
  <c r="U121" i="1"/>
  <c r="T121" i="1"/>
  <c r="S121" i="1"/>
  <c r="V120" i="1"/>
  <c r="U120" i="1"/>
  <c r="T120" i="1"/>
  <c r="S120" i="1"/>
  <c r="V119" i="1"/>
  <c r="U119" i="1"/>
  <c r="T119" i="1"/>
  <c r="S119" i="1"/>
  <c r="V118" i="1"/>
  <c r="U118" i="1"/>
  <c r="T118" i="1"/>
  <c r="S118" i="1"/>
  <c r="V117" i="1"/>
  <c r="U117" i="1"/>
  <c r="T117" i="1"/>
  <c r="S117" i="1"/>
  <c r="V116" i="1"/>
  <c r="U116" i="1"/>
  <c r="T116" i="1"/>
  <c r="S116" i="1"/>
  <c r="V115" i="1"/>
  <c r="U115" i="1"/>
  <c r="T115" i="1"/>
  <c r="S115" i="1"/>
  <c r="V114" i="1"/>
  <c r="U114" i="1"/>
  <c r="T114" i="1"/>
  <c r="S114" i="1"/>
  <c r="V113" i="1"/>
  <c r="U113" i="1"/>
  <c r="T113" i="1"/>
  <c r="S113" i="1"/>
  <c r="V112" i="1"/>
  <c r="U112" i="1"/>
  <c r="T112" i="1"/>
  <c r="S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T104" i="1"/>
  <c r="S104" i="1"/>
  <c r="V103" i="1"/>
  <c r="U103" i="1"/>
  <c r="T103" i="1"/>
  <c r="S103" i="1"/>
  <c r="V102" i="1"/>
  <c r="U102" i="1"/>
  <c r="T102" i="1"/>
  <c r="S102" i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D4" i="1" s="1"/>
  <c r="T8" i="1"/>
  <c r="S8" i="1"/>
  <c r="V7" i="1"/>
  <c r="U7" i="1"/>
  <c r="T7" i="1"/>
  <c r="S7" i="1"/>
  <c r="B1" i="1"/>
  <c r="D3" i="1" l="1"/>
  <c r="D5" i="1"/>
</calcChain>
</file>

<file path=xl/sharedStrings.xml><?xml version="1.0" encoding="utf-8"?>
<sst xmlns="http://schemas.openxmlformats.org/spreadsheetml/2006/main" count="2599" uniqueCount="481">
  <si>
    <t>Stand:</t>
  </si>
  <si>
    <t>DO NOT PRINT THIS SECTION - ONLY FOR HAZARDOUS MATERIALS MANAGEMENT!</t>
  </si>
  <si>
    <t>Auflistung Wassergefährdungsklasse</t>
  </si>
  <si>
    <t>max</t>
  </si>
  <si>
    <t>ist</t>
  </si>
  <si>
    <t>WGK 1</t>
  </si>
  <si>
    <t>liter</t>
  </si>
  <si>
    <t>WGK 2</t>
  </si>
  <si>
    <t>WGK 3</t>
  </si>
  <si>
    <t>Chemikalienname</t>
  </si>
  <si>
    <t>Anzahl</t>
  </si>
  <si>
    <t>Gefährliche Eigenschaften</t>
  </si>
  <si>
    <t>CAS-Nummer</t>
  </si>
  <si>
    <t>Gebindegröße</t>
  </si>
  <si>
    <t>Gebindeart</t>
  </si>
  <si>
    <t>Inhalt (Anbruch geschätzt)</t>
  </si>
  <si>
    <t>Kauf</t>
  </si>
  <si>
    <t>Anbruch</t>
  </si>
  <si>
    <t>Nutzer</t>
  </si>
  <si>
    <t>Standort</t>
  </si>
  <si>
    <t>WGK</t>
  </si>
  <si>
    <t>Temperaturklasse</t>
  </si>
  <si>
    <t>Anmerkung</t>
  </si>
  <si>
    <t>MSDS - digital</t>
  </si>
  <si>
    <t>MSDS - gedruckt</t>
  </si>
  <si>
    <t>BA</t>
  </si>
  <si>
    <t>To Do</t>
  </si>
  <si>
    <t>WGK0</t>
  </si>
  <si>
    <t>WGK1</t>
  </si>
  <si>
    <t>WGK2</t>
  </si>
  <si>
    <t>WGK3</t>
  </si>
  <si>
    <t xml:space="preserve">1-Butanol </t>
  </si>
  <si>
    <t>71-36-3</t>
  </si>
  <si>
    <t>Glasflasche</t>
  </si>
  <si>
    <t>2.3 L</t>
  </si>
  <si>
    <t>MHD 2022</t>
  </si>
  <si>
    <t>RH</t>
  </si>
  <si>
    <t>S1-3</t>
  </si>
  <si>
    <t>T2</t>
  </si>
  <si>
    <t>x</t>
  </si>
  <si>
    <t>1-Heptanol</t>
  </si>
  <si>
    <t>111-70-6</t>
  </si>
  <si>
    <t>1 L</t>
  </si>
  <si>
    <t>-</t>
  </si>
  <si>
    <t>S2-2</t>
  </si>
  <si>
    <t>T3</t>
  </si>
  <si>
    <t>1-Methylnaphtalin 96%</t>
  </si>
  <si>
    <t>90-12-0</t>
  </si>
  <si>
    <t>500 mL</t>
  </si>
  <si>
    <t>AA</t>
  </si>
  <si>
    <t>S2-1</t>
  </si>
  <si>
    <t>T1</t>
  </si>
  <si>
    <t>1-Methylnaphthalin</t>
  </si>
  <si>
    <t>Fass</t>
  </si>
  <si>
    <t>60 L</t>
  </si>
  <si>
    <t>GSL</t>
  </si>
  <si>
    <t>1-Methylnaphthalin &gt;95%</t>
  </si>
  <si>
    <t>PE Kanister</t>
  </si>
  <si>
    <t>5 L</t>
  </si>
  <si>
    <t>neu</t>
  </si>
  <si>
    <t>MB</t>
  </si>
  <si>
    <t>S1-2</t>
  </si>
  <si>
    <t>1-Octanol 99%</t>
  </si>
  <si>
    <t>111-87-5</t>
  </si>
  <si>
    <t>2.5 L</t>
  </si>
  <si>
    <t>SK</t>
  </si>
  <si>
    <t>Entsorgen?</t>
  </si>
  <si>
    <t>1,3-Dioxan</t>
  </si>
  <si>
    <t>505-22-6</t>
  </si>
  <si>
    <t>Glasflasche + Kunststoffhülle</t>
  </si>
  <si>
    <t>0.5 l</t>
  </si>
  <si>
    <t>MH</t>
  </si>
  <si>
    <t>n.v.</t>
  </si>
  <si>
    <t>0.4 l</t>
  </si>
  <si>
    <t>1,4-Cyclohexadien</t>
  </si>
  <si>
    <t>628-41-1</t>
  </si>
  <si>
    <t>Fridge</t>
  </si>
  <si>
    <t>???</t>
  </si>
  <si>
    <t xml:space="preserve">2-Butanon </t>
  </si>
  <si>
    <t>78-93-3</t>
  </si>
  <si>
    <t>PE Flasche</t>
  </si>
  <si>
    <t>2 L</t>
  </si>
  <si>
    <t>2-Butanon (MEK)</t>
  </si>
  <si>
    <t>2L</t>
  </si>
  <si>
    <t>Entsorgen - wo?</t>
  </si>
  <si>
    <t>2-Butyltetrahydrofuran</t>
  </si>
  <si>
    <t>1004-29-1</t>
  </si>
  <si>
    <t>300 mL</t>
  </si>
  <si>
    <t>S1-1</t>
  </si>
  <si>
    <t>L</t>
  </si>
  <si>
    <t>2-Methylfuran 98+%, stab.</t>
  </si>
  <si>
    <t>534-22-5</t>
  </si>
  <si>
    <t>Entsorgen mit maske</t>
  </si>
  <si>
    <t>2-Methyltetrahydrofuran</t>
  </si>
  <si>
    <t>96-47-9</t>
  </si>
  <si>
    <t>1.2 L</t>
  </si>
  <si>
    <t>General</t>
  </si>
  <si>
    <t>2-Pentanol 99%</t>
  </si>
  <si>
    <t>6032-29-7</t>
  </si>
  <si>
    <t>2-Pentanon &gt;98%</t>
  </si>
  <si>
    <t>Stahlkanister</t>
  </si>
  <si>
    <t>4kg (5 L)</t>
  </si>
  <si>
    <t>S2-3</t>
  </si>
  <si>
    <t>2-Propanol</t>
  </si>
  <si>
    <t>67-63-0</t>
  </si>
  <si>
    <t>700 mL</t>
  </si>
  <si>
    <t>2,2,4-Trimethylpentan 99%</t>
  </si>
  <si>
    <t>540-84-1</t>
  </si>
  <si>
    <t xml:space="preserve">Entsorgen? </t>
  </si>
  <si>
    <t>2,3-Dihydrofuran</t>
  </si>
  <si>
    <t>1191-99-7</t>
  </si>
  <si>
    <t>80 mL</t>
  </si>
  <si>
    <t>AS</t>
  </si>
  <si>
    <t xml:space="preserve">2,4,4-Trimethyl-1-penten </t>
  </si>
  <si>
    <t>91052-99-2</t>
  </si>
  <si>
    <t>120 ml</t>
  </si>
  <si>
    <t xml:space="preserve">2,4,4-Trimethyl-2-penten </t>
  </si>
  <si>
    <t>35 ml</t>
  </si>
  <si>
    <t>2,5-Dihydrofuran</t>
  </si>
  <si>
    <t>1708-29-8</t>
  </si>
  <si>
    <t>20 mL</t>
  </si>
  <si>
    <t>3-Heptanon</t>
  </si>
  <si>
    <t>106-35-4</t>
  </si>
  <si>
    <t>3-Methyltetrahydrofuran</t>
  </si>
  <si>
    <t>13423-15-9</t>
  </si>
  <si>
    <t>3-Pentanon</t>
  </si>
  <si>
    <t>96-22-0</t>
  </si>
  <si>
    <t>50/50 Bl. Anisole/FVV RON95E10MB (CR42)</t>
  </si>
  <si>
    <t>270 ml</t>
  </si>
  <si>
    <t>50/50 Bl. Cyclopentan/FVV RON95E10MB (CR32)</t>
  </si>
  <si>
    <t>350 ml</t>
  </si>
  <si>
    <t>50/50 Bl. Cyclopentanone/FVV RON95E10MB (CR22)</t>
  </si>
  <si>
    <t>2500 ml</t>
  </si>
  <si>
    <t>50/50 Bl. tert-Butylbenzene/FVV RON95E10MB (CR12)</t>
  </si>
  <si>
    <t>50/50 Bl. Trimethylpenten-Isomer-Mix/FVV RON95E10MB (CR52)</t>
  </si>
  <si>
    <t>100 ml</t>
  </si>
  <si>
    <t>70% Butan 30% Propan (~8x)</t>
  </si>
  <si>
    <t>Gas-katusche</t>
  </si>
  <si>
    <t>220 g</t>
  </si>
  <si>
    <t>S2-0</t>
  </si>
  <si>
    <t>Abfall - KKS-Kühlmittel</t>
  </si>
  <si>
    <t>ASN 12 01 09</t>
  </si>
  <si>
    <t>100 L</t>
  </si>
  <si>
    <t>DG</t>
  </si>
  <si>
    <t>E</t>
  </si>
  <si>
    <t>n</t>
  </si>
  <si>
    <t>Abfall</t>
  </si>
  <si>
    <t>60 l</t>
  </si>
  <si>
    <t>S1-4</t>
  </si>
  <si>
    <t>Aceton</t>
  </si>
  <si>
    <t>67-64-1</t>
  </si>
  <si>
    <t>1.8 L</t>
  </si>
  <si>
    <t>MB/F</t>
  </si>
  <si>
    <t>Expiry Date: 11/18</t>
  </si>
  <si>
    <t>Aceton Normapur</t>
  </si>
  <si>
    <t>alg.</t>
  </si>
  <si>
    <t>Altöl</t>
  </si>
  <si>
    <t>ASN 13 02 05</t>
  </si>
  <si>
    <t>Aluminiumisopropoxid &gt;98%</t>
  </si>
  <si>
    <t>555-31-7</t>
  </si>
  <si>
    <t>150 g</t>
  </si>
  <si>
    <t>DF</t>
  </si>
  <si>
    <t>Entsorgen</t>
  </si>
  <si>
    <t>Aluminiumoxid</t>
  </si>
  <si>
    <t>1344-28-1</t>
  </si>
  <si>
    <t>50 g</t>
  </si>
  <si>
    <t>Ameisensäuremethylester 98%</t>
  </si>
  <si>
    <t>107-31-3</t>
  </si>
  <si>
    <t>450 mL</t>
  </si>
  <si>
    <t>CB</t>
  </si>
  <si>
    <t>Anisol</t>
  </si>
  <si>
    <t>100-66-3</t>
  </si>
  <si>
    <t>400 g</t>
  </si>
  <si>
    <t>350 mL</t>
  </si>
  <si>
    <t>MB/RH</t>
  </si>
  <si>
    <t>Restbestand aus Tank</t>
  </si>
  <si>
    <t>150 mL</t>
  </si>
  <si>
    <t>Restbestamd aus Tank</t>
  </si>
  <si>
    <t>Anisol (5x Neu)</t>
  </si>
  <si>
    <t>500 g</t>
  </si>
  <si>
    <t>Benzaldehyde</t>
  </si>
  <si>
    <t>100-52-7</t>
  </si>
  <si>
    <t>T4</t>
  </si>
  <si>
    <t xml:space="preserve">Benzin (Gudrun) </t>
  </si>
  <si>
    <t>10 L</t>
  </si>
  <si>
    <t>S3-2</t>
  </si>
  <si>
    <t>L,p</t>
  </si>
  <si>
    <t>Benzin (Gudrun) (2x)</t>
  </si>
  <si>
    <t>Stahl Kanister</t>
  </si>
  <si>
    <t>leer</t>
  </si>
  <si>
    <t>S3-1</t>
  </si>
  <si>
    <t>Benzin RON100</t>
  </si>
  <si>
    <t>200 L</t>
  </si>
  <si>
    <t>SE,DG</t>
  </si>
  <si>
    <t>MSDS, genaue Bezeichnung von SE, DG</t>
  </si>
  <si>
    <t>Benzol</t>
  </si>
  <si>
    <t>71-43-2</t>
  </si>
  <si>
    <t>Braunkohle HF2017 90-120 µm</t>
  </si>
  <si>
    <t>PE Fass</t>
  </si>
  <si>
    <t>100 g</t>
  </si>
  <si>
    <t>BC</t>
  </si>
  <si>
    <t>Get MSDS from BC</t>
  </si>
  <si>
    <t>Butylformiat</t>
  </si>
  <si>
    <t>592-84-7</t>
  </si>
  <si>
    <t>200 mL</t>
  </si>
  <si>
    <t>CEC Legislative Fuel RF-02-03</t>
  </si>
  <si>
    <t>50 L</t>
  </si>
  <si>
    <t>MK</t>
  </si>
  <si>
    <t>CEC RF-06-99 Diesel</t>
  </si>
  <si>
    <t>EG 269-822-7</t>
  </si>
  <si>
    <t>Coal HTC #1092, #1100</t>
  </si>
  <si>
    <t>10 g</t>
  </si>
  <si>
    <t>Cyclohexen</t>
  </si>
  <si>
    <t>110-83-8</t>
  </si>
  <si>
    <t>Ga</t>
  </si>
  <si>
    <t>25 mL</t>
  </si>
  <si>
    <t xml:space="preserve">Cyclopentan </t>
  </si>
  <si>
    <t>287-92-3</t>
  </si>
  <si>
    <t>Cyclopentan (5x neu)</t>
  </si>
  <si>
    <t>0.5 L</t>
  </si>
  <si>
    <t xml:space="preserve">Cyclopentan 95% </t>
  </si>
  <si>
    <t>SE/DG</t>
  </si>
  <si>
    <t>Cyclopentanone</t>
  </si>
  <si>
    <t>120-92-3</t>
  </si>
  <si>
    <t>300 ml</t>
  </si>
  <si>
    <t>Cyclopentanone 99+%</t>
  </si>
  <si>
    <t>Cyclopenten</t>
  </si>
  <si>
    <t>142-29-0</t>
  </si>
  <si>
    <t>D-Gluconic acid (Calcium salt) 99%</t>
  </si>
  <si>
    <t>526-95-4</t>
  </si>
  <si>
    <t>S</t>
  </si>
  <si>
    <t>DCM Laser Dye</t>
  </si>
  <si>
    <t>51325-91-8</t>
  </si>
  <si>
    <t>1 g</t>
  </si>
  <si>
    <t>Di-n-butylether, 99+%</t>
  </si>
  <si>
    <t>142-96-1</t>
  </si>
  <si>
    <t>E?</t>
  </si>
  <si>
    <t>Dicyclopentadien</t>
  </si>
  <si>
    <t>77-73-6</t>
  </si>
  <si>
    <t>450g</t>
  </si>
  <si>
    <t>p</t>
  </si>
  <si>
    <t>Diesel (Hilde)</t>
  </si>
  <si>
    <t>Dieselkraftstoff z. Entsorgung</t>
  </si>
  <si>
    <t>Diethoxymethan (Ethylal)</t>
  </si>
  <si>
    <t>462-95-3</t>
  </si>
  <si>
    <t>Diethoxymethan 99%</t>
  </si>
  <si>
    <t>500 ml</t>
  </si>
  <si>
    <t>Diethylenglycol</t>
  </si>
  <si>
    <t>111-46-6</t>
  </si>
  <si>
    <t>800 mL</t>
  </si>
  <si>
    <t>Diethylenglycolmonoethylether &gt;99%</t>
  </si>
  <si>
    <t>111-90-0</t>
  </si>
  <si>
    <t>200 ml</t>
  </si>
  <si>
    <t>Dimethylcarbonat 99%</t>
  </si>
  <si>
    <t>616-38-6</t>
  </si>
  <si>
    <t>950 mL</t>
  </si>
  <si>
    <t>Dimethylsulfoxid (DMSO)</t>
  </si>
  <si>
    <t>67-68-5</t>
  </si>
  <si>
    <t>2.5 l</t>
  </si>
  <si>
    <t>Kunststoffflasche</t>
  </si>
  <si>
    <t>2 l</t>
  </si>
  <si>
    <t>DMSO mit DCM 0,3 g/L</t>
  </si>
  <si>
    <t>Dodecane  99%</t>
  </si>
  <si>
    <t>112-40-3</t>
  </si>
  <si>
    <t>Blechzylinder</t>
  </si>
  <si>
    <t>Dodecane (2x)</t>
  </si>
  <si>
    <t>Dodecane (4 x)</t>
  </si>
  <si>
    <t>1 l</t>
  </si>
  <si>
    <t>PP</t>
  </si>
  <si>
    <t>E10 Blend (17.5 vol% n-Heptan, 38 vol% iso-Oktan, 34.5 vol% Toluol, 10 vol% Ethanol)</t>
  </si>
  <si>
    <t>40 mL</t>
  </si>
  <si>
    <t>Essigsäure (Acetid Acid) &gt;99.5%</t>
  </si>
  <si>
    <t>64-19-7</t>
  </si>
  <si>
    <t>280 mL</t>
  </si>
  <si>
    <t>Ethanol 99%</t>
  </si>
  <si>
    <t>64-17-5</t>
  </si>
  <si>
    <t>20 L</t>
  </si>
  <si>
    <t>S2-4</t>
  </si>
  <si>
    <t>Ethanol absolut (&gt;99.7%)</t>
  </si>
  <si>
    <t>CB/JB</t>
  </si>
  <si>
    <t>Ethylbenzol 99.8%</t>
  </si>
  <si>
    <t>100-41-4</t>
  </si>
  <si>
    <t>600 mL</t>
  </si>
  <si>
    <t>Ethynylbenzol</t>
  </si>
  <si>
    <t>536-74-3</t>
  </si>
  <si>
    <t>100 mL</t>
  </si>
  <si>
    <t>Formaldehyd-diethylacetal &gt;99%</t>
  </si>
  <si>
    <t xml:space="preserve">FVV Gasoline RON95E10MB </t>
  </si>
  <si>
    <t>400 ml</t>
  </si>
  <si>
    <t>von VKA</t>
  </si>
  <si>
    <t>GC-Cali01 (Ethanol, Benzol,Ethylbenzol, Styren, 1,4-Cyclohexadien, m-Cresol, Anisol, Benzaldehyd, Toluol)</t>
  </si>
  <si>
    <t>10 ml</t>
  </si>
  <si>
    <t>GC-Cali02 (Ethanol, Benzol,Ethylbenzol, Styren, 1,4-Cyclohexadien, m-Cresol, Anisol, Benzaldehyd, Toluol)</t>
  </si>
  <si>
    <t>GC-Cali03 (Ethanol, Benzol,Ethylbenzol, Styren, 1,4-Cyclohexadien, m-Cresol, Anisol, Benzaldehyd, Toluol)</t>
  </si>
  <si>
    <t>30 mL</t>
  </si>
  <si>
    <t>GC-Cali04 (Ethanol, Benzol,Ethylbenzol, Styren, 1,4-Cyclohexadien, m-Cresol, Anisol, Benzaldehyd, Toluol)</t>
  </si>
  <si>
    <t>35 mL</t>
  </si>
  <si>
    <t>GC-Cali05 (Ethanol, Benzol,Ethylbenzol, Styren, 1,4-Cyclohexadien, m-Cresol, Anisol, Benzaldehyd, Toluol)</t>
  </si>
  <si>
    <t>GC-Cali06 (Ethanol, Benzol,Ethylbenzol, Styren, 1,4-Cyclohexadien, m-Cresol, Anisol, Benzaldehyd, Toluol)</t>
  </si>
  <si>
    <t>Hexan,Heptan,Dodecan (GCMs)</t>
  </si>
  <si>
    <t>Inden</t>
  </si>
  <si>
    <t>95-13-6</t>
  </si>
  <si>
    <t>Kohlepartikel U2 63-90 µm</t>
  </si>
  <si>
    <t>Blechdose</t>
  </si>
  <si>
    <t>Kühlerfrostschutz</t>
  </si>
  <si>
    <t>S3-3</t>
  </si>
  <si>
    <t>Lösungsmittelabfall Ethanol, DMSO</t>
  </si>
  <si>
    <t>Lubrizol</t>
  </si>
  <si>
    <t>Plastikflasche</t>
  </si>
  <si>
    <t>70 mL</t>
  </si>
  <si>
    <t>m-Kresol</t>
  </si>
  <si>
    <t>108-39-4</t>
  </si>
  <si>
    <t>Stahlzylinder &amp; Glasflasche</t>
  </si>
  <si>
    <t>25 ml</t>
  </si>
  <si>
    <t>!</t>
  </si>
  <si>
    <t>Methanol</t>
  </si>
  <si>
    <t>67-56-1</t>
  </si>
  <si>
    <t>Plastik-Spritzflasche</t>
  </si>
  <si>
    <t>50 mL</t>
  </si>
  <si>
    <t>25 L</t>
  </si>
  <si>
    <t>Methylformiat</t>
  </si>
  <si>
    <t>n-Butylacetat</t>
  </si>
  <si>
    <t>123-86-4</t>
  </si>
  <si>
    <t>1L</t>
  </si>
  <si>
    <t>n-Decan 99%</t>
  </si>
  <si>
    <t>124-18-5</t>
  </si>
  <si>
    <t>n-Dodekan</t>
  </si>
  <si>
    <t>0.8 l</t>
  </si>
  <si>
    <t xml:space="preserve">n-Heptan </t>
  </si>
  <si>
    <t>142-82-5</t>
  </si>
  <si>
    <t>n-Heptan 99%</t>
  </si>
  <si>
    <t>Blechkanister</t>
  </si>
  <si>
    <t>5.0 L</t>
  </si>
  <si>
    <t>OME 1</t>
  </si>
  <si>
    <t>109-87-5</t>
  </si>
  <si>
    <t>3 L</t>
  </si>
  <si>
    <t>L,p, used from Tank</t>
  </si>
  <si>
    <t>4 L</t>
  </si>
  <si>
    <t xml:space="preserve">109-87-5 </t>
  </si>
  <si>
    <t>MK/DG</t>
  </si>
  <si>
    <t>Bankay</t>
  </si>
  <si>
    <t>S3-4</t>
  </si>
  <si>
    <t>OME 1 + Dodecane</t>
  </si>
  <si>
    <t>1.1 L</t>
  </si>
  <si>
    <t>OME 1/n-Dodekan Blend (35%/65%)</t>
  </si>
  <si>
    <t>OME 2</t>
  </si>
  <si>
    <t>628-90-0</t>
  </si>
  <si>
    <t>1.5 L</t>
  </si>
  <si>
    <t>OME 3</t>
  </si>
  <si>
    <t>13353-03-2</t>
  </si>
  <si>
    <t>OME 4</t>
  </si>
  <si>
    <t>13352-75-5</t>
  </si>
  <si>
    <t>OMV Eurosuper Ethanol</t>
  </si>
  <si>
    <t>OMV Fuel 1 / 1-Hexen 80/20 Vol%</t>
  </si>
  <si>
    <t>1.0 L</t>
  </si>
  <si>
    <t>OMV Fuel 1 / Iso-Oktan 80/20 Vol%</t>
  </si>
  <si>
    <t>750 mL</t>
  </si>
  <si>
    <t>OMV MaxxMotion 100+</t>
  </si>
  <si>
    <r>
      <t xml:space="preserve">OMV Synthetic Fuel </t>
    </r>
    <r>
      <rPr>
        <sz val="8"/>
        <color theme="1"/>
        <rFont val="Calibri"/>
        <family val="2"/>
        <scheme val="minor"/>
      </rPr>
      <t>(Cyclopentan, Ethylbenzol, 1-Hexen, Ethanol)</t>
    </r>
  </si>
  <si>
    <t>900 mL</t>
  </si>
  <si>
    <t>L?</t>
  </si>
  <si>
    <t>Oxazine 170 perchlorate</t>
  </si>
  <si>
    <t>62699-60-7</t>
  </si>
  <si>
    <t>Pentanol-Blend (15.8 vol% n-Heptan, 34.3 vol% iso-Oktan, 31.1 vol% Toluol, 18.8 vol% Pentanol)</t>
  </si>
  <si>
    <t>60 mL</t>
  </si>
  <si>
    <t>Pentanon-Blend (15.8 vol% n-Heptan, 34.4 vol% iso-Oktan, 31.4 vol% Toluol, 18.4 vol% Pentanon)</t>
  </si>
  <si>
    <t>Petroleum</t>
  </si>
  <si>
    <t>15 L</t>
  </si>
  <si>
    <t>Porsche e-fuel</t>
  </si>
  <si>
    <t>L, MSDS</t>
  </si>
  <si>
    <t>R-Braunkohle &lt; 200 µm</t>
  </si>
  <si>
    <t>Rhodamin 6G</t>
  </si>
  <si>
    <t>959-38-8</t>
  </si>
  <si>
    <t>5 g</t>
  </si>
  <si>
    <t>RON95 (KK03)</t>
  </si>
  <si>
    <t>RON95E10</t>
  </si>
  <si>
    <t>RON95E10SB (KK29)</t>
  </si>
  <si>
    <t>RON95E23SB (KK31)</t>
  </si>
  <si>
    <t>RON95M17SB (KK32)</t>
  </si>
  <si>
    <t>RON95M7SB (KK30)</t>
  </si>
  <si>
    <t>RON98 (KK01)</t>
  </si>
  <si>
    <t>S2 Blend (Heptane, Isooctane, Toluene)</t>
  </si>
  <si>
    <t>30 L</t>
  </si>
  <si>
    <t>S4 Blend (Heptane, Isooctane, Toluene, Cyclopentane)</t>
  </si>
  <si>
    <t>S4* Blend (Heptane, Isooctane, Toluene, Cyclopentane)</t>
  </si>
  <si>
    <t>Wanne</t>
  </si>
  <si>
    <t>S5 (Heptane, Cyclopentane, Anisol)</t>
  </si>
  <si>
    <t>Salpetersäure 25%</t>
  </si>
  <si>
    <t>7697-37-2</t>
  </si>
  <si>
    <t>L,p, von 1988 (in Handschuhen)</t>
  </si>
  <si>
    <t>Silica Gel Orange 2-5 mm</t>
  </si>
  <si>
    <t>112926-00-8</t>
  </si>
  <si>
    <t>1 kg</t>
  </si>
  <si>
    <t>Silicone-oil</t>
  </si>
  <si>
    <t xml:space="preserve">63148-52-7 </t>
  </si>
  <si>
    <t>Smoke-Fluid "B"</t>
  </si>
  <si>
    <t>4.5 L</t>
  </si>
  <si>
    <t>umfüllen!</t>
  </si>
  <si>
    <t>Soda lime</t>
  </si>
  <si>
    <t>8006-28-8</t>
  </si>
  <si>
    <t>0.7 kg</t>
  </si>
  <si>
    <t>Sol Gel</t>
  </si>
  <si>
    <t>Sol-Gel Aluminiumisopropoxid</t>
  </si>
  <si>
    <t>Steinkohle</t>
  </si>
  <si>
    <t>Steinkohle K1.1 63-75 µm</t>
  </si>
  <si>
    <t>Steinkohle K1.1 75-90 µm</t>
  </si>
  <si>
    <t>30 g</t>
  </si>
  <si>
    <t>Steinkohle K1.1 90-106 µm</t>
  </si>
  <si>
    <t>20 g</t>
  </si>
  <si>
    <t>Styren (stab. mit TBC)</t>
  </si>
  <si>
    <t>100-42-5</t>
  </si>
  <si>
    <t>Super ROZ98</t>
  </si>
  <si>
    <t>p, VKA --&gt; ITV</t>
  </si>
  <si>
    <t>Surrogat (14.4 vol% n-Heptan, 42.2 vol% iso-Oktan, 38.4 vol% Toluol) (2x)</t>
  </si>
  <si>
    <r>
      <t xml:space="preserve">Surrogate MF1 </t>
    </r>
    <r>
      <rPr>
        <sz val="8"/>
        <color theme="1"/>
        <rFont val="Calibri"/>
        <family val="2"/>
        <scheme val="minor"/>
      </rPr>
      <t>(n-Heptan, iso-Octan, Toluol, Ethanol)</t>
    </r>
  </si>
  <si>
    <t>170 mL</t>
  </si>
  <si>
    <t>Tankprobe (VKA) ROZ 98</t>
  </si>
  <si>
    <t>tert-Butylbenzene</t>
  </si>
  <si>
    <t>98-6-6</t>
  </si>
  <si>
    <t>700 ml</t>
  </si>
  <si>
    <t>Tetrahydropyran</t>
  </si>
  <si>
    <t>142-68-7</t>
  </si>
  <si>
    <t>250 mL</t>
  </si>
  <si>
    <t>Tetrahydropyran (3x)</t>
  </si>
  <si>
    <t>Titan(IV)-oxid</t>
  </si>
  <si>
    <t>13463-67-7</t>
  </si>
  <si>
    <t>YR</t>
  </si>
  <si>
    <t>1317-80-2</t>
  </si>
  <si>
    <t>700 g</t>
  </si>
  <si>
    <t>Titan(IV)-oxid colloidal</t>
  </si>
  <si>
    <t xml:space="preserve">Titanium(IV) isopropoxide </t>
  </si>
  <si>
    <t xml:space="preserve">546-68-9 </t>
  </si>
  <si>
    <r>
      <t xml:space="preserve">TMFB Blend B </t>
    </r>
    <r>
      <rPr>
        <sz val="8"/>
        <color theme="1"/>
        <rFont val="Calibri"/>
        <family val="2"/>
        <scheme val="minor"/>
      </rPr>
      <t>(Ethanol, 2-Butanone, Cyclopentane, Cyclopentanone)</t>
    </r>
  </si>
  <si>
    <t>55 mL</t>
  </si>
  <si>
    <r>
      <t xml:space="preserve">TMFB Blend C </t>
    </r>
    <r>
      <rPr>
        <sz val="8"/>
        <color theme="1"/>
        <rFont val="Calibri"/>
        <family val="2"/>
        <scheme val="minor"/>
      </rPr>
      <t>(1-Butanol, Ethanol, Cyclopentane)</t>
    </r>
  </si>
  <si>
    <t>Toluol (2x)</t>
  </si>
  <si>
    <t>108-88-3</t>
  </si>
  <si>
    <t>Toluol 99.8%</t>
  </si>
  <si>
    <t>Undecan</t>
  </si>
  <si>
    <t>1120-21-4</t>
  </si>
  <si>
    <t>Total</t>
  </si>
  <si>
    <t>vorhanden</t>
  </si>
  <si>
    <t>L = Label auf Objekt fehlt</t>
  </si>
  <si>
    <t>nicht vorhanden</t>
  </si>
  <si>
    <t>p = Name zuständiger Person auf Objekt fehlt</t>
  </si>
  <si>
    <t>To Do/Anmerkung</t>
  </si>
  <si>
    <t>inhalt flüssig [l]</t>
  </si>
  <si>
    <t>Wassergefähredend</t>
  </si>
  <si>
    <t>Inhalt wassergefährdend</t>
  </si>
  <si>
    <t>07/19?</t>
  </si>
  <si>
    <t>02/20?</t>
  </si>
  <si>
    <r>
      <t>TiO2 colloidal (</t>
    </r>
    <r>
      <rPr>
        <sz val="11"/>
        <color indexed="2"/>
        <rFont val="Calibri"/>
        <family val="2"/>
        <scheme val="minor"/>
      </rPr>
      <t>Titan(IV)-oxid??)</t>
    </r>
  </si>
  <si>
    <t>für Titan(IV)-oxid vorhanden</t>
  </si>
  <si>
    <t>n-Dodecan 99%</t>
  </si>
  <si>
    <r>
      <t>Methyl ethyl ketone (</t>
    </r>
    <r>
      <rPr>
        <sz val="11"/>
        <color indexed="2"/>
        <rFont val="Calibri"/>
        <family val="2"/>
        <scheme val="minor"/>
      </rPr>
      <t>2-Butanon?)</t>
    </r>
  </si>
  <si>
    <t>für Butanon</t>
  </si>
  <si>
    <t>L, p, used from Tank</t>
  </si>
  <si>
    <t>L, p</t>
  </si>
  <si>
    <t>n-Dodecan (2x)</t>
  </si>
  <si>
    <r>
      <t xml:space="preserve">OME 1 + </t>
    </r>
    <r>
      <rPr>
        <sz val="11"/>
        <color indexed="2"/>
        <rFont val="Calibri"/>
        <family val="2"/>
        <scheme val="minor"/>
      </rPr>
      <t>Dodecan (schlecht leserlich)</t>
    </r>
  </si>
  <si>
    <t xml:space="preserve">Tetrahydropyran </t>
  </si>
  <si>
    <t>SF</t>
  </si>
  <si>
    <t>Abfall (6x)</t>
  </si>
  <si>
    <t>Plastik-Kanister</t>
  </si>
  <si>
    <t>Pentanon fehlt</t>
  </si>
  <si>
    <t>L, p, von 1988 (in Handschuhen eingepackt)</t>
  </si>
  <si>
    <t>Dodecan fehlt</t>
  </si>
  <si>
    <t>in Karton, auf S2</t>
  </si>
  <si>
    <t>L,p, Kanister abgelaufen</t>
  </si>
  <si>
    <t>if you insert symbols, make sure you tick the correct box in the settings --&gt;</t>
  </si>
  <si>
    <t>1,3-Dioxolan</t>
  </si>
  <si>
    <t>646-06-0</t>
  </si>
  <si>
    <t>1l</t>
  </si>
  <si>
    <t>91-20-3</t>
  </si>
  <si>
    <t>Naphthalin</t>
  </si>
  <si>
    <t>Feststoff</t>
  </si>
  <si>
    <t>Ameisensäure</t>
  </si>
  <si>
    <t>64-18-6</t>
  </si>
  <si>
    <t>100ml</t>
  </si>
  <si>
    <t>Björn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</si>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</sst>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18" x14ac:knownFonts="1"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indexed="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2"/>
      <name val="Calibri"/>
      <family val="2"/>
      <scheme val="minor"/>
    </font>
    <font>
      <sz val="9"/>
      <color theme="1"/>
      <name val="Helvetic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1"/>
      </patternFill>
    </fill>
    <fill>
      <patternFill patternType="solid">
        <fgColor indexed="5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/>
    <xf numFmtId="0" fontId="2" fillId="3" borderId="0" applyNumberFormat="0" applyBorder="0"/>
  </cellStyleXfs>
  <cellXfs count="123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2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1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5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7" fontId="0" fillId="0" borderId="0" xfId="0" applyNumberFormat="1"/>
    <xf numFmtId="164" fontId="4" fillId="0" borderId="0" xfId="0" applyNumberFormat="1" applyFont="1" applyAlignment="1">
      <alignment horizontal="center" vertical="center" wrapText="1"/>
    </xf>
    <xf numFmtId="0" fontId="0" fillId="0" borderId="0" xfId="0"/>
    <xf numFmtId="164" fontId="0" fillId="0" borderId="0" xfId="0" applyNumberFormat="1"/>
    <xf numFmtId="0" fontId="0" fillId="6" borderId="0" xfId="0" applyFill="1"/>
    <xf numFmtId="0" fontId="4" fillId="0" borderId="0" xfId="0" applyFont="1" applyAlignment="1">
      <alignment wrapText="1"/>
    </xf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164" fontId="7" fillId="0" borderId="0" xfId="0" applyNumberFormat="1" applyFont="1"/>
    <xf numFmtId="0" fontId="8" fillId="0" borderId="0" xfId="0" applyFont="1"/>
    <xf numFmtId="16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quotePrefix="1" applyFont="1" applyAlignment="1">
      <alignment vertical="top" wrapText="1"/>
    </xf>
    <xf numFmtId="14" fontId="0" fillId="0" borderId="0" xfId="0" applyNumberFormat="1"/>
    <xf numFmtId="0" fontId="0" fillId="0" borderId="0" xfId="0" quotePrefix="1" applyAlignment="1">
      <alignment wrapText="1"/>
    </xf>
    <xf numFmtId="0" fontId="11" fillId="0" borderId="0" xfId="0" applyFont="1" applyAlignment="1">
      <alignment wrapText="1"/>
    </xf>
    <xf numFmtId="0" fontId="2" fillId="3" borderId="0" xfId="2" applyFont="1" applyFill="1"/>
    <xf numFmtId="0" fontId="1" fillId="2" borderId="0" xfId="1" applyFont="1" applyFill="1"/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0" xfId="0" applyBorder="1"/>
    <xf numFmtId="0" fontId="0" fillId="0" borderId="20" xfId="0" applyBorder="1"/>
    <xf numFmtId="164" fontId="7" fillId="0" borderId="20" xfId="0" applyNumberFormat="1" applyFont="1" applyBorder="1"/>
    <xf numFmtId="17" fontId="0" fillId="0" borderId="20" xfId="0" applyNumberFormat="1" applyBorder="1"/>
    <xf numFmtId="164" fontId="0" fillId="0" borderId="20" xfId="0" applyNumberFormat="1" applyBorder="1"/>
    <xf numFmtId="17" fontId="0" fillId="0" borderId="20" xfId="0" applyNumberFormat="1" applyBorder="1" applyAlignment="1">
      <alignment wrapText="1"/>
    </xf>
    <xf numFmtId="0" fontId="12" fillId="0" borderId="20" xfId="0" quotePrefix="1" applyFont="1" applyBorder="1" applyAlignment="1">
      <alignment vertical="top" wrapText="1"/>
    </xf>
    <xf numFmtId="0" fontId="13" fillId="0" borderId="0" xfId="0" applyFont="1"/>
    <xf numFmtId="49" fontId="0" fillId="0" borderId="0" xfId="0" applyNumberFormat="1"/>
    <xf numFmtId="0" fontId="0" fillId="0" borderId="20" xfId="0" applyBorder="1" applyAlignment="1">
      <alignment wrapText="1"/>
    </xf>
    <xf numFmtId="0" fontId="0" fillId="0" borderId="21" xfId="0" applyBorder="1"/>
    <xf numFmtId="0" fontId="8" fillId="0" borderId="20" xfId="0" applyFont="1" applyBorder="1"/>
    <xf numFmtId="0" fontId="0" fillId="0" borderId="3" xfId="0" applyBorder="1"/>
    <xf numFmtId="0" fontId="0" fillId="0" borderId="22" xfId="0" applyBorder="1"/>
    <xf numFmtId="0" fontId="0" fillId="0" borderId="4" xfId="0" applyBorder="1"/>
    <xf numFmtId="0" fontId="0" fillId="8" borderId="20" xfId="0" applyFill="1" applyBorder="1"/>
    <xf numFmtId="0" fontId="0" fillId="8" borderId="0" xfId="0" applyFill="1"/>
    <xf numFmtId="0" fontId="2" fillId="3" borderId="0" xfId="2" applyFont="1" applyFill="1" applyAlignment="1">
      <alignment wrapText="1"/>
    </xf>
    <xf numFmtId="0" fontId="5" fillId="9" borderId="15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 wrapText="1"/>
    </xf>
    <xf numFmtId="0" fontId="0" fillId="10" borderId="20" xfId="0" quotePrefix="1" applyFill="1" applyBorder="1" applyAlignment="1">
      <alignment wrapText="1"/>
    </xf>
    <xf numFmtId="164" fontId="0" fillId="8" borderId="20" xfId="0" applyNumberFormat="1" applyFill="1" applyBorder="1"/>
    <xf numFmtId="0" fontId="1" fillId="2" borderId="20" xfId="1" applyFont="1" applyFill="1" applyBorder="1"/>
    <xf numFmtId="0" fontId="2" fillId="3" borderId="20" xfId="2" applyFont="1" applyFill="1" applyBorder="1"/>
    <xf numFmtId="0" fontId="0" fillId="11" borderId="20" xfId="0" quotePrefix="1" applyFill="1" applyBorder="1" applyAlignment="1">
      <alignment wrapText="1"/>
    </xf>
    <xf numFmtId="0" fontId="14" fillId="8" borderId="20" xfId="0" applyFont="1" applyFill="1" applyBorder="1"/>
    <xf numFmtId="0" fontId="1" fillId="2" borderId="20" xfId="1" applyFont="1" applyFill="1" applyBorder="1" applyAlignment="1">
      <alignment wrapText="1"/>
    </xf>
    <xf numFmtId="0" fontId="0" fillId="8" borderId="20" xfId="0" applyFill="1" applyBorder="1" applyAlignment="1">
      <alignment wrapText="1"/>
    </xf>
    <xf numFmtId="0" fontId="11" fillId="11" borderId="20" xfId="0" quotePrefix="1" applyFont="1" applyFill="1" applyBorder="1" applyAlignment="1">
      <alignment vertical="top" wrapText="1"/>
    </xf>
    <xf numFmtId="0" fontId="11" fillId="10" borderId="20" xfId="0" applyFont="1" applyFill="1" applyBorder="1" applyAlignment="1">
      <alignment vertical="top" wrapText="1"/>
    </xf>
    <xf numFmtId="0" fontId="12" fillId="11" borderId="20" xfId="0" quotePrefix="1" applyFont="1" applyFill="1" applyBorder="1" applyAlignment="1">
      <alignment vertical="top" wrapText="1"/>
    </xf>
    <xf numFmtId="0" fontId="2" fillId="3" borderId="20" xfId="2" applyFont="1" applyFill="1" applyBorder="1" applyAlignment="1">
      <alignment wrapText="1"/>
    </xf>
    <xf numFmtId="0" fontId="0" fillId="12" borderId="20" xfId="0" applyFill="1" applyBorder="1"/>
    <xf numFmtId="164" fontId="0" fillId="12" borderId="20" xfId="0" applyNumberFormat="1" applyFill="1" applyBorder="1"/>
    <xf numFmtId="0" fontId="0" fillId="8" borderId="20" xfId="0" quotePrefix="1" applyFill="1" applyBorder="1" applyAlignment="1">
      <alignment wrapText="1"/>
    </xf>
    <xf numFmtId="0" fontId="0" fillId="0" borderId="20" xfId="0" quotePrefix="1" applyBorder="1" applyAlignment="1">
      <alignment wrapText="1"/>
    </xf>
    <xf numFmtId="17" fontId="0" fillId="8" borderId="20" xfId="0" applyNumberFormat="1" applyFill="1" applyBorder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Alignment="1"/>
    <xf numFmtId="0" fontId="4" fillId="0" borderId="0" xfId="0" applyFont="1" applyAlignment="1"/>
    <xf numFmtId="17" fontId="0" fillId="0" borderId="0" xfId="0" applyNumberFormat="1" applyAlignment="1"/>
    <xf numFmtId="164" fontId="0" fillId="0" borderId="0" xfId="0" applyNumberFormat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/>
    <xf numFmtId="0" fontId="17" fillId="0" borderId="0" xfId="0" applyFont="1"/>
    <xf numFmtId="164" fontId="7" fillId="0" borderId="0" xfId="0" applyNumberFormat="1" applyFont="1" applyBorder="1"/>
    <xf numFmtId="0" fontId="16" fillId="0" borderId="0" xfId="0" applyFont="1" applyAlignment="1"/>
    <xf numFmtId="0" fontId="0" fillId="6" borderId="0" xfId="0" applyFill="1" applyAlignment="1"/>
    <xf numFmtId="0" fontId="16" fillId="0" borderId="20" xfId="0" applyFont="1" applyBorder="1"/>
    <xf numFmtId="0" fontId="16" fillId="8" borderId="20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8" borderId="20" xfId="0" applyFont="1" applyFill="1" applyBorder="1" applyAlignment="1">
      <alignment vertical="center" wrapText="1"/>
    </xf>
    <xf numFmtId="0" fontId="4" fillId="0" borderId="20" xfId="0" applyFont="1" applyBorder="1" applyAlignment="1">
      <alignment wrapText="1"/>
    </xf>
    <xf numFmtId="0" fontId="4" fillId="8" borderId="20" xfId="0" applyFont="1" applyFill="1" applyBorder="1" applyAlignment="1">
      <alignment wrapText="1"/>
    </xf>
    <xf numFmtId="0" fontId="16" fillId="0" borderId="20" xfId="0" quotePrefix="1" applyFont="1" applyBorder="1" applyAlignment="1">
      <alignment wrapText="1"/>
    </xf>
    <xf numFmtId="0" fontId="16" fillId="8" borderId="20" xfId="0" quotePrefix="1" applyFont="1" applyFill="1" applyBorder="1" applyAlignment="1">
      <alignment wrapText="1"/>
    </xf>
    <xf numFmtId="0" fontId="11" fillId="8" borderId="20" xfId="0" quotePrefix="1" applyFont="1" applyFill="1" applyBorder="1" applyAlignment="1">
      <alignment vertical="top" wrapText="1"/>
    </xf>
    <xf numFmtId="0" fontId="11" fillId="8" borderId="20" xfId="0" applyFont="1" applyFill="1" applyBorder="1" applyAlignment="1">
      <alignment wrapText="1"/>
    </xf>
    <xf numFmtId="0" fontId="11" fillId="0" borderId="20" xfId="0" applyFont="1" applyBorder="1" applyAlignment="1">
      <alignment wrapText="1"/>
    </xf>
    <xf numFmtId="0" fontId="12" fillId="8" borderId="20" xfId="0" quotePrefix="1" applyFont="1" applyFill="1" applyBorder="1" applyAlignment="1">
      <alignment vertical="top" wrapText="1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2" fontId="0" fillId="0" borderId="8" xfId="0" applyNumberFormat="1" applyBorder="1" applyAlignment="1">
      <alignment horizontal="right" indent="1"/>
    </xf>
    <xf numFmtId="2" fontId="0" fillId="0" borderId="9" xfId="0" applyNumberFormat="1" applyBorder="1" applyAlignment="1">
      <alignment horizontal="right" indent="1"/>
    </xf>
    <xf numFmtId="0" fontId="0" fillId="0" borderId="0" xfId="0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2" xfId="0" applyNumberFormat="1" applyBorder="1" applyAlignment="1">
      <alignment horizontal="right" indent="1"/>
    </xf>
    <xf numFmtId="2" fontId="0" fillId="0" borderId="13" xfId="0" applyNumberFormat="1" applyBorder="1" applyAlignment="1">
      <alignment horizontal="right" indent="1"/>
    </xf>
    <xf numFmtId="0" fontId="15" fillId="0" borderId="0" xfId="0" applyFont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13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vertical="bottom" textRotation="0" wrapText="0" relativeIndent="0" shrinkToFit="0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vertical="bottom" textRotation="0" wrapText="0" relativeIndent="0" shrinkToFit="0"/>
    </dxf>
    <dxf>
      <alignment vertical="bottom" textRotation="0" wrapText="0" relativeIndent="0" shrinkToFit="0"/>
    </dxf>
    <dxf>
      <numFmt numFmtId="164" formatCode="[$-407]mmm/\ yy;@"/>
    </dxf>
    <dxf>
      <numFmt numFmtId="164" formatCode="[$-407]mmm/\ yy;@"/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vertical="bottom" textRotation="0" wrapText="0" relativeIndent="0" shrinkToFit="0"/>
    </dxf>
    <dxf>
      <alignment horizontal="general" vertical="bottom" textRotation="0" wrapText="1" indent="0" justifyLastLine="0" shrinkToFit="0" readingOrder="0"/>
    </dxf>
    <dxf>
      <alignment vertical="bottom" textRotation="0" wrapText="1" relativeIndent="0" shrinkToFit="0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vertical="bottom" textRotation="0" wrapText="1" relativeIndent="0" shrinkToFit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337760</xdr:colOff>
      <xdr:row>9</xdr:row>
      <xdr:rowOff>23566</xdr:rowOff>
    </xdr:from>
    <xdr:to>
      <xdr:col>2</xdr:col>
      <xdr:colOff>606857</xdr:colOff>
      <xdr:row>9</xdr:row>
      <xdr:rowOff>293566</xdr:rowOff>
    </xdr:to>
    <xdr:pic>
      <xdr:nvPicPr>
        <xdr:cNvPr id="4" name="Grafik 1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966660" y="1953966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339428</xdr:colOff>
      <xdr:row>20</xdr:row>
      <xdr:rowOff>34194</xdr:rowOff>
    </xdr:from>
    <xdr:to>
      <xdr:col>2</xdr:col>
      <xdr:colOff>610510</xdr:colOff>
      <xdr:row>20</xdr:row>
      <xdr:rowOff>304194</xdr:rowOff>
    </xdr:to>
    <xdr:pic>
      <xdr:nvPicPr>
        <xdr:cNvPr id="5" name="Grafik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68328" y="5139594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54482</xdr:colOff>
      <xdr:row>7</xdr:row>
      <xdr:rowOff>28575</xdr:rowOff>
    </xdr:from>
    <xdr:to>
      <xdr:col>2</xdr:col>
      <xdr:colOff>324482</xdr:colOff>
      <xdr:row>7</xdr:row>
      <xdr:rowOff>298575</xdr:rowOff>
    </xdr:to>
    <xdr:pic>
      <xdr:nvPicPr>
        <xdr:cNvPr id="6" name="Grafik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83382" y="132397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51615</xdr:colOff>
      <xdr:row>9</xdr:row>
      <xdr:rowOff>36266</xdr:rowOff>
    </xdr:from>
    <xdr:to>
      <xdr:col>2</xdr:col>
      <xdr:colOff>321614</xdr:colOff>
      <xdr:row>9</xdr:row>
      <xdr:rowOff>306266</xdr:rowOff>
    </xdr:to>
    <xdr:pic>
      <xdr:nvPicPr>
        <xdr:cNvPr id="7" name="Grafik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80515" y="196666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337050</xdr:colOff>
      <xdr:row>10</xdr:row>
      <xdr:rowOff>35111</xdr:rowOff>
    </xdr:from>
    <xdr:to>
      <xdr:col>2</xdr:col>
      <xdr:colOff>606147</xdr:colOff>
      <xdr:row>10</xdr:row>
      <xdr:rowOff>305111</xdr:rowOff>
    </xdr:to>
    <xdr:pic>
      <xdr:nvPicPr>
        <xdr:cNvPr id="8" name="Grafik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965950" y="2283011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27947</xdr:colOff>
      <xdr:row>10</xdr:row>
      <xdr:rowOff>22410</xdr:rowOff>
    </xdr:from>
    <xdr:to>
      <xdr:col>2</xdr:col>
      <xdr:colOff>297947</xdr:colOff>
      <xdr:row>10</xdr:row>
      <xdr:rowOff>292411</xdr:rowOff>
    </xdr:to>
    <xdr:pic>
      <xdr:nvPicPr>
        <xdr:cNvPr id="9" name="Grafik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56847" y="2270311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46419</xdr:colOff>
      <xdr:row>11</xdr:row>
      <xdr:rowOff>5957</xdr:rowOff>
    </xdr:from>
    <xdr:to>
      <xdr:col>2</xdr:col>
      <xdr:colOff>316419</xdr:colOff>
      <xdr:row>11</xdr:row>
      <xdr:rowOff>275957</xdr:rowOff>
    </xdr:to>
    <xdr:pic>
      <xdr:nvPicPr>
        <xdr:cNvPr id="10" name="Grafik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75319" y="2571357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80766</xdr:colOff>
      <xdr:row>12</xdr:row>
      <xdr:rowOff>36836</xdr:rowOff>
    </xdr:from>
    <xdr:to>
      <xdr:col>2</xdr:col>
      <xdr:colOff>350767</xdr:colOff>
      <xdr:row>12</xdr:row>
      <xdr:rowOff>306836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709667" y="291973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54813</xdr:colOff>
      <xdr:row>25</xdr:row>
      <xdr:rowOff>22490</xdr:rowOff>
    </xdr:from>
    <xdr:to>
      <xdr:col>2</xdr:col>
      <xdr:colOff>323685</xdr:colOff>
      <xdr:row>25</xdr:row>
      <xdr:rowOff>293720</xdr:rowOff>
    </xdr:to>
    <xdr:pic>
      <xdr:nvPicPr>
        <xdr:cNvPr id="12" name="Grafik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0839" y="5085779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324828</xdr:colOff>
      <xdr:row>25</xdr:row>
      <xdr:rowOff>23105</xdr:rowOff>
    </xdr:from>
    <xdr:to>
      <xdr:col>2</xdr:col>
      <xdr:colOff>594828</xdr:colOff>
      <xdr:row>25</xdr:row>
      <xdr:rowOff>293105</xdr:rowOff>
    </xdr:to>
    <xdr:pic>
      <xdr:nvPicPr>
        <xdr:cNvPr id="13" name="Grafik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20854" y="50863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597198</xdr:colOff>
      <xdr:row>25</xdr:row>
      <xdr:rowOff>23105</xdr:rowOff>
    </xdr:from>
    <xdr:to>
      <xdr:col>2</xdr:col>
      <xdr:colOff>867198</xdr:colOff>
      <xdr:row>25</xdr:row>
      <xdr:rowOff>293105</xdr:rowOff>
    </xdr:to>
    <xdr:pic>
      <xdr:nvPicPr>
        <xdr:cNvPr id="14" name="Grafik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93224" y="50863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869549</xdr:colOff>
      <xdr:row>25</xdr:row>
      <xdr:rowOff>23105</xdr:rowOff>
    </xdr:from>
    <xdr:to>
      <xdr:col>2</xdr:col>
      <xdr:colOff>1138647</xdr:colOff>
      <xdr:row>25</xdr:row>
      <xdr:rowOff>293105</xdr:rowOff>
    </xdr:to>
    <xdr:pic>
      <xdr:nvPicPr>
        <xdr:cNvPr id="15" name="Grafik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65575" y="5086394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54248</xdr:colOff>
      <xdr:row>30</xdr:row>
      <xdr:rowOff>22115</xdr:rowOff>
    </xdr:from>
    <xdr:to>
      <xdr:col>2</xdr:col>
      <xdr:colOff>323120</xdr:colOff>
      <xdr:row>30</xdr:row>
      <xdr:rowOff>295080</xdr:rowOff>
    </xdr:to>
    <xdr:pic>
      <xdr:nvPicPr>
        <xdr:cNvPr id="16" name="Grafik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/>
      </xdr:blipFill>
      <xdr:spPr bwMode="auto">
        <a:xfrm>
          <a:off x="2350017" y="5424500"/>
          <a:ext cx="268872" cy="2729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34992</xdr:colOff>
      <xdr:row>20</xdr:row>
      <xdr:rowOff>33897</xdr:rowOff>
    </xdr:from>
    <xdr:to>
      <xdr:col>2</xdr:col>
      <xdr:colOff>303864</xdr:colOff>
      <xdr:row>20</xdr:row>
      <xdr:rowOff>305127</xdr:rowOff>
    </xdr:to>
    <xdr:pic>
      <xdr:nvPicPr>
        <xdr:cNvPr id="17" name="Grafik 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3892" y="5139297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53218</xdr:colOff>
      <xdr:row>22</xdr:row>
      <xdr:rowOff>28575</xdr:rowOff>
    </xdr:from>
    <xdr:to>
      <xdr:col>2</xdr:col>
      <xdr:colOff>322090</xdr:colOff>
      <xdr:row>22</xdr:row>
      <xdr:rowOff>297009</xdr:rowOff>
    </xdr:to>
    <xdr:pic>
      <xdr:nvPicPr>
        <xdr:cNvPr id="18" name="Grafik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8743" y="2208847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325431</xdr:colOff>
      <xdr:row>22</xdr:row>
      <xdr:rowOff>28575</xdr:rowOff>
    </xdr:from>
    <xdr:to>
      <xdr:col>2</xdr:col>
      <xdr:colOff>595431</xdr:colOff>
      <xdr:row>22</xdr:row>
      <xdr:rowOff>298575</xdr:rowOff>
    </xdr:to>
    <xdr:pic>
      <xdr:nvPicPr>
        <xdr:cNvPr id="19" name="Grafik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0957" y="220884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43692</xdr:colOff>
      <xdr:row>18</xdr:row>
      <xdr:rowOff>31750</xdr:rowOff>
    </xdr:from>
    <xdr:to>
      <xdr:col>2</xdr:col>
      <xdr:colOff>312564</xdr:colOff>
      <xdr:row>18</xdr:row>
      <xdr:rowOff>300183</xdr:rowOff>
    </xdr:to>
    <xdr:pic>
      <xdr:nvPicPr>
        <xdr:cNvPr id="20" name="Grafik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2591" y="450215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315906</xdr:colOff>
      <xdr:row>18</xdr:row>
      <xdr:rowOff>44450</xdr:rowOff>
    </xdr:from>
    <xdr:to>
      <xdr:col>2</xdr:col>
      <xdr:colOff>585906</xdr:colOff>
      <xdr:row>18</xdr:row>
      <xdr:rowOff>314450</xdr:rowOff>
    </xdr:to>
    <xdr:pic>
      <xdr:nvPicPr>
        <xdr:cNvPr id="21" name="Grafik 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4806" y="4514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53074</xdr:colOff>
      <xdr:row>31</xdr:row>
      <xdr:rowOff>25721</xdr:rowOff>
    </xdr:from>
    <xdr:to>
      <xdr:col>2</xdr:col>
      <xdr:colOff>321946</xdr:colOff>
      <xdr:row>31</xdr:row>
      <xdr:rowOff>294155</xdr:rowOff>
    </xdr:to>
    <xdr:pic>
      <xdr:nvPicPr>
        <xdr:cNvPr id="22" name="Grafik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9100" y="1104213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325288</xdr:colOff>
      <xdr:row>31</xdr:row>
      <xdr:rowOff>24938</xdr:rowOff>
    </xdr:from>
    <xdr:to>
      <xdr:col>2</xdr:col>
      <xdr:colOff>595288</xdr:colOff>
      <xdr:row>31</xdr:row>
      <xdr:rowOff>294938</xdr:rowOff>
    </xdr:to>
    <xdr:pic>
      <xdr:nvPicPr>
        <xdr:cNvPr id="23" name="Grafik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1314" y="11041352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52136</xdr:colOff>
      <xdr:row>43</xdr:row>
      <xdr:rowOff>27856</xdr:rowOff>
    </xdr:from>
    <xdr:to>
      <xdr:col>2</xdr:col>
      <xdr:colOff>321008</xdr:colOff>
      <xdr:row>43</xdr:row>
      <xdr:rowOff>296290</xdr:rowOff>
    </xdr:to>
    <xdr:pic>
      <xdr:nvPicPr>
        <xdr:cNvPr id="24" name="Grafik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8162" y="14177494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324350</xdr:colOff>
      <xdr:row>43</xdr:row>
      <xdr:rowOff>27073</xdr:rowOff>
    </xdr:from>
    <xdr:to>
      <xdr:col>2</xdr:col>
      <xdr:colOff>594350</xdr:colOff>
      <xdr:row>43</xdr:row>
      <xdr:rowOff>297072</xdr:rowOff>
    </xdr:to>
    <xdr:pic>
      <xdr:nvPicPr>
        <xdr:cNvPr id="25" name="Grafik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0376" y="14176711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51633</xdr:colOff>
      <xdr:row>45</xdr:row>
      <xdr:rowOff>22357</xdr:rowOff>
    </xdr:from>
    <xdr:to>
      <xdr:col>2</xdr:col>
      <xdr:colOff>320506</xdr:colOff>
      <xdr:row>45</xdr:row>
      <xdr:rowOff>290791</xdr:rowOff>
    </xdr:to>
    <xdr:pic>
      <xdr:nvPicPr>
        <xdr:cNvPr id="26" name="Grafik 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7660" y="1542528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34088</xdr:colOff>
      <xdr:row>53</xdr:row>
      <xdr:rowOff>28054</xdr:rowOff>
    </xdr:from>
    <xdr:to>
      <xdr:col>2</xdr:col>
      <xdr:colOff>302960</xdr:colOff>
      <xdr:row>53</xdr:row>
      <xdr:rowOff>296487</xdr:rowOff>
    </xdr:to>
    <xdr:pic>
      <xdr:nvPicPr>
        <xdr:cNvPr id="27" name="Grafik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9613" y="18630378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33587</xdr:colOff>
      <xdr:row>49</xdr:row>
      <xdr:rowOff>22543</xdr:rowOff>
    </xdr:from>
    <xdr:to>
      <xdr:col>2</xdr:col>
      <xdr:colOff>302459</xdr:colOff>
      <xdr:row>49</xdr:row>
      <xdr:rowOff>290976</xdr:rowOff>
    </xdr:to>
    <xdr:pic>
      <xdr:nvPicPr>
        <xdr:cNvPr id="28" name="Grafik 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9112" y="17996218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52137</xdr:colOff>
      <xdr:row>60</xdr:row>
      <xdr:rowOff>22867</xdr:rowOff>
    </xdr:from>
    <xdr:to>
      <xdr:col>2</xdr:col>
      <xdr:colOff>321008</xdr:colOff>
      <xdr:row>60</xdr:row>
      <xdr:rowOff>291302</xdr:rowOff>
    </xdr:to>
    <xdr:pic>
      <xdr:nvPicPr>
        <xdr:cNvPr id="29" name="Grafik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8163" y="16992407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324351</xdr:colOff>
      <xdr:row>60</xdr:row>
      <xdr:rowOff>22085</xdr:rowOff>
    </xdr:from>
    <xdr:to>
      <xdr:col>2</xdr:col>
      <xdr:colOff>594351</xdr:colOff>
      <xdr:row>60</xdr:row>
      <xdr:rowOff>292085</xdr:rowOff>
    </xdr:to>
    <xdr:pic>
      <xdr:nvPicPr>
        <xdr:cNvPr id="30" name="Grafik 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0377" y="1699162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51232</xdr:colOff>
      <xdr:row>61</xdr:row>
      <xdr:rowOff>20524</xdr:rowOff>
    </xdr:from>
    <xdr:to>
      <xdr:col>2</xdr:col>
      <xdr:colOff>320103</xdr:colOff>
      <xdr:row>61</xdr:row>
      <xdr:rowOff>291754</xdr:rowOff>
    </xdr:to>
    <xdr:pic>
      <xdr:nvPicPr>
        <xdr:cNvPr id="31" name="Grafik 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7437" y="17597551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321246</xdr:colOff>
      <xdr:row>61</xdr:row>
      <xdr:rowOff>21139</xdr:rowOff>
    </xdr:from>
    <xdr:to>
      <xdr:col>2</xdr:col>
      <xdr:colOff>591247</xdr:colOff>
      <xdr:row>61</xdr:row>
      <xdr:rowOff>291139</xdr:rowOff>
    </xdr:to>
    <xdr:pic>
      <xdr:nvPicPr>
        <xdr:cNvPr id="32" name="Grafik 1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7452" y="1759816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593617</xdr:colOff>
      <xdr:row>61</xdr:row>
      <xdr:rowOff>21139</xdr:rowOff>
    </xdr:from>
    <xdr:to>
      <xdr:col>2</xdr:col>
      <xdr:colOff>863617</xdr:colOff>
      <xdr:row>61</xdr:row>
      <xdr:rowOff>291139</xdr:rowOff>
    </xdr:to>
    <xdr:pic>
      <xdr:nvPicPr>
        <xdr:cNvPr id="33" name="Grafik 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9822" y="1759816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865968</xdr:colOff>
      <xdr:row>61</xdr:row>
      <xdr:rowOff>21139</xdr:rowOff>
    </xdr:from>
    <xdr:to>
      <xdr:col>2</xdr:col>
      <xdr:colOff>1135066</xdr:colOff>
      <xdr:row>61</xdr:row>
      <xdr:rowOff>291139</xdr:rowOff>
    </xdr:to>
    <xdr:pic>
      <xdr:nvPicPr>
        <xdr:cNvPr id="34" name="Grafik 1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62173" y="17598166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49530</xdr:colOff>
      <xdr:row>62</xdr:row>
      <xdr:rowOff>23918</xdr:rowOff>
    </xdr:from>
    <xdr:to>
      <xdr:col>2</xdr:col>
      <xdr:colOff>318403</xdr:colOff>
      <xdr:row>62</xdr:row>
      <xdr:rowOff>295149</xdr:rowOff>
    </xdr:to>
    <xdr:pic>
      <xdr:nvPicPr>
        <xdr:cNvPr id="35" name="Grafik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4461" y="18052958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319546</xdr:colOff>
      <xdr:row>62</xdr:row>
      <xdr:rowOff>24534</xdr:rowOff>
    </xdr:from>
    <xdr:to>
      <xdr:col>2</xdr:col>
      <xdr:colOff>589546</xdr:colOff>
      <xdr:row>62</xdr:row>
      <xdr:rowOff>294533</xdr:rowOff>
    </xdr:to>
    <xdr:pic>
      <xdr:nvPicPr>
        <xdr:cNvPr id="36" name="Grafik 1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4476" y="1805357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591916</xdr:colOff>
      <xdr:row>62</xdr:row>
      <xdr:rowOff>24534</xdr:rowOff>
    </xdr:from>
    <xdr:to>
      <xdr:col>2</xdr:col>
      <xdr:colOff>861916</xdr:colOff>
      <xdr:row>62</xdr:row>
      <xdr:rowOff>294533</xdr:rowOff>
    </xdr:to>
    <xdr:pic>
      <xdr:nvPicPr>
        <xdr:cNvPr id="37" name="Grafik 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846" y="1805357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864267</xdr:colOff>
      <xdr:row>62</xdr:row>
      <xdr:rowOff>24534</xdr:rowOff>
    </xdr:from>
    <xdr:to>
      <xdr:col>2</xdr:col>
      <xdr:colOff>1133364</xdr:colOff>
      <xdr:row>62</xdr:row>
      <xdr:rowOff>294533</xdr:rowOff>
    </xdr:to>
    <xdr:pic>
      <xdr:nvPicPr>
        <xdr:cNvPr id="38" name="Grafik 1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59197" y="18053573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50126</xdr:colOff>
      <xdr:row>76</xdr:row>
      <xdr:rowOff>25400</xdr:rowOff>
    </xdr:from>
    <xdr:to>
      <xdr:col>2</xdr:col>
      <xdr:colOff>318998</xdr:colOff>
      <xdr:row>76</xdr:row>
      <xdr:rowOff>296630</xdr:rowOff>
    </xdr:to>
    <xdr:pic>
      <xdr:nvPicPr>
        <xdr:cNvPr id="39" name="Grafik 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026" y="234061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320140</xdr:colOff>
      <xdr:row>76</xdr:row>
      <xdr:rowOff>25400</xdr:rowOff>
    </xdr:from>
    <xdr:to>
      <xdr:col>2</xdr:col>
      <xdr:colOff>590141</xdr:colOff>
      <xdr:row>76</xdr:row>
      <xdr:rowOff>295400</xdr:rowOff>
    </xdr:to>
    <xdr:pic>
      <xdr:nvPicPr>
        <xdr:cNvPr id="40" name="Grafik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9041" y="23406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592510</xdr:colOff>
      <xdr:row>76</xdr:row>
      <xdr:rowOff>25400</xdr:rowOff>
    </xdr:from>
    <xdr:to>
      <xdr:col>2</xdr:col>
      <xdr:colOff>862511</xdr:colOff>
      <xdr:row>76</xdr:row>
      <xdr:rowOff>295400</xdr:rowOff>
    </xdr:to>
    <xdr:pic>
      <xdr:nvPicPr>
        <xdr:cNvPr id="41" name="Grafik 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1411" y="23406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864861</xdr:colOff>
      <xdr:row>76</xdr:row>
      <xdr:rowOff>25400</xdr:rowOff>
    </xdr:from>
    <xdr:to>
      <xdr:col>2</xdr:col>
      <xdr:colOff>1133960</xdr:colOff>
      <xdr:row>76</xdr:row>
      <xdr:rowOff>295400</xdr:rowOff>
    </xdr:to>
    <xdr:pic>
      <xdr:nvPicPr>
        <xdr:cNvPr id="42" name="Grafik 1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3762" y="234061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54972</xdr:colOff>
      <xdr:row>93</xdr:row>
      <xdr:rowOff>22308</xdr:rowOff>
    </xdr:from>
    <xdr:to>
      <xdr:col>2</xdr:col>
      <xdr:colOff>323844</xdr:colOff>
      <xdr:row>93</xdr:row>
      <xdr:rowOff>293538</xdr:rowOff>
    </xdr:to>
    <xdr:pic>
      <xdr:nvPicPr>
        <xdr:cNvPr id="43" name="Grafik 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1555" y="23369141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327747</xdr:colOff>
      <xdr:row>93</xdr:row>
      <xdr:rowOff>22923</xdr:rowOff>
    </xdr:from>
    <xdr:to>
      <xdr:col>2</xdr:col>
      <xdr:colOff>597747</xdr:colOff>
      <xdr:row>93</xdr:row>
      <xdr:rowOff>292923</xdr:rowOff>
    </xdr:to>
    <xdr:pic>
      <xdr:nvPicPr>
        <xdr:cNvPr id="44" name="Grafik 8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624330" y="2336975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52176</xdr:colOff>
      <xdr:row>94</xdr:row>
      <xdr:rowOff>19050</xdr:rowOff>
    </xdr:from>
    <xdr:to>
      <xdr:col>2</xdr:col>
      <xdr:colOff>321047</xdr:colOff>
      <xdr:row>94</xdr:row>
      <xdr:rowOff>287484</xdr:rowOff>
    </xdr:to>
    <xdr:pic>
      <xdr:nvPicPr>
        <xdr:cNvPr id="45" name="Grafik 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7701" y="2333625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324390</xdr:colOff>
      <xdr:row>94</xdr:row>
      <xdr:rowOff>19050</xdr:rowOff>
    </xdr:from>
    <xdr:to>
      <xdr:col>2</xdr:col>
      <xdr:colOff>594390</xdr:colOff>
      <xdr:row>94</xdr:row>
      <xdr:rowOff>289050</xdr:rowOff>
    </xdr:to>
    <xdr:pic>
      <xdr:nvPicPr>
        <xdr:cNvPr id="46" name="Grafik 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9915" y="233362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37494</xdr:colOff>
      <xdr:row>111</xdr:row>
      <xdr:rowOff>25400</xdr:rowOff>
    </xdr:from>
    <xdr:to>
      <xdr:col>2</xdr:col>
      <xdr:colOff>306366</xdr:colOff>
      <xdr:row>111</xdr:row>
      <xdr:rowOff>296630</xdr:rowOff>
    </xdr:to>
    <xdr:pic>
      <xdr:nvPicPr>
        <xdr:cNvPr id="47" name="Grafik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6394" y="34632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307508</xdr:colOff>
      <xdr:row>111</xdr:row>
      <xdr:rowOff>25400</xdr:rowOff>
    </xdr:from>
    <xdr:to>
      <xdr:col>2</xdr:col>
      <xdr:colOff>577509</xdr:colOff>
      <xdr:row>111</xdr:row>
      <xdr:rowOff>295400</xdr:rowOff>
    </xdr:to>
    <xdr:pic>
      <xdr:nvPicPr>
        <xdr:cNvPr id="48" name="Grafik 1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6409" y="34632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579879</xdr:colOff>
      <xdr:row>111</xdr:row>
      <xdr:rowOff>25400</xdr:rowOff>
    </xdr:from>
    <xdr:to>
      <xdr:col>2</xdr:col>
      <xdr:colOff>849879</xdr:colOff>
      <xdr:row>111</xdr:row>
      <xdr:rowOff>295400</xdr:rowOff>
    </xdr:to>
    <xdr:pic>
      <xdr:nvPicPr>
        <xdr:cNvPr id="49" name="Grafik 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8779" y="34632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852230</xdr:colOff>
      <xdr:row>111</xdr:row>
      <xdr:rowOff>25400</xdr:rowOff>
    </xdr:from>
    <xdr:to>
      <xdr:col>2</xdr:col>
      <xdr:colOff>1121328</xdr:colOff>
      <xdr:row>111</xdr:row>
      <xdr:rowOff>295400</xdr:rowOff>
    </xdr:to>
    <xdr:pic>
      <xdr:nvPicPr>
        <xdr:cNvPr id="50" name="Grafik 1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130" y="346329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49664</xdr:colOff>
      <xdr:row>152</xdr:row>
      <xdr:rowOff>25392</xdr:rowOff>
    </xdr:from>
    <xdr:to>
      <xdr:col>2</xdr:col>
      <xdr:colOff>318536</xdr:colOff>
      <xdr:row>152</xdr:row>
      <xdr:rowOff>296623</xdr:rowOff>
    </xdr:to>
    <xdr:pic>
      <xdr:nvPicPr>
        <xdr:cNvPr id="51" name="Grafik 5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5189" y="20513668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319678</xdr:colOff>
      <xdr:row>152</xdr:row>
      <xdr:rowOff>26008</xdr:rowOff>
    </xdr:from>
    <xdr:to>
      <xdr:col>2</xdr:col>
      <xdr:colOff>589679</xdr:colOff>
      <xdr:row>152</xdr:row>
      <xdr:rowOff>296008</xdr:rowOff>
    </xdr:to>
    <xdr:pic>
      <xdr:nvPicPr>
        <xdr:cNvPr id="52" name="Grafik 1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5204" y="2051428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592049</xdr:colOff>
      <xdr:row>152</xdr:row>
      <xdr:rowOff>26008</xdr:rowOff>
    </xdr:from>
    <xdr:to>
      <xdr:col>2</xdr:col>
      <xdr:colOff>862049</xdr:colOff>
      <xdr:row>152</xdr:row>
      <xdr:rowOff>296008</xdr:rowOff>
    </xdr:to>
    <xdr:pic>
      <xdr:nvPicPr>
        <xdr:cNvPr id="53" name="Grafik 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7574" y="2051428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864400</xdr:colOff>
      <xdr:row>152</xdr:row>
      <xdr:rowOff>26008</xdr:rowOff>
    </xdr:from>
    <xdr:to>
      <xdr:col>2</xdr:col>
      <xdr:colOff>1133498</xdr:colOff>
      <xdr:row>152</xdr:row>
      <xdr:rowOff>296008</xdr:rowOff>
    </xdr:to>
    <xdr:pic>
      <xdr:nvPicPr>
        <xdr:cNvPr id="54" name="Grafik 1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59925" y="20514283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50194</xdr:colOff>
      <xdr:row>149</xdr:row>
      <xdr:rowOff>25923</xdr:rowOff>
    </xdr:from>
    <xdr:to>
      <xdr:col>2</xdr:col>
      <xdr:colOff>319066</xdr:colOff>
      <xdr:row>149</xdr:row>
      <xdr:rowOff>297154</xdr:rowOff>
    </xdr:to>
    <xdr:pic>
      <xdr:nvPicPr>
        <xdr:cNvPr id="55" name="Grafik 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5719" y="20199873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320209</xdr:colOff>
      <xdr:row>149</xdr:row>
      <xdr:rowOff>26538</xdr:rowOff>
    </xdr:from>
    <xdr:to>
      <xdr:col>2</xdr:col>
      <xdr:colOff>590209</xdr:colOff>
      <xdr:row>149</xdr:row>
      <xdr:rowOff>296539</xdr:rowOff>
    </xdr:to>
    <xdr:pic>
      <xdr:nvPicPr>
        <xdr:cNvPr id="56" name="Grafik 1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5734" y="2020048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592578</xdr:colOff>
      <xdr:row>149</xdr:row>
      <xdr:rowOff>26538</xdr:rowOff>
    </xdr:from>
    <xdr:to>
      <xdr:col>2</xdr:col>
      <xdr:colOff>862579</xdr:colOff>
      <xdr:row>149</xdr:row>
      <xdr:rowOff>296539</xdr:rowOff>
    </xdr:to>
    <xdr:pic>
      <xdr:nvPicPr>
        <xdr:cNvPr id="57" name="Grafik 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8103" y="2020048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864930</xdr:colOff>
      <xdr:row>149</xdr:row>
      <xdr:rowOff>26538</xdr:rowOff>
    </xdr:from>
    <xdr:to>
      <xdr:col>2</xdr:col>
      <xdr:colOff>1134028</xdr:colOff>
      <xdr:row>149</xdr:row>
      <xdr:rowOff>296539</xdr:rowOff>
    </xdr:to>
    <xdr:pic>
      <xdr:nvPicPr>
        <xdr:cNvPr id="58" name="Grafik 1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60455" y="20200489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324975</xdr:colOff>
      <xdr:row>116</xdr:row>
      <xdr:rowOff>21703</xdr:rowOff>
    </xdr:from>
    <xdr:to>
      <xdr:col>2</xdr:col>
      <xdr:colOff>596057</xdr:colOff>
      <xdr:row>116</xdr:row>
      <xdr:rowOff>291703</xdr:rowOff>
    </xdr:to>
    <xdr:pic>
      <xdr:nvPicPr>
        <xdr:cNvPr id="59" name="Grafik 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621558" y="29980474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49378</xdr:colOff>
      <xdr:row>116</xdr:row>
      <xdr:rowOff>24993</xdr:rowOff>
    </xdr:from>
    <xdr:to>
      <xdr:col>2</xdr:col>
      <xdr:colOff>318250</xdr:colOff>
      <xdr:row>116</xdr:row>
      <xdr:rowOff>293427</xdr:rowOff>
    </xdr:to>
    <xdr:pic>
      <xdr:nvPicPr>
        <xdr:cNvPr id="60" name="Grafik 5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5961" y="29983764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601196</xdr:colOff>
      <xdr:row>116</xdr:row>
      <xdr:rowOff>21781</xdr:rowOff>
    </xdr:from>
    <xdr:to>
      <xdr:col>2</xdr:col>
      <xdr:colOff>871197</xdr:colOff>
      <xdr:row>116</xdr:row>
      <xdr:rowOff>291781</xdr:rowOff>
    </xdr:to>
    <xdr:pic>
      <xdr:nvPicPr>
        <xdr:cNvPr id="61" name="Grafik 1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897780" y="29980552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326563</xdr:colOff>
      <xdr:row>117</xdr:row>
      <xdr:rowOff>23292</xdr:rowOff>
    </xdr:from>
    <xdr:to>
      <xdr:col>2</xdr:col>
      <xdr:colOff>597645</xdr:colOff>
      <xdr:row>117</xdr:row>
      <xdr:rowOff>293292</xdr:rowOff>
    </xdr:to>
    <xdr:pic>
      <xdr:nvPicPr>
        <xdr:cNvPr id="62" name="Grafik 9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623146" y="30296917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50966</xdr:colOff>
      <xdr:row>117</xdr:row>
      <xdr:rowOff>26581</xdr:rowOff>
    </xdr:from>
    <xdr:to>
      <xdr:col>2</xdr:col>
      <xdr:colOff>319837</xdr:colOff>
      <xdr:row>117</xdr:row>
      <xdr:rowOff>295016</xdr:rowOff>
    </xdr:to>
    <xdr:pic>
      <xdr:nvPicPr>
        <xdr:cNvPr id="63" name="Grafik 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7548" y="30300207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602785</xdr:colOff>
      <xdr:row>117</xdr:row>
      <xdr:rowOff>23370</xdr:rowOff>
    </xdr:from>
    <xdr:to>
      <xdr:col>2</xdr:col>
      <xdr:colOff>872785</xdr:colOff>
      <xdr:row>117</xdr:row>
      <xdr:rowOff>293370</xdr:rowOff>
    </xdr:to>
    <xdr:pic>
      <xdr:nvPicPr>
        <xdr:cNvPr id="64" name="Grafik 1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899368" y="3029699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325505</xdr:colOff>
      <xdr:row>118</xdr:row>
      <xdr:rowOff>24884</xdr:rowOff>
    </xdr:from>
    <xdr:to>
      <xdr:col>2</xdr:col>
      <xdr:colOff>596586</xdr:colOff>
      <xdr:row>118</xdr:row>
      <xdr:rowOff>294884</xdr:rowOff>
    </xdr:to>
    <xdr:pic>
      <xdr:nvPicPr>
        <xdr:cNvPr id="65" name="Grafik 9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622088" y="30613363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49908</xdr:colOff>
      <xdr:row>118</xdr:row>
      <xdr:rowOff>28174</xdr:rowOff>
    </xdr:from>
    <xdr:to>
      <xdr:col>2</xdr:col>
      <xdr:colOff>318779</xdr:colOff>
      <xdr:row>118</xdr:row>
      <xdr:rowOff>296608</xdr:rowOff>
    </xdr:to>
    <xdr:pic>
      <xdr:nvPicPr>
        <xdr:cNvPr id="66" name="Grafik 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6490" y="3061665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601727</xdr:colOff>
      <xdr:row>118</xdr:row>
      <xdr:rowOff>24961</xdr:rowOff>
    </xdr:from>
    <xdr:to>
      <xdr:col>2</xdr:col>
      <xdr:colOff>871727</xdr:colOff>
      <xdr:row>118</xdr:row>
      <xdr:rowOff>294961</xdr:rowOff>
    </xdr:to>
    <xdr:pic>
      <xdr:nvPicPr>
        <xdr:cNvPr id="67" name="Grafik 1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898310" y="30613441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327093</xdr:colOff>
      <xdr:row>120</xdr:row>
      <xdr:rowOff>21183</xdr:rowOff>
    </xdr:from>
    <xdr:to>
      <xdr:col>2</xdr:col>
      <xdr:colOff>598175</xdr:colOff>
      <xdr:row>120</xdr:row>
      <xdr:rowOff>291182</xdr:rowOff>
    </xdr:to>
    <xdr:pic>
      <xdr:nvPicPr>
        <xdr:cNvPr id="68" name="Grafik 9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623676" y="30924516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51495</xdr:colOff>
      <xdr:row>120</xdr:row>
      <xdr:rowOff>24473</xdr:rowOff>
    </xdr:from>
    <xdr:to>
      <xdr:col>2</xdr:col>
      <xdr:colOff>320368</xdr:colOff>
      <xdr:row>120</xdr:row>
      <xdr:rowOff>292907</xdr:rowOff>
    </xdr:to>
    <xdr:pic>
      <xdr:nvPicPr>
        <xdr:cNvPr id="69" name="Grafik 5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8079" y="30927806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603314</xdr:colOff>
      <xdr:row>120</xdr:row>
      <xdr:rowOff>21261</xdr:rowOff>
    </xdr:from>
    <xdr:to>
      <xdr:col>2</xdr:col>
      <xdr:colOff>873315</xdr:colOff>
      <xdr:row>120</xdr:row>
      <xdr:rowOff>291261</xdr:rowOff>
    </xdr:to>
    <xdr:pic>
      <xdr:nvPicPr>
        <xdr:cNvPr id="70" name="Grafik 1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899898" y="309245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52705</xdr:colOff>
      <xdr:row>121</xdr:row>
      <xdr:rowOff>27421</xdr:rowOff>
    </xdr:from>
    <xdr:to>
      <xdr:col>2</xdr:col>
      <xdr:colOff>321577</xdr:colOff>
      <xdr:row>121</xdr:row>
      <xdr:rowOff>295855</xdr:rowOff>
    </xdr:to>
    <xdr:pic>
      <xdr:nvPicPr>
        <xdr:cNvPr id="71" name="Grafik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9288" y="31245609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324919</xdr:colOff>
      <xdr:row>121</xdr:row>
      <xdr:rowOff>26638</xdr:rowOff>
    </xdr:from>
    <xdr:to>
      <xdr:col>2</xdr:col>
      <xdr:colOff>594919</xdr:colOff>
      <xdr:row>121</xdr:row>
      <xdr:rowOff>296638</xdr:rowOff>
    </xdr:to>
    <xdr:pic>
      <xdr:nvPicPr>
        <xdr:cNvPr id="72" name="Grafik 10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1502" y="31244826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49652</xdr:colOff>
      <xdr:row>154</xdr:row>
      <xdr:rowOff>25989</xdr:rowOff>
    </xdr:from>
    <xdr:to>
      <xdr:col>2</xdr:col>
      <xdr:colOff>319653</xdr:colOff>
      <xdr:row>154</xdr:row>
      <xdr:rowOff>295989</xdr:rowOff>
    </xdr:to>
    <xdr:pic>
      <xdr:nvPicPr>
        <xdr:cNvPr id="73" name="Grafik 10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346236" y="35337281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51239</xdr:colOff>
      <xdr:row>161</xdr:row>
      <xdr:rowOff>27582</xdr:rowOff>
    </xdr:from>
    <xdr:to>
      <xdr:col>2</xdr:col>
      <xdr:colOff>321240</xdr:colOff>
      <xdr:row>161</xdr:row>
      <xdr:rowOff>297583</xdr:rowOff>
    </xdr:to>
    <xdr:pic>
      <xdr:nvPicPr>
        <xdr:cNvPr id="74" name="Grafik 1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347823" y="3596858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34673</xdr:colOff>
      <xdr:row>179</xdr:row>
      <xdr:rowOff>33218</xdr:rowOff>
    </xdr:from>
    <xdr:to>
      <xdr:col>2</xdr:col>
      <xdr:colOff>303545</xdr:colOff>
      <xdr:row>179</xdr:row>
      <xdr:rowOff>301652</xdr:rowOff>
    </xdr:to>
    <xdr:pic>
      <xdr:nvPicPr>
        <xdr:cNvPr id="75" name="Grafik 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0198" y="32513467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49001</xdr:colOff>
      <xdr:row>194</xdr:row>
      <xdr:rowOff>0</xdr:rowOff>
    </xdr:from>
    <xdr:to>
      <xdr:col>2</xdr:col>
      <xdr:colOff>317873</xdr:colOff>
      <xdr:row>194</xdr:row>
      <xdr:rowOff>0</xdr:rowOff>
    </xdr:to>
    <xdr:pic>
      <xdr:nvPicPr>
        <xdr:cNvPr id="76" name="Grafik 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5584" y="37541636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321214</xdr:colOff>
      <xdr:row>194</xdr:row>
      <xdr:rowOff>0</xdr:rowOff>
    </xdr:from>
    <xdr:to>
      <xdr:col>2</xdr:col>
      <xdr:colOff>591215</xdr:colOff>
      <xdr:row>194</xdr:row>
      <xdr:rowOff>0</xdr:rowOff>
    </xdr:to>
    <xdr:pic>
      <xdr:nvPicPr>
        <xdr:cNvPr id="77" name="Grafik 10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7798" y="3754085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17942</xdr:colOff>
      <xdr:row>201</xdr:row>
      <xdr:rowOff>28575</xdr:rowOff>
    </xdr:from>
    <xdr:to>
      <xdr:col>2</xdr:col>
      <xdr:colOff>286814</xdr:colOff>
      <xdr:row>201</xdr:row>
      <xdr:rowOff>299805</xdr:rowOff>
    </xdr:to>
    <xdr:pic>
      <xdr:nvPicPr>
        <xdr:cNvPr id="78" name="Grafik 5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13467" y="243363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290573</xdr:colOff>
      <xdr:row>201</xdr:row>
      <xdr:rowOff>28575</xdr:rowOff>
    </xdr:from>
    <xdr:to>
      <xdr:col>2</xdr:col>
      <xdr:colOff>560573</xdr:colOff>
      <xdr:row>201</xdr:row>
      <xdr:rowOff>298575</xdr:rowOff>
    </xdr:to>
    <xdr:pic>
      <xdr:nvPicPr>
        <xdr:cNvPr id="79" name="Grafik 1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586098" y="243363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562943</xdr:colOff>
      <xdr:row>201</xdr:row>
      <xdr:rowOff>28575</xdr:rowOff>
    </xdr:from>
    <xdr:to>
      <xdr:col>2</xdr:col>
      <xdr:colOff>832942</xdr:colOff>
      <xdr:row>201</xdr:row>
      <xdr:rowOff>298575</xdr:rowOff>
    </xdr:to>
    <xdr:pic>
      <xdr:nvPicPr>
        <xdr:cNvPr id="80" name="Grafik 10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58468" y="243363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49663</xdr:colOff>
      <xdr:row>204</xdr:row>
      <xdr:rowOff>25390</xdr:rowOff>
    </xdr:from>
    <xdr:to>
      <xdr:col>2</xdr:col>
      <xdr:colOff>318535</xdr:colOff>
      <xdr:row>204</xdr:row>
      <xdr:rowOff>296620</xdr:rowOff>
    </xdr:to>
    <xdr:pic>
      <xdr:nvPicPr>
        <xdr:cNvPr id="81" name="Grafik 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6246" y="38170369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319678</xdr:colOff>
      <xdr:row>204</xdr:row>
      <xdr:rowOff>26005</xdr:rowOff>
    </xdr:from>
    <xdr:to>
      <xdr:col>2</xdr:col>
      <xdr:colOff>589678</xdr:colOff>
      <xdr:row>204</xdr:row>
      <xdr:rowOff>296005</xdr:rowOff>
    </xdr:to>
    <xdr:pic>
      <xdr:nvPicPr>
        <xdr:cNvPr id="82" name="Grafik 1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6261" y="3817098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592048</xdr:colOff>
      <xdr:row>204</xdr:row>
      <xdr:rowOff>26005</xdr:rowOff>
    </xdr:from>
    <xdr:to>
      <xdr:col>2</xdr:col>
      <xdr:colOff>862048</xdr:colOff>
      <xdr:row>204</xdr:row>
      <xdr:rowOff>296005</xdr:rowOff>
    </xdr:to>
    <xdr:pic>
      <xdr:nvPicPr>
        <xdr:cNvPr id="83" name="Grafik 10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8631" y="3817098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50331</xdr:colOff>
      <xdr:row>205</xdr:row>
      <xdr:rowOff>23896</xdr:rowOff>
    </xdr:from>
    <xdr:to>
      <xdr:col>2</xdr:col>
      <xdr:colOff>320330</xdr:colOff>
      <xdr:row>205</xdr:row>
      <xdr:rowOff>293895</xdr:rowOff>
    </xdr:to>
    <xdr:pic>
      <xdr:nvPicPr>
        <xdr:cNvPr id="84" name="Grafik 1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346914" y="39113438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49273</xdr:colOff>
      <xdr:row>206</xdr:row>
      <xdr:rowOff>22842</xdr:rowOff>
    </xdr:from>
    <xdr:to>
      <xdr:col>2</xdr:col>
      <xdr:colOff>319272</xdr:colOff>
      <xdr:row>206</xdr:row>
      <xdr:rowOff>292842</xdr:rowOff>
    </xdr:to>
    <xdr:pic>
      <xdr:nvPicPr>
        <xdr:cNvPr id="85" name="Grafik 1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345856" y="39427238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35067</xdr:colOff>
      <xdr:row>69</xdr:row>
      <xdr:rowOff>33080</xdr:rowOff>
    </xdr:from>
    <xdr:to>
      <xdr:col>2</xdr:col>
      <xdr:colOff>303938</xdr:colOff>
      <xdr:row>69</xdr:row>
      <xdr:rowOff>301514</xdr:rowOff>
    </xdr:to>
    <xdr:pic>
      <xdr:nvPicPr>
        <xdr:cNvPr id="86" name="Grafik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492517" y="2162625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43392</xdr:colOff>
      <xdr:row>33</xdr:row>
      <xdr:rowOff>28575</xdr:rowOff>
    </xdr:from>
    <xdr:to>
      <xdr:col>2</xdr:col>
      <xdr:colOff>312264</xdr:colOff>
      <xdr:row>33</xdr:row>
      <xdr:rowOff>297009</xdr:rowOff>
    </xdr:to>
    <xdr:pic>
      <xdr:nvPicPr>
        <xdr:cNvPr id="87" name="Grafik 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8917" y="2936557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315606</xdr:colOff>
      <xdr:row>33</xdr:row>
      <xdr:rowOff>28575</xdr:rowOff>
    </xdr:from>
    <xdr:to>
      <xdr:col>2</xdr:col>
      <xdr:colOff>585606</xdr:colOff>
      <xdr:row>33</xdr:row>
      <xdr:rowOff>298575</xdr:rowOff>
    </xdr:to>
    <xdr:pic>
      <xdr:nvPicPr>
        <xdr:cNvPr id="88" name="Grafik 10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1131" y="293655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64480</xdr:colOff>
      <xdr:row>195</xdr:row>
      <xdr:rowOff>28575</xdr:rowOff>
    </xdr:from>
    <xdr:to>
      <xdr:col>2</xdr:col>
      <xdr:colOff>333352</xdr:colOff>
      <xdr:row>195</xdr:row>
      <xdr:rowOff>299805</xdr:rowOff>
    </xdr:to>
    <xdr:pic>
      <xdr:nvPicPr>
        <xdr:cNvPr id="89" name="Grafik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60005" y="208311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39968</xdr:colOff>
      <xdr:row>80</xdr:row>
      <xdr:rowOff>38100</xdr:rowOff>
    </xdr:from>
    <xdr:to>
      <xdr:col>2</xdr:col>
      <xdr:colOff>308840</xdr:colOff>
      <xdr:row>80</xdr:row>
      <xdr:rowOff>302799</xdr:rowOff>
    </xdr:to>
    <xdr:pic>
      <xdr:nvPicPr>
        <xdr:cNvPr id="90" name="Grafik 5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/>
      </xdr:blipFill>
      <xdr:spPr bwMode="auto">
        <a:xfrm>
          <a:off x="2668868" y="44716700"/>
          <a:ext cx="268872" cy="2646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54532</xdr:colOff>
      <xdr:row>23</xdr:row>
      <xdr:rowOff>22585</xdr:rowOff>
    </xdr:from>
    <xdr:to>
      <xdr:col>2</xdr:col>
      <xdr:colOff>323404</xdr:colOff>
      <xdr:row>23</xdr:row>
      <xdr:rowOff>291019</xdr:rowOff>
    </xdr:to>
    <xdr:pic>
      <xdr:nvPicPr>
        <xdr:cNvPr id="91" name="Grafik 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8530" y="883866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326745</xdr:colOff>
      <xdr:row>23</xdr:row>
      <xdr:rowOff>21802</xdr:rowOff>
    </xdr:from>
    <xdr:to>
      <xdr:col>2</xdr:col>
      <xdr:colOff>596746</xdr:colOff>
      <xdr:row>23</xdr:row>
      <xdr:rowOff>291802</xdr:rowOff>
    </xdr:to>
    <xdr:pic>
      <xdr:nvPicPr>
        <xdr:cNvPr id="92" name="Grafik 10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0744" y="883788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52191</xdr:colOff>
      <xdr:row>27</xdr:row>
      <xdr:rowOff>28022</xdr:rowOff>
    </xdr:from>
    <xdr:to>
      <xdr:col>2</xdr:col>
      <xdr:colOff>321064</xdr:colOff>
      <xdr:row>27</xdr:row>
      <xdr:rowOff>298858</xdr:rowOff>
    </xdr:to>
    <xdr:pic>
      <xdr:nvPicPr>
        <xdr:cNvPr id="93" name="Grafik 5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5968" y="5383406"/>
          <a:ext cx="268872" cy="2708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54429</xdr:colOff>
      <xdr:row>72</xdr:row>
      <xdr:rowOff>24591</xdr:rowOff>
    </xdr:from>
    <xdr:to>
      <xdr:col>2</xdr:col>
      <xdr:colOff>323301</xdr:colOff>
      <xdr:row>72</xdr:row>
      <xdr:rowOff>293025</xdr:rowOff>
    </xdr:to>
    <xdr:pic>
      <xdr:nvPicPr>
        <xdr:cNvPr id="94" name="Grafik 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0635" y="1886368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326644</xdr:colOff>
      <xdr:row>72</xdr:row>
      <xdr:rowOff>23808</xdr:rowOff>
    </xdr:from>
    <xdr:to>
      <xdr:col>2</xdr:col>
      <xdr:colOff>596643</xdr:colOff>
      <xdr:row>72</xdr:row>
      <xdr:rowOff>293808</xdr:rowOff>
    </xdr:to>
    <xdr:pic>
      <xdr:nvPicPr>
        <xdr:cNvPr id="95" name="Grafik 10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22849" y="18862897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49763</xdr:colOff>
      <xdr:row>198</xdr:row>
      <xdr:rowOff>27453</xdr:rowOff>
    </xdr:from>
    <xdr:to>
      <xdr:col>2</xdr:col>
      <xdr:colOff>319763</xdr:colOff>
      <xdr:row>198</xdr:row>
      <xdr:rowOff>298259</xdr:rowOff>
    </xdr:to>
    <xdr:pic>
      <xdr:nvPicPr>
        <xdr:cNvPr id="96" name="Grafik 1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345288" y="32822028"/>
          <a:ext cx="270000" cy="2708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55314</xdr:colOff>
      <xdr:row>26</xdr:row>
      <xdr:rowOff>28004</xdr:rowOff>
    </xdr:from>
    <xdr:to>
      <xdr:col>2</xdr:col>
      <xdr:colOff>324186</xdr:colOff>
      <xdr:row>26</xdr:row>
      <xdr:rowOff>299234</xdr:rowOff>
    </xdr:to>
    <xdr:pic>
      <xdr:nvPicPr>
        <xdr:cNvPr id="97" name="Grafik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0839" y="38118479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325329</xdr:colOff>
      <xdr:row>26</xdr:row>
      <xdr:rowOff>28619</xdr:rowOff>
    </xdr:from>
    <xdr:to>
      <xdr:col>2</xdr:col>
      <xdr:colOff>595329</xdr:colOff>
      <xdr:row>26</xdr:row>
      <xdr:rowOff>298618</xdr:rowOff>
    </xdr:to>
    <xdr:pic>
      <xdr:nvPicPr>
        <xdr:cNvPr id="98" name="Grafik 1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20854" y="381190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597699</xdr:colOff>
      <xdr:row>26</xdr:row>
      <xdr:rowOff>28619</xdr:rowOff>
    </xdr:from>
    <xdr:to>
      <xdr:col>2</xdr:col>
      <xdr:colOff>867699</xdr:colOff>
      <xdr:row>26</xdr:row>
      <xdr:rowOff>298618</xdr:rowOff>
    </xdr:to>
    <xdr:pic>
      <xdr:nvPicPr>
        <xdr:cNvPr id="99" name="Grafik 10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93224" y="381190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870050</xdr:colOff>
      <xdr:row>26</xdr:row>
      <xdr:rowOff>28619</xdr:rowOff>
    </xdr:from>
    <xdr:to>
      <xdr:col>2</xdr:col>
      <xdr:colOff>1139148</xdr:colOff>
      <xdr:row>26</xdr:row>
      <xdr:rowOff>298618</xdr:rowOff>
    </xdr:to>
    <xdr:pic>
      <xdr:nvPicPr>
        <xdr:cNvPr id="100" name="Grafik 1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65575" y="38119094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58</xdr:row>
      <xdr:rowOff>28575</xdr:rowOff>
    </xdr:from>
    <xdr:to>
      <xdr:col>2</xdr:col>
      <xdr:colOff>316497</xdr:colOff>
      <xdr:row>58</xdr:row>
      <xdr:rowOff>299805</xdr:rowOff>
    </xdr:to>
    <xdr:pic>
      <xdr:nvPicPr>
        <xdr:cNvPr id="101" name="Grafik 5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74904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58</xdr:row>
      <xdr:rowOff>29190</xdr:rowOff>
    </xdr:from>
    <xdr:to>
      <xdr:col>2</xdr:col>
      <xdr:colOff>587639</xdr:colOff>
      <xdr:row>58</xdr:row>
      <xdr:rowOff>299190</xdr:rowOff>
    </xdr:to>
    <xdr:pic>
      <xdr:nvPicPr>
        <xdr:cNvPr id="102" name="Grafik 1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374910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590010</xdr:colOff>
      <xdr:row>58</xdr:row>
      <xdr:rowOff>29190</xdr:rowOff>
    </xdr:from>
    <xdr:to>
      <xdr:col>2</xdr:col>
      <xdr:colOff>860010</xdr:colOff>
      <xdr:row>58</xdr:row>
      <xdr:rowOff>299190</xdr:rowOff>
    </xdr:to>
    <xdr:pic>
      <xdr:nvPicPr>
        <xdr:cNvPr id="103" name="Grafik 1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5535" y="374910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109</xdr:row>
      <xdr:rowOff>28575</xdr:rowOff>
    </xdr:from>
    <xdr:to>
      <xdr:col>2</xdr:col>
      <xdr:colOff>316497</xdr:colOff>
      <xdr:row>109</xdr:row>
      <xdr:rowOff>299805</xdr:rowOff>
    </xdr:to>
    <xdr:pic>
      <xdr:nvPicPr>
        <xdr:cNvPr id="104" name="Grafik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78047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109</xdr:row>
      <xdr:rowOff>29190</xdr:rowOff>
    </xdr:from>
    <xdr:to>
      <xdr:col>2</xdr:col>
      <xdr:colOff>587639</xdr:colOff>
      <xdr:row>109</xdr:row>
      <xdr:rowOff>299190</xdr:rowOff>
    </xdr:to>
    <xdr:pic>
      <xdr:nvPicPr>
        <xdr:cNvPr id="105" name="Grafik 1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378053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609600</xdr:colOff>
      <xdr:row>109</xdr:row>
      <xdr:rowOff>38100</xdr:rowOff>
    </xdr:from>
    <xdr:to>
      <xdr:col>2</xdr:col>
      <xdr:colOff>879600</xdr:colOff>
      <xdr:row>109</xdr:row>
      <xdr:rowOff>308100</xdr:rowOff>
    </xdr:to>
    <xdr:pic>
      <xdr:nvPicPr>
        <xdr:cNvPr id="106" name="Grafik 1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05125" y="378142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96</xdr:row>
      <xdr:rowOff>28575</xdr:rowOff>
    </xdr:from>
    <xdr:to>
      <xdr:col>2</xdr:col>
      <xdr:colOff>316497</xdr:colOff>
      <xdr:row>96</xdr:row>
      <xdr:rowOff>299805</xdr:rowOff>
    </xdr:to>
    <xdr:pic>
      <xdr:nvPicPr>
        <xdr:cNvPr id="107" name="Grafik 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81190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96</xdr:row>
      <xdr:rowOff>29190</xdr:rowOff>
    </xdr:from>
    <xdr:to>
      <xdr:col>2</xdr:col>
      <xdr:colOff>587639</xdr:colOff>
      <xdr:row>96</xdr:row>
      <xdr:rowOff>299190</xdr:rowOff>
    </xdr:to>
    <xdr:pic>
      <xdr:nvPicPr>
        <xdr:cNvPr id="108" name="Grafik 1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381196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96</xdr:row>
      <xdr:rowOff>28575</xdr:rowOff>
    </xdr:from>
    <xdr:to>
      <xdr:col>2</xdr:col>
      <xdr:colOff>860550</xdr:colOff>
      <xdr:row>96</xdr:row>
      <xdr:rowOff>298575</xdr:rowOff>
    </xdr:to>
    <xdr:pic>
      <xdr:nvPicPr>
        <xdr:cNvPr id="109" name="Grafik 1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381190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97</xdr:row>
      <xdr:rowOff>38100</xdr:rowOff>
    </xdr:from>
    <xdr:to>
      <xdr:col>2</xdr:col>
      <xdr:colOff>316497</xdr:colOff>
      <xdr:row>97</xdr:row>
      <xdr:rowOff>309330</xdr:rowOff>
    </xdr:to>
    <xdr:pic>
      <xdr:nvPicPr>
        <xdr:cNvPr id="110" name="Grafik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8442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97</xdr:row>
      <xdr:rowOff>38715</xdr:rowOff>
    </xdr:from>
    <xdr:to>
      <xdr:col>2</xdr:col>
      <xdr:colOff>587639</xdr:colOff>
      <xdr:row>97</xdr:row>
      <xdr:rowOff>308715</xdr:rowOff>
    </xdr:to>
    <xdr:pic>
      <xdr:nvPicPr>
        <xdr:cNvPr id="111" name="Grafik 1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384435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97</xdr:row>
      <xdr:rowOff>38100</xdr:rowOff>
    </xdr:from>
    <xdr:to>
      <xdr:col>2</xdr:col>
      <xdr:colOff>860550</xdr:colOff>
      <xdr:row>97</xdr:row>
      <xdr:rowOff>308100</xdr:rowOff>
    </xdr:to>
    <xdr:pic>
      <xdr:nvPicPr>
        <xdr:cNvPr id="112" name="Grafik 10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38442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99</xdr:row>
      <xdr:rowOff>28575</xdr:rowOff>
    </xdr:from>
    <xdr:to>
      <xdr:col>2</xdr:col>
      <xdr:colOff>316497</xdr:colOff>
      <xdr:row>99</xdr:row>
      <xdr:rowOff>299805</xdr:rowOff>
    </xdr:to>
    <xdr:pic>
      <xdr:nvPicPr>
        <xdr:cNvPr id="113" name="Grafik 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8747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99</xdr:row>
      <xdr:rowOff>29190</xdr:rowOff>
    </xdr:from>
    <xdr:to>
      <xdr:col>2</xdr:col>
      <xdr:colOff>587639</xdr:colOff>
      <xdr:row>99</xdr:row>
      <xdr:rowOff>299190</xdr:rowOff>
    </xdr:to>
    <xdr:pic>
      <xdr:nvPicPr>
        <xdr:cNvPr id="114" name="Grafik 1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3874831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99</xdr:row>
      <xdr:rowOff>28575</xdr:rowOff>
    </xdr:from>
    <xdr:to>
      <xdr:col>2</xdr:col>
      <xdr:colOff>860550</xdr:colOff>
      <xdr:row>99</xdr:row>
      <xdr:rowOff>298575</xdr:rowOff>
    </xdr:to>
    <xdr:pic>
      <xdr:nvPicPr>
        <xdr:cNvPr id="115" name="Grafik 10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38747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70</xdr:row>
      <xdr:rowOff>38883</xdr:rowOff>
    </xdr:from>
    <xdr:to>
      <xdr:col>2</xdr:col>
      <xdr:colOff>316497</xdr:colOff>
      <xdr:row>70</xdr:row>
      <xdr:rowOff>307317</xdr:rowOff>
    </xdr:to>
    <xdr:pic>
      <xdr:nvPicPr>
        <xdr:cNvPr id="116" name="Grafik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907233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319839</xdr:colOff>
      <xdr:row>70</xdr:row>
      <xdr:rowOff>38100</xdr:rowOff>
    </xdr:from>
    <xdr:to>
      <xdr:col>2</xdr:col>
      <xdr:colOff>589838</xdr:colOff>
      <xdr:row>70</xdr:row>
      <xdr:rowOff>308100</xdr:rowOff>
    </xdr:to>
    <xdr:pic>
      <xdr:nvPicPr>
        <xdr:cNvPr id="117" name="Grafik 1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5364" y="390715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184</xdr:row>
      <xdr:rowOff>28575</xdr:rowOff>
    </xdr:from>
    <xdr:to>
      <xdr:col>2</xdr:col>
      <xdr:colOff>316497</xdr:colOff>
      <xdr:row>184</xdr:row>
      <xdr:rowOff>299805</xdr:rowOff>
    </xdr:to>
    <xdr:pic>
      <xdr:nvPicPr>
        <xdr:cNvPr id="118" name="Grafik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03193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184</xdr:row>
      <xdr:rowOff>29190</xdr:rowOff>
    </xdr:from>
    <xdr:to>
      <xdr:col>2</xdr:col>
      <xdr:colOff>587639</xdr:colOff>
      <xdr:row>184</xdr:row>
      <xdr:rowOff>299190</xdr:rowOff>
    </xdr:to>
    <xdr:pic>
      <xdr:nvPicPr>
        <xdr:cNvPr id="119" name="Grafik 1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403199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590010</xdr:colOff>
      <xdr:row>184</xdr:row>
      <xdr:rowOff>29190</xdr:rowOff>
    </xdr:from>
    <xdr:to>
      <xdr:col>2</xdr:col>
      <xdr:colOff>860010</xdr:colOff>
      <xdr:row>184</xdr:row>
      <xdr:rowOff>299190</xdr:rowOff>
    </xdr:to>
    <xdr:pic>
      <xdr:nvPicPr>
        <xdr:cNvPr id="120" name="Grafik 10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5535" y="403199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64</xdr:row>
      <xdr:rowOff>28575</xdr:rowOff>
    </xdr:from>
    <xdr:to>
      <xdr:col>2</xdr:col>
      <xdr:colOff>316497</xdr:colOff>
      <xdr:row>64</xdr:row>
      <xdr:rowOff>299805</xdr:rowOff>
    </xdr:to>
    <xdr:pic>
      <xdr:nvPicPr>
        <xdr:cNvPr id="121" name="Grafik 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00050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323310</xdr:colOff>
      <xdr:row>64</xdr:row>
      <xdr:rowOff>29190</xdr:rowOff>
    </xdr:from>
    <xdr:to>
      <xdr:col>2</xdr:col>
      <xdr:colOff>593310</xdr:colOff>
      <xdr:row>64</xdr:row>
      <xdr:rowOff>299190</xdr:rowOff>
    </xdr:to>
    <xdr:pic>
      <xdr:nvPicPr>
        <xdr:cNvPr id="122" name="Grafik 10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8835" y="400056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595660</xdr:colOff>
      <xdr:row>64</xdr:row>
      <xdr:rowOff>29190</xdr:rowOff>
    </xdr:from>
    <xdr:to>
      <xdr:col>2</xdr:col>
      <xdr:colOff>864759</xdr:colOff>
      <xdr:row>64</xdr:row>
      <xdr:rowOff>299190</xdr:rowOff>
    </xdr:to>
    <xdr:pic>
      <xdr:nvPicPr>
        <xdr:cNvPr id="123" name="Grafik 1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891186" y="400056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76200</xdr:colOff>
      <xdr:row>32</xdr:row>
      <xdr:rowOff>29358</xdr:rowOff>
    </xdr:from>
    <xdr:to>
      <xdr:col>2</xdr:col>
      <xdr:colOff>345071</xdr:colOff>
      <xdr:row>32</xdr:row>
      <xdr:rowOff>297791</xdr:rowOff>
    </xdr:to>
    <xdr:pic>
      <xdr:nvPicPr>
        <xdr:cNvPr id="124" name="Grafik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71725" y="13288158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348414</xdr:colOff>
      <xdr:row>32</xdr:row>
      <xdr:rowOff>28575</xdr:rowOff>
    </xdr:from>
    <xdr:to>
      <xdr:col>2</xdr:col>
      <xdr:colOff>618414</xdr:colOff>
      <xdr:row>32</xdr:row>
      <xdr:rowOff>298575</xdr:rowOff>
    </xdr:to>
    <xdr:pic>
      <xdr:nvPicPr>
        <xdr:cNvPr id="125" name="Grafik 10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43939" y="132873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98</xdr:row>
      <xdr:rowOff>28575</xdr:rowOff>
    </xdr:from>
    <xdr:to>
      <xdr:col>2</xdr:col>
      <xdr:colOff>316497</xdr:colOff>
      <xdr:row>98</xdr:row>
      <xdr:rowOff>299805</xdr:rowOff>
    </xdr:to>
    <xdr:pic>
      <xdr:nvPicPr>
        <xdr:cNvPr id="126" name="Grafik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18909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98</xdr:row>
      <xdr:rowOff>29190</xdr:rowOff>
    </xdr:from>
    <xdr:to>
      <xdr:col>2</xdr:col>
      <xdr:colOff>587639</xdr:colOff>
      <xdr:row>98</xdr:row>
      <xdr:rowOff>299190</xdr:rowOff>
    </xdr:to>
    <xdr:pic>
      <xdr:nvPicPr>
        <xdr:cNvPr id="127" name="Grafik 1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4189156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98</xdr:row>
      <xdr:rowOff>28575</xdr:rowOff>
    </xdr:from>
    <xdr:to>
      <xdr:col>2</xdr:col>
      <xdr:colOff>860550</xdr:colOff>
      <xdr:row>98</xdr:row>
      <xdr:rowOff>298575</xdr:rowOff>
    </xdr:to>
    <xdr:pic>
      <xdr:nvPicPr>
        <xdr:cNvPr id="128" name="Grafik 1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418909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66</xdr:row>
      <xdr:rowOff>28575</xdr:rowOff>
    </xdr:from>
    <xdr:to>
      <xdr:col>2</xdr:col>
      <xdr:colOff>316497</xdr:colOff>
      <xdr:row>66</xdr:row>
      <xdr:rowOff>299805</xdr:rowOff>
    </xdr:to>
    <xdr:pic>
      <xdr:nvPicPr>
        <xdr:cNvPr id="129" name="Grafik 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34625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66</xdr:row>
      <xdr:rowOff>29190</xdr:rowOff>
    </xdr:from>
    <xdr:to>
      <xdr:col>2</xdr:col>
      <xdr:colOff>587639</xdr:colOff>
      <xdr:row>66</xdr:row>
      <xdr:rowOff>299190</xdr:rowOff>
    </xdr:to>
    <xdr:pic>
      <xdr:nvPicPr>
        <xdr:cNvPr id="130" name="Grafik 1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4346318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66</xdr:row>
      <xdr:rowOff>28575</xdr:rowOff>
    </xdr:from>
    <xdr:to>
      <xdr:col>2</xdr:col>
      <xdr:colOff>860550</xdr:colOff>
      <xdr:row>66</xdr:row>
      <xdr:rowOff>298575</xdr:rowOff>
    </xdr:to>
    <xdr:pic>
      <xdr:nvPicPr>
        <xdr:cNvPr id="131" name="Grafik 1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434625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123</xdr:row>
      <xdr:rowOff>38100</xdr:rowOff>
    </xdr:from>
    <xdr:to>
      <xdr:col>2</xdr:col>
      <xdr:colOff>316497</xdr:colOff>
      <xdr:row>123</xdr:row>
      <xdr:rowOff>306534</xdr:rowOff>
    </xdr:to>
    <xdr:pic>
      <xdr:nvPicPr>
        <xdr:cNvPr id="132" name="Grafik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410075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316188</xdr:colOff>
      <xdr:row>123</xdr:row>
      <xdr:rowOff>38280</xdr:rowOff>
    </xdr:from>
    <xdr:to>
      <xdr:col>2</xdr:col>
      <xdr:colOff>586188</xdr:colOff>
      <xdr:row>123</xdr:row>
      <xdr:rowOff>308281</xdr:rowOff>
    </xdr:to>
    <xdr:pic>
      <xdr:nvPicPr>
        <xdr:cNvPr id="133" name="Grafik 1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1713" y="4410093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124</xdr:row>
      <xdr:rowOff>38100</xdr:rowOff>
    </xdr:from>
    <xdr:to>
      <xdr:col>2</xdr:col>
      <xdr:colOff>316497</xdr:colOff>
      <xdr:row>124</xdr:row>
      <xdr:rowOff>306534</xdr:rowOff>
    </xdr:to>
    <xdr:pic>
      <xdr:nvPicPr>
        <xdr:cNvPr id="134" name="Grafik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410075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316188</xdr:colOff>
      <xdr:row>124</xdr:row>
      <xdr:rowOff>38280</xdr:rowOff>
    </xdr:from>
    <xdr:to>
      <xdr:col>2</xdr:col>
      <xdr:colOff>586188</xdr:colOff>
      <xdr:row>124</xdr:row>
      <xdr:rowOff>308281</xdr:rowOff>
    </xdr:to>
    <xdr:pic>
      <xdr:nvPicPr>
        <xdr:cNvPr id="135" name="Grafik 1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1713" y="4410093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150</xdr:row>
      <xdr:rowOff>28575</xdr:rowOff>
    </xdr:from>
    <xdr:to>
      <xdr:col>2</xdr:col>
      <xdr:colOff>306972</xdr:colOff>
      <xdr:row>150</xdr:row>
      <xdr:rowOff>299805</xdr:rowOff>
    </xdr:to>
    <xdr:pic>
      <xdr:nvPicPr>
        <xdr:cNvPr id="136" name="Grafik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3625" y="447198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150</xdr:row>
      <xdr:rowOff>29190</xdr:rowOff>
    </xdr:from>
    <xdr:to>
      <xdr:col>2</xdr:col>
      <xdr:colOff>578115</xdr:colOff>
      <xdr:row>150</xdr:row>
      <xdr:rowOff>299190</xdr:rowOff>
    </xdr:to>
    <xdr:pic>
      <xdr:nvPicPr>
        <xdr:cNvPr id="137" name="Grafik 1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03640" y="447204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150</xdr:row>
      <xdr:rowOff>29190</xdr:rowOff>
    </xdr:from>
    <xdr:to>
      <xdr:col>2</xdr:col>
      <xdr:colOff>850485</xdr:colOff>
      <xdr:row>150</xdr:row>
      <xdr:rowOff>299190</xdr:rowOff>
    </xdr:to>
    <xdr:pic>
      <xdr:nvPicPr>
        <xdr:cNvPr id="138" name="Grafik 10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76010" y="447204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150</xdr:row>
      <xdr:rowOff>29190</xdr:rowOff>
    </xdr:from>
    <xdr:to>
      <xdr:col>2</xdr:col>
      <xdr:colOff>1121934</xdr:colOff>
      <xdr:row>150</xdr:row>
      <xdr:rowOff>299190</xdr:rowOff>
    </xdr:to>
    <xdr:pic>
      <xdr:nvPicPr>
        <xdr:cNvPr id="139" name="Grafik 1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48361" y="447204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57150</xdr:colOff>
      <xdr:row>151</xdr:row>
      <xdr:rowOff>28575</xdr:rowOff>
    </xdr:from>
    <xdr:to>
      <xdr:col>2</xdr:col>
      <xdr:colOff>326022</xdr:colOff>
      <xdr:row>151</xdr:row>
      <xdr:rowOff>299805</xdr:rowOff>
    </xdr:to>
    <xdr:pic>
      <xdr:nvPicPr>
        <xdr:cNvPr id="140" name="Grafik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2675" y="46291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327165</xdr:colOff>
      <xdr:row>151</xdr:row>
      <xdr:rowOff>29190</xdr:rowOff>
    </xdr:from>
    <xdr:to>
      <xdr:col>2</xdr:col>
      <xdr:colOff>597165</xdr:colOff>
      <xdr:row>151</xdr:row>
      <xdr:rowOff>299190</xdr:rowOff>
    </xdr:to>
    <xdr:pic>
      <xdr:nvPicPr>
        <xdr:cNvPr id="141" name="Grafik 1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22690" y="4629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599535</xdr:colOff>
      <xdr:row>151</xdr:row>
      <xdr:rowOff>29190</xdr:rowOff>
    </xdr:from>
    <xdr:to>
      <xdr:col>2</xdr:col>
      <xdr:colOff>869535</xdr:colOff>
      <xdr:row>151</xdr:row>
      <xdr:rowOff>299190</xdr:rowOff>
    </xdr:to>
    <xdr:pic>
      <xdr:nvPicPr>
        <xdr:cNvPr id="142" name="Grafik 1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95060" y="4629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871886</xdr:colOff>
      <xdr:row>151</xdr:row>
      <xdr:rowOff>29190</xdr:rowOff>
    </xdr:from>
    <xdr:to>
      <xdr:col>2</xdr:col>
      <xdr:colOff>1140984</xdr:colOff>
      <xdr:row>151</xdr:row>
      <xdr:rowOff>299190</xdr:rowOff>
    </xdr:to>
    <xdr:pic>
      <xdr:nvPicPr>
        <xdr:cNvPr id="143" name="Grafik 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67411" y="46292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24</xdr:row>
      <xdr:rowOff>29358</xdr:rowOff>
    </xdr:from>
    <xdr:to>
      <xdr:col>2</xdr:col>
      <xdr:colOff>316497</xdr:colOff>
      <xdr:row>24</xdr:row>
      <xdr:rowOff>297791</xdr:rowOff>
    </xdr:to>
    <xdr:pic>
      <xdr:nvPicPr>
        <xdr:cNvPr id="144" name="Grafik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4692093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319839</xdr:colOff>
      <xdr:row>24</xdr:row>
      <xdr:rowOff>28575</xdr:rowOff>
    </xdr:from>
    <xdr:to>
      <xdr:col>2</xdr:col>
      <xdr:colOff>589838</xdr:colOff>
      <xdr:row>24</xdr:row>
      <xdr:rowOff>298575</xdr:rowOff>
    </xdr:to>
    <xdr:pic>
      <xdr:nvPicPr>
        <xdr:cNvPr id="145" name="Grafik 10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15364" y="469201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595024</xdr:colOff>
      <xdr:row>21</xdr:row>
      <xdr:rowOff>29190</xdr:rowOff>
    </xdr:from>
    <xdr:to>
      <xdr:col>2</xdr:col>
      <xdr:colOff>865024</xdr:colOff>
      <xdr:row>21</xdr:row>
      <xdr:rowOff>299190</xdr:rowOff>
    </xdr:to>
    <xdr:pic>
      <xdr:nvPicPr>
        <xdr:cNvPr id="146" name="Grafik 10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90549" y="472350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21</xdr:row>
      <xdr:rowOff>38100</xdr:rowOff>
    </xdr:from>
    <xdr:to>
      <xdr:col>2</xdr:col>
      <xdr:colOff>316497</xdr:colOff>
      <xdr:row>21</xdr:row>
      <xdr:rowOff>309330</xdr:rowOff>
    </xdr:to>
    <xdr:pic>
      <xdr:nvPicPr>
        <xdr:cNvPr id="147" name="Grafik 5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347186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329924</xdr:colOff>
      <xdr:row>21</xdr:row>
      <xdr:rowOff>29190</xdr:rowOff>
    </xdr:from>
    <xdr:to>
      <xdr:col>2</xdr:col>
      <xdr:colOff>599925</xdr:colOff>
      <xdr:row>21</xdr:row>
      <xdr:rowOff>299190</xdr:rowOff>
    </xdr:to>
    <xdr:pic>
      <xdr:nvPicPr>
        <xdr:cNvPr id="148" name="Grafik 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625449" y="347097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128</xdr:row>
      <xdr:rowOff>28575</xdr:rowOff>
    </xdr:from>
    <xdr:to>
      <xdr:col>2</xdr:col>
      <xdr:colOff>306972</xdr:colOff>
      <xdr:row>128</xdr:row>
      <xdr:rowOff>299805</xdr:rowOff>
    </xdr:to>
    <xdr:pic>
      <xdr:nvPicPr>
        <xdr:cNvPr id="149" name="Grafik 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3625" y="410432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128</xdr:row>
      <xdr:rowOff>29190</xdr:rowOff>
    </xdr:from>
    <xdr:to>
      <xdr:col>2</xdr:col>
      <xdr:colOff>578115</xdr:colOff>
      <xdr:row>128</xdr:row>
      <xdr:rowOff>299190</xdr:rowOff>
    </xdr:to>
    <xdr:pic>
      <xdr:nvPicPr>
        <xdr:cNvPr id="150" name="Grafik 1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03640" y="410438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128</xdr:row>
      <xdr:rowOff>29190</xdr:rowOff>
    </xdr:from>
    <xdr:to>
      <xdr:col>2</xdr:col>
      <xdr:colOff>850485</xdr:colOff>
      <xdr:row>128</xdr:row>
      <xdr:rowOff>299190</xdr:rowOff>
    </xdr:to>
    <xdr:pic>
      <xdr:nvPicPr>
        <xdr:cNvPr id="151" name="Grafik 1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76010" y="410438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128</xdr:row>
      <xdr:rowOff>29190</xdr:rowOff>
    </xdr:from>
    <xdr:to>
      <xdr:col>2</xdr:col>
      <xdr:colOff>1121934</xdr:colOff>
      <xdr:row>128</xdr:row>
      <xdr:rowOff>299190</xdr:rowOff>
    </xdr:to>
    <xdr:pic>
      <xdr:nvPicPr>
        <xdr:cNvPr id="152" name="Grafik 1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48361" y="4104384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129</xdr:row>
      <xdr:rowOff>28575</xdr:rowOff>
    </xdr:from>
    <xdr:to>
      <xdr:col>2</xdr:col>
      <xdr:colOff>306972</xdr:colOff>
      <xdr:row>129</xdr:row>
      <xdr:rowOff>299805</xdr:rowOff>
    </xdr:to>
    <xdr:pic>
      <xdr:nvPicPr>
        <xdr:cNvPr id="153" name="Grafik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3625" y="413575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129</xdr:row>
      <xdr:rowOff>29190</xdr:rowOff>
    </xdr:from>
    <xdr:to>
      <xdr:col>2</xdr:col>
      <xdr:colOff>578115</xdr:colOff>
      <xdr:row>129</xdr:row>
      <xdr:rowOff>299190</xdr:rowOff>
    </xdr:to>
    <xdr:pic>
      <xdr:nvPicPr>
        <xdr:cNvPr id="154" name="Grafik 1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03640" y="413581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129</xdr:row>
      <xdr:rowOff>29190</xdr:rowOff>
    </xdr:from>
    <xdr:to>
      <xdr:col>2</xdr:col>
      <xdr:colOff>850485</xdr:colOff>
      <xdr:row>129</xdr:row>
      <xdr:rowOff>299190</xdr:rowOff>
    </xdr:to>
    <xdr:pic>
      <xdr:nvPicPr>
        <xdr:cNvPr id="155" name="Grafik 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76010" y="413581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848316</xdr:colOff>
      <xdr:row>129</xdr:row>
      <xdr:rowOff>29191</xdr:rowOff>
    </xdr:from>
    <xdr:to>
      <xdr:col>2</xdr:col>
      <xdr:colOff>1117414</xdr:colOff>
      <xdr:row>129</xdr:row>
      <xdr:rowOff>299191</xdr:rowOff>
    </xdr:to>
    <xdr:pic>
      <xdr:nvPicPr>
        <xdr:cNvPr id="156" name="Grafik 1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12586" y="4036638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57150</xdr:colOff>
      <xdr:row>160</xdr:row>
      <xdr:rowOff>38100</xdr:rowOff>
    </xdr:from>
    <xdr:to>
      <xdr:col>2</xdr:col>
      <xdr:colOff>327150</xdr:colOff>
      <xdr:row>160</xdr:row>
      <xdr:rowOff>318729</xdr:rowOff>
    </xdr:to>
    <xdr:pic>
      <xdr:nvPicPr>
        <xdr:cNvPr id="157" name="Grafik 10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352675" y="478726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102</xdr:row>
      <xdr:rowOff>25400</xdr:rowOff>
    </xdr:from>
    <xdr:to>
      <xdr:col>2</xdr:col>
      <xdr:colOff>294272</xdr:colOff>
      <xdr:row>102</xdr:row>
      <xdr:rowOff>296630</xdr:rowOff>
    </xdr:to>
    <xdr:pic>
      <xdr:nvPicPr>
        <xdr:cNvPr id="158" name="Grafik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77190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44450</xdr:colOff>
      <xdr:row>153</xdr:row>
      <xdr:rowOff>25400</xdr:rowOff>
    </xdr:from>
    <xdr:to>
      <xdr:col>2</xdr:col>
      <xdr:colOff>313322</xdr:colOff>
      <xdr:row>153</xdr:row>
      <xdr:rowOff>293834</xdr:rowOff>
    </xdr:to>
    <xdr:pic>
      <xdr:nvPicPr>
        <xdr:cNvPr id="159" name="Grafik 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3350" y="34226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323222</xdr:colOff>
      <xdr:row>80</xdr:row>
      <xdr:rowOff>38100</xdr:rowOff>
    </xdr:from>
    <xdr:to>
      <xdr:col>2</xdr:col>
      <xdr:colOff>594304</xdr:colOff>
      <xdr:row>80</xdr:row>
      <xdr:rowOff>308100</xdr:rowOff>
    </xdr:to>
    <xdr:pic>
      <xdr:nvPicPr>
        <xdr:cNvPr id="160" name="Grafik 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52122" y="447167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633124</xdr:colOff>
      <xdr:row>6</xdr:row>
      <xdr:rowOff>29190</xdr:rowOff>
    </xdr:from>
    <xdr:to>
      <xdr:col>2</xdr:col>
      <xdr:colOff>903124</xdr:colOff>
      <xdr:row>6</xdr:row>
      <xdr:rowOff>299190</xdr:rowOff>
    </xdr:to>
    <xdr:pic>
      <xdr:nvPicPr>
        <xdr:cNvPr id="161" name="Grafik 1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62024" y="10070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34925</xdr:colOff>
      <xdr:row>6</xdr:row>
      <xdr:rowOff>28575</xdr:rowOff>
    </xdr:from>
    <xdr:to>
      <xdr:col>2</xdr:col>
      <xdr:colOff>303797</xdr:colOff>
      <xdr:row>6</xdr:row>
      <xdr:rowOff>299805</xdr:rowOff>
    </xdr:to>
    <xdr:pic>
      <xdr:nvPicPr>
        <xdr:cNvPr id="162" name="Grafik 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3825" y="1006474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345800</xdr:colOff>
      <xdr:row>6</xdr:row>
      <xdr:rowOff>16490</xdr:rowOff>
    </xdr:from>
    <xdr:to>
      <xdr:col>2</xdr:col>
      <xdr:colOff>615800</xdr:colOff>
      <xdr:row>6</xdr:row>
      <xdr:rowOff>286490</xdr:rowOff>
    </xdr:to>
    <xdr:pic>
      <xdr:nvPicPr>
        <xdr:cNvPr id="163" name="Grafik 8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974700" y="9943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55175</xdr:colOff>
      <xdr:row>143</xdr:row>
      <xdr:rowOff>22144</xdr:rowOff>
    </xdr:from>
    <xdr:to>
      <xdr:col>2</xdr:col>
      <xdr:colOff>324046</xdr:colOff>
      <xdr:row>143</xdr:row>
      <xdr:rowOff>290577</xdr:rowOff>
    </xdr:to>
    <xdr:pic>
      <xdr:nvPicPr>
        <xdr:cNvPr id="164" name="Grafik 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50700" y="38426944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64700</xdr:colOff>
      <xdr:row>144</xdr:row>
      <xdr:rowOff>19050</xdr:rowOff>
    </xdr:from>
    <xdr:to>
      <xdr:col>2</xdr:col>
      <xdr:colOff>333572</xdr:colOff>
      <xdr:row>144</xdr:row>
      <xdr:rowOff>287484</xdr:rowOff>
    </xdr:to>
    <xdr:pic>
      <xdr:nvPicPr>
        <xdr:cNvPr id="165" name="Grafik 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60225" y="2715577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314324</xdr:colOff>
      <xdr:row>69</xdr:row>
      <xdr:rowOff>28575</xdr:rowOff>
    </xdr:from>
    <xdr:to>
      <xdr:col>2</xdr:col>
      <xdr:colOff>584324</xdr:colOff>
      <xdr:row>69</xdr:row>
      <xdr:rowOff>298575</xdr:rowOff>
    </xdr:to>
    <xdr:pic>
      <xdr:nvPicPr>
        <xdr:cNvPr id="166" name="Grafik 10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09850" y="23393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65</xdr:row>
      <xdr:rowOff>28575</xdr:rowOff>
    </xdr:from>
    <xdr:to>
      <xdr:col>2</xdr:col>
      <xdr:colOff>316497</xdr:colOff>
      <xdr:row>65</xdr:row>
      <xdr:rowOff>299805</xdr:rowOff>
    </xdr:to>
    <xdr:pic>
      <xdr:nvPicPr>
        <xdr:cNvPr id="167" name="Grafik 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43150" y="205168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317640</xdr:colOff>
      <xdr:row>65</xdr:row>
      <xdr:rowOff>29190</xdr:rowOff>
    </xdr:from>
    <xdr:to>
      <xdr:col>2</xdr:col>
      <xdr:colOff>587639</xdr:colOff>
      <xdr:row>65</xdr:row>
      <xdr:rowOff>299190</xdr:rowOff>
    </xdr:to>
    <xdr:pic>
      <xdr:nvPicPr>
        <xdr:cNvPr id="168" name="Grafik 1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13165" y="205174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590549</xdr:colOff>
      <xdr:row>65</xdr:row>
      <xdr:rowOff>28575</xdr:rowOff>
    </xdr:from>
    <xdr:to>
      <xdr:col>2</xdr:col>
      <xdr:colOff>860550</xdr:colOff>
      <xdr:row>65</xdr:row>
      <xdr:rowOff>298575</xdr:rowOff>
    </xdr:to>
    <xdr:pic>
      <xdr:nvPicPr>
        <xdr:cNvPr id="169" name="Grafik 10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86075" y="20516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87</xdr:row>
      <xdr:rowOff>29358</xdr:rowOff>
    </xdr:from>
    <xdr:to>
      <xdr:col>2</xdr:col>
      <xdr:colOff>306972</xdr:colOff>
      <xdr:row>87</xdr:row>
      <xdr:rowOff>297791</xdr:rowOff>
    </xdr:to>
    <xdr:pic>
      <xdr:nvPicPr>
        <xdr:cNvPr id="170" name="Grafik 5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3625" y="4728288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323014</xdr:colOff>
      <xdr:row>87</xdr:row>
      <xdr:rowOff>28575</xdr:rowOff>
    </xdr:from>
    <xdr:to>
      <xdr:col>2</xdr:col>
      <xdr:colOff>593014</xdr:colOff>
      <xdr:row>87</xdr:row>
      <xdr:rowOff>298575</xdr:rowOff>
    </xdr:to>
    <xdr:pic>
      <xdr:nvPicPr>
        <xdr:cNvPr id="171" name="Grafik 1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1914" y="269398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88</xdr:row>
      <xdr:rowOff>29358</xdr:rowOff>
    </xdr:from>
    <xdr:to>
      <xdr:col>2</xdr:col>
      <xdr:colOff>297447</xdr:colOff>
      <xdr:row>88</xdr:row>
      <xdr:rowOff>297791</xdr:rowOff>
    </xdr:to>
    <xdr:pic>
      <xdr:nvPicPr>
        <xdr:cNvPr id="172" name="Grafik 5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4100" y="47597208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300789</xdr:colOff>
      <xdr:row>88</xdr:row>
      <xdr:rowOff>28575</xdr:rowOff>
    </xdr:from>
    <xdr:to>
      <xdr:col>2</xdr:col>
      <xdr:colOff>570789</xdr:colOff>
      <xdr:row>88</xdr:row>
      <xdr:rowOff>298575</xdr:rowOff>
    </xdr:to>
    <xdr:pic>
      <xdr:nvPicPr>
        <xdr:cNvPr id="173" name="Grafik 10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596314" y="4759642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54</xdr:row>
      <xdr:rowOff>19050</xdr:rowOff>
    </xdr:from>
    <xdr:to>
      <xdr:col>2</xdr:col>
      <xdr:colOff>289050</xdr:colOff>
      <xdr:row>54</xdr:row>
      <xdr:rowOff>289050</xdr:rowOff>
    </xdr:to>
    <xdr:pic>
      <xdr:nvPicPr>
        <xdr:cNvPr id="174" name="Grafik 1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314575" y="4790122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178</xdr:row>
      <xdr:rowOff>19050</xdr:rowOff>
    </xdr:from>
    <xdr:to>
      <xdr:col>2</xdr:col>
      <xdr:colOff>297447</xdr:colOff>
      <xdr:row>178</xdr:row>
      <xdr:rowOff>287484</xdr:rowOff>
    </xdr:to>
    <xdr:pic>
      <xdr:nvPicPr>
        <xdr:cNvPr id="175" name="Grafik 5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4100" y="5073015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41275</xdr:colOff>
      <xdr:row>177</xdr:row>
      <xdr:rowOff>28575</xdr:rowOff>
    </xdr:from>
    <xdr:to>
      <xdr:col>2</xdr:col>
      <xdr:colOff>311275</xdr:colOff>
      <xdr:row>177</xdr:row>
      <xdr:rowOff>298575</xdr:rowOff>
    </xdr:to>
    <xdr:pic>
      <xdr:nvPicPr>
        <xdr:cNvPr id="176" name="Grafik 8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670175" y="539146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153</xdr:row>
      <xdr:rowOff>29190</xdr:rowOff>
    </xdr:from>
    <xdr:to>
      <xdr:col>2</xdr:col>
      <xdr:colOff>578115</xdr:colOff>
      <xdr:row>153</xdr:row>
      <xdr:rowOff>299190</xdr:rowOff>
    </xdr:to>
    <xdr:pic>
      <xdr:nvPicPr>
        <xdr:cNvPr id="177" name="Grafik 1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 bwMode="auto">
        <a:xfrm>
          <a:off x="2937015" y="342302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75</xdr:row>
      <xdr:rowOff>25400</xdr:rowOff>
    </xdr:from>
    <xdr:to>
      <xdr:col>2</xdr:col>
      <xdr:colOff>297447</xdr:colOff>
      <xdr:row>75</xdr:row>
      <xdr:rowOff>296630</xdr:rowOff>
    </xdr:to>
    <xdr:pic>
      <xdr:nvPicPr>
        <xdr:cNvPr id="178" name="Grafik 5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7475" y="230886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75</xdr:row>
      <xdr:rowOff>25400</xdr:rowOff>
    </xdr:from>
    <xdr:to>
      <xdr:col>2</xdr:col>
      <xdr:colOff>568590</xdr:colOff>
      <xdr:row>75</xdr:row>
      <xdr:rowOff>295400</xdr:rowOff>
    </xdr:to>
    <xdr:pic>
      <xdr:nvPicPr>
        <xdr:cNvPr id="179" name="Grafik 1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7490" y="23088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75</xdr:row>
      <xdr:rowOff>25400</xdr:rowOff>
    </xdr:from>
    <xdr:to>
      <xdr:col>2</xdr:col>
      <xdr:colOff>840960</xdr:colOff>
      <xdr:row>75</xdr:row>
      <xdr:rowOff>295400</xdr:rowOff>
    </xdr:to>
    <xdr:pic>
      <xdr:nvPicPr>
        <xdr:cNvPr id="180" name="Grafik 10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9860" y="23088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75</xdr:row>
      <xdr:rowOff>25400</xdr:rowOff>
    </xdr:from>
    <xdr:to>
      <xdr:col>2</xdr:col>
      <xdr:colOff>1112409</xdr:colOff>
      <xdr:row>75</xdr:row>
      <xdr:rowOff>295400</xdr:rowOff>
    </xdr:to>
    <xdr:pic>
      <xdr:nvPicPr>
        <xdr:cNvPr id="181" name="Grafik 1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72211" y="230886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157</xdr:row>
      <xdr:rowOff>38100</xdr:rowOff>
    </xdr:from>
    <xdr:to>
      <xdr:col>2</xdr:col>
      <xdr:colOff>298575</xdr:colOff>
      <xdr:row>157</xdr:row>
      <xdr:rowOff>308100</xdr:rowOff>
    </xdr:to>
    <xdr:pic>
      <xdr:nvPicPr>
        <xdr:cNvPr id="182" name="Grafik 1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324100" y="38804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300945</xdr:colOff>
      <xdr:row>157</xdr:row>
      <xdr:rowOff>38100</xdr:rowOff>
    </xdr:from>
    <xdr:to>
      <xdr:col>2</xdr:col>
      <xdr:colOff>570945</xdr:colOff>
      <xdr:row>157</xdr:row>
      <xdr:rowOff>308100</xdr:rowOff>
    </xdr:to>
    <xdr:pic>
      <xdr:nvPicPr>
        <xdr:cNvPr id="183" name="Grafik 1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596470" y="38804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573296</xdr:colOff>
      <xdr:row>157</xdr:row>
      <xdr:rowOff>38100</xdr:rowOff>
    </xdr:from>
    <xdr:to>
      <xdr:col>2</xdr:col>
      <xdr:colOff>842394</xdr:colOff>
      <xdr:row>157</xdr:row>
      <xdr:rowOff>308100</xdr:rowOff>
    </xdr:to>
    <xdr:pic>
      <xdr:nvPicPr>
        <xdr:cNvPr id="184" name="Grafik 1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2868821" y="3880485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861723</xdr:colOff>
      <xdr:row>202</xdr:row>
      <xdr:rowOff>29190</xdr:rowOff>
    </xdr:from>
    <xdr:to>
      <xdr:col>2</xdr:col>
      <xdr:colOff>1131724</xdr:colOff>
      <xdr:row>202</xdr:row>
      <xdr:rowOff>299190</xdr:rowOff>
    </xdr:to>
    <xdr:pic>
      <xdr:nvPicPr>
        <xdr:cNvPr id="185" name="Grafik 10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57249" y="495306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202</xdr:row>
      <xdr:rowOff>28575</xdr:rowOff>
    </xdr:from>
    <xdr:to>
      <xdr:col>2</xdr:col>
      <xdr:colOff>287922</xdr:colOff>
      <xdr:row>202</xdr:row>
      <xdr:rowOff>299805</xdr:rowOff>
    </xdr:to>
    <xdr:pic>
      <xdr:nvPicPr>
        <xdr:cNvPr id="186" name="Grafik 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14575" y="495300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587100</xdr:colOff>
      <xdr:row>202</xdr:row>
      <xdr:rowOff>29190</xdr:rowOff>
    </xdr:from>
    <xdr:to>
      <xdr:col>2</xdr:col>
      <xdr:colOff>857100</xdr:colOff>
      <xdr:row>202</xdr:row>
      <xdr:rowOff>299190</xdr:rowOff>
    </xdr:to>
    <xdr:pic>
      <xdr:nvPicPr>
        <xdr:cNvPr id="187" name="Grafik 8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882625" y="495306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202</xdr:row>
      <xdr:rowOff>28575</xdr:rowOff>
    </xdr:from>
    <xdr:to>
      <xdr:col>2</xdr:col>
      <xdr:colOff>574800</xdr:colOff>
      <xdr:row>202</xdr:row>
      <xdr:rowOff>298575</xdr:rowOff>
    </xdr:to>
    <xdr:pic>
      <xdr:nvPicPr>
        <xdr:cNvPr id="188" name="Grafik 1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00325" y="49530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165</xdr:row>
      <xdr:rowOff>38100</xdr:rowOff>
    </xdr:from>
    <xdr:to>
      <xdr:col>2</xdr:col>
      <xdr:colOff>306972</xdr:colOff>
      <xdr:row>166</xdr:row>
      <xdr:rowOff>4530</xdr:rowOff>
    </xdr:to>
    <xdr:pic>
      <xdr:nvPicPr>
        <xdr:cNvPr id="189" name="Grafik 5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3625" y="447770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165</xdr:row>
      <xdr:rowOff>38715</xdr:rowOff>
    </xdr:from>
    <xdr:to>
      <xdr:col>2</xdr:col>
      <xdr:colOff>578115</xdr:colOff>
      <xdr:row>166</xdr:row>
      <xdr:rowOff>3915</xdr:rowOff>
    </xdr:to>
    <xdr:pic>
      <xdr:nvPicPr>
        <xdr:cNvPr id="190" name="Grafik 1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03640" y="447776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165</xdr:row>
      <xdr:rowOff>38715</xdr:rowOff>
    </xdr:from>
    <xdr:to>
      <xdr:col>2</xdr:col>
      <xdr:colOff>850485</xdr:colOff>
      <xdr:row>166</xdr:row>
      <xdr:rowOff>3915</xdr:rowOff>
    </xdr:to>
    <xdr:pic>
      <xdr:nvPicPr>
        <xdr:cNvPr id="191" name="Grafik 1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76010" y="447776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165</xdr:row>
      <xdr:rowOff>38715</xdr:rowOff>
    </xdr:from>
    <xdr:to>
      <xdr:col>2</xdr:col>
      <xdr:colOff>1121934</xdr:colOff>
      <xdr:row>166</xdr:row>
      <xdr:rowOff>3915</xdr:rowOff>
    </xdr:to>
    <xdr:pic>
      <xdr:nvPicPr>
        <xdr:cNvPr id="192" name="Grafik 1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48361" y="4477764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166</xdr:row>
      <xdr:rowOff>25400</xdr:rowOff>
    </xdr:from>
    <xdr:to>
      <xdr:col>2</xdr:col>
      <xdr:colOff>297447</xdr:colOff>
      <xdr:row>166</xdr:row>
      <xdr:rowOff>296630</xdr:rowOff>
    </xdr:to>
    <xdr:pic>
      <xdr:nvPicPr>
        <xdr:cNvPr id="193" name="Grafik 5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7475" y="51777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166</xdr:row>
      <xdr:rowOff>38715</xdr:rowOff>
    </xdr:from>
    <xdr:to>
      <xdr:col>2</xdr:col>
      <xdr:colOff>568590</xdr:colOff>
      <xdr:row>167</xdr:row>
      <xdr:rowOff>3915</xdr:rowOff>
    </xdr:to>
    <xdr:pic>
      <xdr:nvPicPr>
        <xdr:cNvPr id="194" name="Grafik 1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594115" y="450919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166</xdr:row>
      <xdr:rowOff>38715</xdr:rowOff>
    </xdr:from>
    <xdr:to>
      <xdr:col>2</xdr:col>
      <xdr:colOff>840960</xdr:colOff>
      <xdr:row>167</xdr:row>
      <xdr:rowOff>3915</xdr:rowOff>
    </xdr:to>
    <xdr:pic>
      <xdr:nvPicPr>
        <xdr:cNvPr id="195" name="Grafik 10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66485" y="450919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166</xdr:row>
      <xdr:rowOff>38715</xdr:rowOff>
    </xdr:from>
    <xdr:to>
      <xdr:col>2</xdr:col>
      <xdr:colOff>1112409</xdr:colOff>
      <xdr:row>167</xdr:row>
      <xdr:rowOff>3915</xdr:rowOff>
    </xdr:to>
    <xdr:pic>
      <xdr:nvPicPr>
        <xdr:cNvPr id="196" name="Grafik 1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38836" y="4509196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168</xdr:row>
      <xdr:rowOff>19050</xdr:rowOff>
    </xdr:from>
    <xdr:to>
      <xdr:col>2</xdr:col>
      <xdr:colOff>287922</xdr:colOff>
      <xdr:row>168</xdr:row>
      <xdr:rowOff>290280</xdr:rowOff>
    </xdr:to>
    <xdr:pic>
      <xdr:nvPicPr>
        <xdr:cNvPr id="197" name="Grafik 5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14575" y="457009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289065</xdr:colOff>
      <xdr:row>168</xdr:row>
      <xdr:rowOff>19665</xdr:rowOff>
    </xdr:from>
    <xdr:to>
      <xdr:col>2</xdr:col>
      <xdr:colOff>559065</xdr:colOff>
      <xdr:row>168</xdr:row>
      <xdr:rowOff>289665</xdr:rowOff>
    </xdr:to>
    <xdr:pic>
      <xdr:nvPicPr>
        <xdr:cNvPr id="198" name="Grafik 1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584590" y="457015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561435</xdr:colOff>
      <xdr:row>168</xdr:row>
      <xdr:rowOff>19665</xdr:rowOff>
    </xdr:from>
    <xdr:to>
      <xdr:col>2</xdr:col>
      <xdr:colOff>831435</xdr:colOff>
      <xdr:row>168</xdr:row>
      <xdr:rowOff>289665</xdr:rowOff>
    </xdr:to>
    <xdr:pic>
      <xdr:nvPicPr>
        <xdr:cNvPr id="199" name="Grafik 10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56960" y="457015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846486</xdr:colOff>
      <xdr:row>168</xdr:row>
      <xdr:rowOff>32365</xdr:rowOff>
    </xdr:from>
    <xdr:to>
      <xdr:col>2</xdr:col>
      <xdr:colOff>1115584</xdr:colOff>
      <xdr:row>168</xdr:row>
      <xdr:rowOff>302365</xdr:rowOff>
    </xdr:to>
    <xdr:pic>
      <xdr:nvPicPr>
        <xdr:cNvPr id="200" name="Grafik 1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75386" y="5239446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165</xdr:row>
      <xdr:rowOff>38100</xdr:rowOff>
    </xdr:from>
    <xdr:to>
      <xdr:col>2</xdr:col>
      <xdr:colOff>297447</xdr:colOff>
      <xdr:row>166</xdr:row>
      <xdr:rowOff>4530</xdr:rowOff>
    </xdr:to>
    <xdr:pic>
      <xdr:nvPicPr>
        <xdr:cNvPr id="201" name="Grafik 5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4100" y="4603432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165</xdr:row>
      <xdr:rowOff>38715</xdr:rowOff>
    </xdr:from>
    <xdr:to>
      <xdr:col>2</xdr:col>
      <xdr:colOff>568590</xdr:colOff>
      <xdr:row>166</xdr:row>
      <xdr:rowOff>3915</xdr:rowOff>
    </xdr:to>
    <xdr:pic>
      <xdr:nvPicPr>
        <xdr:cNvPr id="202" name="Grafik 1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594115" y="460349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165</xdr:row>
      <xdr:rowOff>38715</xdr:rowOff>
    </xdr:from>
    <xdr:to>
      <xdr:col>2</xdr:col>
      <xdr:colOff>840960</xdr:colOff>
      <xdr:row>166</xdr:row>
      <xdr:rowOff>3915</xdr:rowOff>
    </xdr:to>
    <xdr:pic>
      <xdr:nvPicPr>
        <xdr:cNvPr id="203" name="Grafik 10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66485" y="460349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165</xdr:row>
      <xdr:rowOff>38715</xdr:rowOff>
    </xdr:from>
    <xdr:to>
      <xdr:col>2</xdr:col>
      <xdr:colOff>1112409</xdr:colOff>
      <xdr:row>166</xdr:row>
      <xdr:rowOff>3915</xdr:rowOff>
    </xdr:to>
    <xdr:pic>
      <xdr:nvPicPr>
        <xdr:cNvPr id="204" name="Grafik 12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38836" y="46034939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167</xdr:row>
      <xdr:rowOff>28575</xdr:rowOff>
    </xdr:from>
    <xdr:to>
      <xdr:col>2</xdr:col>
      <xdr:colOff>287922</xdr:colOff>
      <xdr:row>167</xdr:row>
      <xdr:rowOff>299805</xdr:rowOff>
    </xdr:to>
    <xdr:pic>
      <xdr:nvPicPr>
        <xdr:cNvPr id="205" name="Grafik 5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14575" y="13601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596359</xdr:colOff>
      <xdr:row>167</xdr:row>
      <xdr:rowOff>29190</xdr:rowOff>
    </xdr:from>
    <xdr:to>
      <xdr:col>2</xdr:col>
      <xdr:colOff>866360</xdr:colOff>
      <xdr:row>167</xdr:row>
      <xdr:rowOff>299190</xdr:rowOff>
    </xdr:to>
    <xdr:pic>
      <xdr:nvPicPr>
        <xdr:cNvPr id="206" name="Grafik 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5260" y="494067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868711</xdr:colOff>
      <xdr:row>167</xdr:row>
      <xdr:rowOff>29190</xdr:rowOff>
    </xdr:from>
    <xdr:to>
      <xdr:col>2</xdr:col>
      <xdr:colOff>1137809</xdr:colOff>
      <xdr:row>167</xdr:row>
      <xdr:rowOff>299190</xdr:rowOff>
    </xdr:to>
    <xdr:pic>
      <xdr:nvPicPr>
        <xdr:cNvPr id="207" name="Grafik 1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7611" y="494067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162</xdr:row>
      <xdr:rowOff>28575</xdr:rowOff>
    </xdr:from>
    <xdr:to>
      <xdr:col>2</xdr:col>
      <xdr:colOff>297447</xdr:colOff>
      <xdr:row>162</xdr:row>
      <xdr:rowOff>299805</xdr:rowOff>
    </xdr:to>
    <xdr:pic>
      <xdr:nvPicPr>
        <xdr:cNvPr id="208" name="Grafik 5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24100" y="46653449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162</xdr:row>
      <xdr:rowOff>29190</xdr:rowOff>
    </xdr:from>
    <xdr:to>
      <xdr:col>2</xdr:col>
      <xdr:colOff>568590</xdr:colOff>
      <xdr:row>162</xdr:row>
      <xdr:rowOff>299190</xdr:rowOff>
    </xdr:to>
    <xdr:pic>
      <xdr:nvPicPr>
        <xdr:cNvPr id="209" name="Grafik 1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594115" y="466540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162</xdr:row>
      <xdr:rowOff>29190</xdr:rowOff>
    </xdr:from>
    <xdr:to>
      <xdr:col>2</xdr:col>
      <xdr:colOff>840960</xdr:colOff>
      <xdr:row>162</xdr:row>
      <xdr:rowOff>299190</xdr:rowOff>
    </xdr:to>
    <xdr:pic>
      <xdr:nvPicPr>
        <xdr:cNvPr id="210" name="Grafik 10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866485" y="466540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162</xdr:row>
      <xdr:rowOff>29190</xdr:rowOff>
    </xdr:from>
    <xdr:to>
      <xdr:col>2</xdr:col>
      <xdr:colOff>1112409</xdr:colOff>
      <xdr:row>162</xdr:row>
      <xdr:rowOff>299190</xdr:rowOff>
    </xdr:to>
    <xdr:pic>
      <xdr:nvPicPr>
        <xdr:cNvPr id="211" name="Grafik 12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38836" y="4665406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336550</xdr:colOff>
      <xdr:row>173</xdr:row>
      <xdr:rowOff>15875</xdr:rowOff>
    </xdr:from>
    <xdr:to>
      <xdr:col>2</xdr:col>
      <xdr:colOff>607632</xdr:colOff>
      <xdr:row>173</xdr:row>
      <xdr:rowOff>295400</xdr:rowOff>
    </xdr:to>
    <xdr:pic>
      <xdr:nvPicPr>
        <xdr:cNvPr id="212" name="Grafik 9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65450" y="52682775"/>
          <a:ext cx="271082" cy="2795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44450</xdr:colOff>
      <xdr:row>145</xdr:row>
      <xdr:rowOff>28575</xdr:rowOff>
    </xdr:from>
    <xdr:to>
      <xdr:col>2</xdr:col>
      <xdr:colOff>313322</xdr:colOff>
      <xdr:row>145</xdr:row>
      <xdr:rowOff>297009</xdr:rowOff>
    </xdr:to>
    <xdr:pic>
      <xdr:nvPicPr>
        <xdr:cNvPr id="213" name="Grafik 5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9975" y="2747962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49763</xdr:colOff>
      <xdr:row>197</xdr:row>
      <xdr:rowOff>27453</xdr:rowOff>
    </xdr:from>
    <xdr:to>
      <xdr:col>2</xdr:col>
      <xdr:colOff>319763</xdr:colOff>
      <xdr:row>197</xdr:row>
      <xdr:rowOff>298259</xdr:rowOff>
    </xdr:to>
    <xdr:pic>
      <xdr:nvPicPr>
        <xdr:cNvPr id="214" name="Grafik 1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78663" y="54637453"/>
          <a:ext cx="270000" cy="2708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44450</xdr:colOff>
      <xdr:row>200</xdr:row>
      <xdr:rowOff>25400</xdr:rowOff>
    </xdr:from>
    <xdr:to>
      <xdr:col>2</xdr:col>
      <xdr:colOff>313322</xdr:colOff>
      <xdr:row>200</xdr:row>
      <xdr:rowOff>293834</xdr:rowOff>
    </xdr:to>
    <xdr:pic>
      <xdr:nvPicPr>
        <xdr:cNvPr id="215" name="Grafik 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3350" y="552450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200</xdr:row>
      <xdr:rowOff>19050</xdr:rowOff>
    </xdr:from>
    <xdr:to>
      <xdr:col>2</xdr:col>
      <xdr:colOff>601282</xdr:colOff>
      <xdr:row>200</xdr:row>
      <xdr:rowOff>289050</xdr:rowOff>
    </xdr:to>
    <xdr:pic>
      <xdr:nvPicPr>
        <xdr:cNvPr id="216" name="Grafik 9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59100" y="5523865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41275</xdr:colOff>
      <xdr:row>146</xdr:row>
      <xdr:rowOff>31750</xdr:rowOff>
    </xdr:from>
    <xdr:to>
      <xdr:col>2</xdr:col>
      <xdr:colOff>310146</xdr:colOff>
      <xdr:row>146</xdr:row>
      <xdr:rowOff>300183</xdr:rowOff>
    </xdr:to>
    <xdr:pic>
      <xdr:nvPicPr>
        <xdr:cNvPr id="217" name="Grafik 5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6800" y="2779712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57150</xdr:colOff>
      <xdr:row>139</xdr:row>
      <xdr:rowOff>25400</xdr:rowOff>
    </xdr:from>
    <xdr:to>
      <xdr:col>2</xdr:col>
      <xdr:colOff>326022</xdr:colOff>
      <xdr:row>139</xdr:row>
      <xdr:rowOff>293834</xdr:rowOff>
    </xdr:to>
    <xdr:pic>
      <xdr:nvPicPr>
        <xdr:cNvPr id="218" name="Grafik 5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86050" y="40703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138</xdr:row>
      <xdr:rowOff>38100</xdr:rowOff>
    </xdr:from>
    <xdr:to>
      <xdr:col>2</xdr:col>
      <xdr:colOff>319672</xdr:colOff>
      <xdr:row>138</xdr:row>
      <xdr:rowOff>306534</xdr:rowOff>
    </xdr:to>
    <xdr:pic>
      <xdr:nvPicPr>
        <xdr:cNvPr id="219" name="Grafik 5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40398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138</xdr:row>
      <xdr:rowOff>38100</xdr:rowOff>
    </xdr:from>
    <xdr:to>
      <xdr:col>2</xdr:col>
      <xdr:colOff>612900</xdr:colOff>
      <xdr:row>138</xdr:row>
      <xdr:rowOff>308100</xdr:rowOff>
    </xdr:to>
    <xdr:pic>
      <xdr:nvPicPr>
        <xdr:cNvPr id="220" name="Grafik 10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71800" y="40398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355600</xdr:colOff>
      <xdr:row>139</xdr:row>
      <xdr:rowOff>25400</xdr:rowOff>
    </xdr:from>
    <xdr:to>
      <xdr:col>2</xdr:col>
      <xdr:colOff>625599</xdr:colOff>
      <xdr:row>139</xdr:row>
      <xdr:rowOff>295400</xdr:rowOff>
    </xdr:to>
    <xdr:pic>
      <xdr:nvPicPr>
        <xdr:cNvPr id="221" name="Grafik 1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84500" y="40703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34925</xdr:colOff>
      <xdr:row>147</xdr:row>
      <xdr:rowOff>28575</xdr:rowOff>
    </xdr:from>
    <xdr:to>
      <xdr:col>2</xdr:col>
      <xdr:colOff>303797</xdr:colOff>
      <xdr:row>147</xdr:row>
      <xdr:rowOff>297009</xdr:rowOff>
    </xdr:to>
    <xdr:pic>
      <xdr:nvPicPr>
        <xdr:cNvPr id="222" name="Grafik 5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330450" y="2810827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41275</xdr:colOff>
      <xdr:row>148</xdr:row>
      <xdr:rowOff>25400</xdr:rowOff>
    </xdr:from>
    <xdr:to>
      <xdr:col>2</xdr:col>
      <xdr:colOff>310146</xdr:colOff>
      <xdr:row>148</xdr:row>
      <xdr:rowOff>293834</xdr:rowOff>
    </xdr:to>
    <xdr:pic>
      <xdr:nvPicPr>
        <xdr:cNvPr id="223" name="Grafik 5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0175" y="29603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</xdr:colOff>
      <xdr:row>14</xdr:row>
      <xdr:rowOff>19050</xdr:rowOff>
    </xdr:from>
    <xdr:to>
      <xdr:col>2</xdr:col>
      <xdr:colOff>300622</xdr:colOff>
      <xdr:row>14</xdr:row>
      <xdr:rowOff>290280</xdr:rowOff>
    </xdr:to>
    <xdr:pic>
      <xdr:nvPicPr>
        <xdr:cNvPr id="224" name="Grafik 5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0650" y="35369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28575</xdr:colOff>
      <xdr:row>44</xdr:row>
      <xdr:rowOff>25400</xdr:rowOff>
    </xdr:from>
    <xdr:to>
      <xdr:col>2</xdr:col>
      <xdr:colOff>297447</xdr:colOff>
      <xdr:row>44</xdr:row>
      <xdr:rowOff>296630</xdr:rowOff>
    </xdr:to>
    <xdr:pic>
      <xdr:nvPicPr>
        <xdr:cNvPr id="225" name="Grafik 5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7475" y="17030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44</xdr:row>
      <xdr:rowOff>25400</xdr:rowOff>
    </xdr:from>
    <xdr:to>
      <xdr:col>2</xdr:col>
      <xdr:colOff>568590</xdr:colOff>
      <xdr:row>44</xdr:row>
      <xdr:rowOff>295400</xdr:rowOff>
    </xdr:to>
    <xdr:pic>
      <xdr:nvPicPr>
        <xdr:cNvPr id="226" name="Grafik 1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7490" y="17030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44</xdr:row>
      <xdr:rowOff>25400</xdr:rowOff>
    </xdr:from>
    <xdr:to>
      <xdr:col>2</xdr:col>
      <xdr:colOff>840960</xdr:colOff>
      <xdr:row>44</xdr:row>
      <xdr:rowOff>295400</xdr:rowOff>
    </xdr:to>
    <xdr:pic>
      <xdr:nvPicPr>
        <xdr:cNvPr id="227" name="Grafik 10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9860" y="17030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44</xdr:row>
      <xdr:rowOff>25400</xdr:rowOff>
    </xdr:from>
    <xdr:to>
      <xdr:col>2</xdr:col>
      <xdr:colOff>1112409</xdr:colOff>
      <xdr:row>44</xdr:row>
      <xdr:rowOff>295400</xdr:rowOff>
    </xdr:to>
    <xdr:pic>
      <xdr:nvPicPr>
        <xdr:cNvPr id="228" name="Grafik 12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72211" y="170307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635000</xdr:colOff>
      <xdr:row>153</xdr:row>
      <xdr:rowOff>12700</xdr:rowOff>
    </xdr:from>
    <xdr:to>
      <xdr:col>2</xdr:col>
      <xdr:colOff>905000</xdr:colOff>
      <xdr:row>153</xdr:row>
      <xdr:rowOff>282700</xdr:rowOff>
    </xdr:to>
    <xdr:pic>
      <xdr:nvPicPr>
        <xdr:cNvPr id="229" name="Grafik 10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63900" y="34213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91</xdr:row>
      <xdr:rowOff>38100</xdr:rowOff>
    </xdr:from>
    <xdr:to>
      <xdr:col>2</xdr:col>
      <xdr:colOff>308100</xdr:colOff>
      <xdr:row>91</xdr:row>
      <xdr:rowOff>308100</xdr:rowOff>
    </xdr:to>
    <xdr:pic>
      <xdr:nvPicPr>
        <xdr:cNvPr id="230" name="Grafik 1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67000" y="33172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595024</xdr:colOff>
      <xdr:row>194</xdr:row>
      <xdr:rowOff>22840</xdr:rowOff>
    </xdr:from>
    <xdr:to>
      <xdr:col>2</xdr:col>
      <xdr:colOff>865024</xdr:colOff>
      <xdr:row>194</xdr:row>
      <xdr:rowOff>292840</xdr:rowOff>
    </xdr:to>
    <xdr:pic>
      <xdr:nvPicPr>
        <xdr:cNvPr id="231" name="Grafik 1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3923" y="457809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194</xdr:row>
      <xdr:rowOff>28575</xdr:rowOff>
    </xdr:from>
    <xdr:to>
      <xdr:col>2</xdr:col>
      <xdr:colOff>287922</xdr:colOff>
      <xdr:row>194</xdr:row>
      <xdr:rowOff>299805</xdr:rowOff>
    </xdr:to>
    <xdr:pic>
      <xdr:nvPicPr>
        <xdr:cNvPr id="232" name="Grafik 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7949" y="457866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194</xdr:row>
      <xdr:rowOff>28575</xdr:rowOff>
    </xdr:from>
    <xdr:to>
      <xdr:col>2</xdr:col>
      <xdr:colOff>574800</xdr:colOff>
      <xdr:row>194</xdr:row>
      <xdr:rowOff>298575</xdr:rowOff>
    </xdr:to>
    <xdr:pic>
      <xdr:nvPicPr>
        <xdr:cNvPr id="233" name="Grafik 1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3699" y="457866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588673</xdr:colOff>
      <xdr:row>158</xdr:row>
      <xdr:rowOff>29190</xdr:rowOff>
    </xdr:from>
    <xdr:to>
      <xdr:col>2</xdr:col>
      <xdr:colOff>858674</xdr:colOff>
      <xdr:row>158</xdr:row>
      <xdr:rowOff>299190</xdr:rowOff>
    </xdr:to>
    <xdr:pic>
      <xdr:nvPicPr>
        <xdr:cNvPr id="234" name="Grafik 10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17574" y="399960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158</xdr:row>
      <xdr:rowOff>28575</xdr:rowOff>
    </xdr:from>
    <xdr:to>
      <xdr:col>2</xdr:col>
      <xdr:colOff>287922</xdr:colOff>
      <xdr:row>158</xdr:row>
      <xdr:rowOff>299805</xdr:rowOff>
    </xdr:to>
    <xdr:pic>
      <xdr:nvPicPr>
        <xdr:cNvPr id="235" name="Grafik 5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7949" y="399954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158</xdr:row>
      <xdr:rowOff>28575</xdr:rowOff>
    </xdr:from>
    <xdr:to>
      <xdr:col>2</xdr:col>
      <xdr:colOff>574800</xdr:colOff>
      <xdr:row>158</xdr:row>
      <xdr:rowOff>298575</xdr:rowOff>
    </xdr:to>
    <xdr:pic>
      <xdr:nvPicPr>
        <xdr:cNvPr id="236" name="Grafik 1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3699" y="3999547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869950</xdr:colOff>
      <xdr:row>158</xdr:row>
      <xdr:rowOff>31750</xdr:rowOff>
    </xdr:from>
    <xdr:to>
      <xdr:col>2</xdr:col>
      <xdr:colOff>1139048</xdr:colOff>
      <xdr:row>158</xdr:row>
      <xdr:rowOff>301750</xdr:rowOff>
    </xdr:to>
    <xdr:pic>
      <xdr:nvPicPr>
        <xdr:cNvPr id="237" name="Grafik 1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8850" y="3999865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309274</xdr:colOff>
      <xdr:row>68</xdr:row>
      <xdr:rowOff>35540</xdr:rowOff>
    </xdr:from>
    <xdr:to>
      <xdr:col>2</xdr:col>
      <xdr:colOff>579274</xdr:colOff>
      <xdr:row>68</xdr:row>
      <xdr:rowOff>305539</xdr:rowOff>
    </xdr:to>
    <xdr:pic>
      <xdr:nvPicPr>
        <xdr:cNvPr id="238" name="Grafik 10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38173" y="1038604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68</xdr:row>
      <xdr:rowOff>28575</xdr:rowOff>
    </xdr:from>
    <xdr:to>
      <xdr:col>2</xdr:col>
      <xdr:colOff>287922</xdr:colOff>
      <xdr:row>68</xdr:row>
      <xdr:rowOff>299805</xdr:rowOff>
    </xdr:to>
    <xdr:pic>
      <xdr:nvPicPr>
        <xdr:cNvPr id="239" name="Grafik 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7949" y="197135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607724</xdr:colOff>
      <xdr:row>36</xdr:row>
      <xdr:rowOff>32365</xdr:rowOff>
    </xdr:from>
    <xdr:to>
      <xdr:col>2</xdr:col>
      <xdr:colOff>877724</xdr:colOff>
      <xdr:row>36</xdr:row>
      <xdr:rowOff>302365</xdr:rowOff>
    </xdr:to>
    <xdr:pic>
      <xdr:nvPicPr>
        <xdr:cNvPr id="240" name="Grafik 10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6624" y="2427666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36</xdr:row>
      <xdr:rowOff>31750</xdr:rowOff>
    </xdr:from>
    <xdr:to>
      <xdr:col>2</xdr:col>
      <xdr:colOff>306972</xdr:colOff>
      <xdr:row>36</xdr:row>
      <xdr:rowOff>302980</xdr:rowOff>
    </xdr:to>
    <xdr:pic>
      <xdr:nvPicPr>
        <xdr:cNvPr id="241" name="Grafik 5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2427605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323849</xdr:colOff>
      <xdr:row>36</xdr:row>
      <xdr:rowOff>31750</xdr:rowOff>
    </xdr:from>
    <xdr:to>
      <xdr:col>2</xdr:col>
      <xdr:colOff>593850</xdr:colOff>
      <xdr:row>36</xdr:row>
      <xdr:rowOff>301750</xdr:rowOff>
    </xdr:to>
    <xdr:pic>
      <xdr:nvPicPr>
        <xdr:cNvPr id="242" name="Grafik 1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52750" y="242760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889000</xdr:colOff>
      <xdr:row>36</xdr:row>
      <xdr:rowOff>34925</xdr:rowOff>
    </xdr:from>
    <xdr:to>
      <xdr:col>2</xdr:col>
      <xdr:colOff>1158098</xdr:colOff>
      <xdr:row>36</xdr:row>
      <xdr:rowOff>304925</xdr:rowOff>
    </xdr:to>
    <xdr:pic>
      <xdr:nvPicPr>
        <xdr:cNvPr id="243" name="Grafik 1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17900" y="2427922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620424</xdr:colOff>
      <xdr:row>37</xdr:row>
      <xdr:rowOff>38715</xdr:rowOff>
    </xdr:from>
    <xdr:to>
      <xdr:col>2</xdr:col>
      <xdr:colOff>890424</xdr:colOff>
      <xdr:row>37</xdr:row>
      <xdr:rowOff>308715</xdr:rowOff>
    </xdr:to>
    <xdr:pic>
      <xdr:nvPicPr>
        <xdr:cNvPr id="244" name="Grafik 10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49324" y="246005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37</xdr:row>
      <xdr:rowOff>38100</xdr:rowOff>
    </xdr:from>
    <xdr:to>
      <xdr:col>2</xdr:col>
      <xdr:colOff>319672</xdr:colOff>
      <xdr:row>37</xdr:row>
      <xdr:rowOff>309330</xdr:rowOff>
    </xdr:to>
    <xdr:pic>
      <xdr:nvPicPr>
        <xdr:cNvPr id="245" name="Grafik 5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24599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336550</xdr:colOff>
      <xdr:row>37</xdr:row>
      <xdr:rowOff>38100</xdr:rowOff>
    </xdr:from>
    <xdr:to>
      <xdr:col>2</xdr:col>
      <xdr:colOff>606550</xdr:colOff>
      <xdr:row>37</xdr:row>
      <xdr:rowOff>308100</xdr:rowOff>
    </xdr:to>
    <xdr:pic>
      <xdr:nvPicPr>
        <xdr:cNvPr id="246" name="Grafik 1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65450" y="24599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901700</xdr:colOff>
      <xdr:row>37</xdr:row>
      <xdr:rowOff>41275</xdr:rowOff>
    </xdr:from>
    <xdr:to>
      <xdr:col>2</xdr:col>
      <xdr:colOff>1170797</xdr:colOff>
      <xdr:row>37</xdr:row>
      <xdr:rowOff>311275</xdr:rowOff>
    </xdr:to>
    <xdr:pic>
      <xdr:nvPicPr>
        <xdr:cNvPr id="247" name="Grafik 1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30600" y="2460307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176</xdr:row>
      <xdr:rowOff>25400</xdr:rowOff>
    </xdr:from>
    <xdr:to>
      <xdr:col>2</xdr:col>
      <xdr:colOff>319672</xdr:colOff>
      <xdr:row>176</xdr:row>
      <xdr:rowOff>293834</xdr:rowOff>
    </xdr:to>
    <xdr:pic>
      <xdr:nvPicPr>
        <xdr:cNvPr id="248" name="Grafik 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53606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76200</xdr:colOff>
      <xdr:row>59</xdr:row>
      <xdr:rowOff>25400</xdr:rowOff>
    </xdr:from>
    <xdr:to>
      <xdr:col>2</xdr:col>
      <xdr:colOff>345071</xdr:colOff>
      <xdr:row>59</xdr:row>
      <xdr:rowOff>293834</xdr:rowOff>
    </xdr:to>
    <xdr:pic>
      <xdr:nvPicPr>
        <xdr:cNvPr id="249" name="Grafik 5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705100" y="30238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180</xdr:row>
      <xdr:rowOff>25400</xdr:rowOff>
    </xdr:from>
    <xdr:to>
      <xdr:col>2</xdr:col>
      <xdr:colOff>332372</xdr:colOff>
      <xdr:row>180</xdr:row>
      <xdr:rowOff>293834</xdr:rowOff>
    </xdr:to>
    <xdr:pic>
      <xdr:nvPicPr>
        <xdr:cNvPr id="250" name="Grafik 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05562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159</xdr:row>
      <xdr:rowOff>25400</xdr:rowOff>
    </xdr:from>
    <xdr:to>
      <xdr:col>2</xdr:col>
      <xdr:colOff>332372</xdr:colOff>
      <xdr:row>159</xdr:row>
      <xdr:rowOff>293834</xdr:rowOff>
    </xdr:to>
    <xdr:pic>
      <xdr:nvPicPr>
        <xdr:cNvPr id="251" name="Grafik 5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0873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76200</xdr:colOff>
      <xdr:row>181</xdr:row>
      <xdr:rowOff>25400</xdr:rowOff>
    </xdr:from>
    <xdr:to>
      <xdr:col>2</xdr:col>
      <xdr:colOff>345071</xdr:colOff>
      <xdr:row>181</xdr:row>
      <xdr:rowOff>293834</xdr:rowOff>
    </xdr:to>
    <xdr:pic>
      <xdr:nvPicPr>
        <xdr:cNvPr id="252" name="Grafik 5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705100" y="311912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182</xdr:row>
      <xdr:rowOff>25400</xdr:rowOff>
    </xdr:from>
    <xdr:to>
      <xdr:col>2</xdr:col>
      <xdr:colOff>332372</xdr:colOff>
      <xdr:row>182</xdr:row>
      <xdr:rowOff>293834</xdr:rowOff>
    </xdr:to>
    <xdr:pic>
      <xdr:nvPicPr>
        <xdr:cNvPr id="253" name="Grafik 5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1508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183</xdr:row>
      <xdr:rowOff>12700</xdr:rowOff>
    </xdr:from>
    <xdr:to>
      <xdr:col>2</xdr:col>
      <xdr:colOff>332372</xdr:colOff>
      <xdr:row>183</xdr:row>
      <xdr:rowOff>281134</xdr:rowOff>
    </xdr:to>
    <xdr:pic>
      <xdr:nvPicPr>
        <xdr:cNvPr id="254" name="Grafik 5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1813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63</xdr:row>
      <xdr:rowOff>25400</xdr:rowOff>
    </xdr:from>
    <xdr:to>
      <xdr:col>2</xdr:col>
      <xdr:colOff>332372</xdr:colOff>
      <xdr:row>63</xdr:row>
      <xdr:rowOff>293834</xdr:rowOff>
    </xdr:to>
    <xdr:pic>
      <xdr:nvPicPr>
        <xdr:cNvPr id="255" name="Grafik 5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2143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355600</xdr:colOff>
      <xdr:row>14</xdr:row>
      <xdr:rowOff>38100</xdr:rowOff>
    </xdr:from>
    <xdr:to>
      <xdr:col>2</xdr:col>
      <xdr:colOff>625599</xdr:colOff>
      <xdr:row>14</xdr:row>
      <xdr:rowOff>308100</xdr:rowOff>
    </xdr:to>
    <xdr:pic>
      <xdr:nvPicPr>
        <xdr:cNvPr id="256" name="Grafik 10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84500" y="3556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</xdr:row>
      <xdr:rowOff>38100</xdr:rowOff>
    </xdr:from>
    <xdr:to>
      <xdr:col>2</xdr:col>
      <xdr:colOff>587500</xdr:colOff>
      <xdr:row>13</xdr:row>
      <xdr:rowOff>308100</xdr:rowOff>
    </xdr:to>
    <xdr:pic>
      <xdr:nvPicPr>
        <xdr:cNvPr id="257" name="Grafik 10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238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51232</xdr:colOff>
      <xdr:row>57</xdr:row>
      <xdr:rowOff>20524</xdr:rowOff>
    </xdr:from>
    <xdr:to>
      <xdr:col>2</xdr:col>
      <xdr:colOff>320103</xdr:colOff>
      <xdr:row>57</xdr:row>
      <xdr:rowOff>291754</xdr:rowOff>
    </xdr:to>
    <xdr:pic>
      <xdr:nvPicPr>
        <xdr:cNvPr id="258" name="Grafik 5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80132" y="15920924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321246</xdr:colOff>
      <xdr:row>57</xdr:row>
      <xdr:rowOff>21139</xdr:rowOff>
    </xdr:from>
    <xdr:to>
      <xdr:col>2</xdr:col>
      <xdr:colOff>591247</xdr:colOff>
      <xdr:row>57</xdr:row>
      <xdr:rowOff>291139</xdr:rowOff>
    </xdr:to>
    <xdr:pic>
      <xdr:nvPicPr>
        <xdr:cNvPr id="259" name="Grafik 1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50147" y="159215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593617</xdr:colOff>
      <xdr:row>57</xdr:row>
      <xdr:rowOff>21139</xdr:rowOff>
    </xdr:from>
    <xdr:to>
      <xdr:col>2</xdr:col>
      <xdr:colOff>863617</xdr:colOff>
      <xdr:row>57</xdr:row>
      <xdr:rowOff>291139</xdr:rowOff>
    </xdr:to>
    <xdr:pic>
      <xdr:nvPicPr>
        <xdr:cNvPr id="260" name="Grafik 10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2517" y="1592153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865968</xdr:colOff>
      <xdr:row>57</xdr:row>
      <xdr:rowOff>21139</xdr:rowOff>
    </xdr:from>
    <xdr:to>
      <xdr:col>2</xdr:col>
      <xdr:colOff>1135066</xdr:colOff>
      <xdr:row>57</xdr:row>
      <xdr:rowOff>291139</xdr:rowOff>
    </xdr:to>
    <xdr:pic>
      <xdr:nvPicPr>
        <xdr:cNvPr id="261" name="Grafik 12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4868" y="15921539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355600</xdr:colOff>
      <xdr:row>79</xdr:row>
      <xdr:rowOff>38100</xdr:rowOff>
    </xdr:from>
    <xdr:to>
      <xdr:col>2</xdr:col>
      <xdr:colOff>625599</xdr:colOff>
      <xdr:row>79</xdr:row>
      <xdr:rowOff>308100</xdr:rowOff>
    </xdr:to>
    <xdr:pic>
      <xdr:nvPicPr>
        <xdr:cNvPr id="262" name="Grafik 1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84500" y="5143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69170</xdr:colOff>
      <xdr:row>79</xdr:row>
      <xdr:rowOff>38100</xdr:rowOff>
    </xdr:from>
    <xdr:to>
      <xdr:col>2</xdr:col>
      <xdr:colOff>339170</xdr:colOff>
      <xdr:row>79</xdr:row>
      <xdr:rowOff>308100</xdr:rowOff>
    </xdr:to>
    <xdr:pic>
      <xdr:nvPicPr>
        <xdr:cNvPr id="263" name="Grafik 10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98070" y="5143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114</xdr:row>
      <xdr:rowOff>38100</xdr:rowOff>
    </xdr:from>
    <xdr:to>
      <xdr:col>2</xdr:col>
      <xdr:colOff>612900</xdr:colOff>
      <xdr:row>114</xdr:row>
      <xdr:rowOff>308100</xdr:rowOff>
    </xdr:to>
    <xdr:pic>
      <xdr:nvPicPr>
        <xdr:cNvPr id="264" name="Grafik 8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2971800" y="5461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114</xdr:row>
      <xdr:rowOff>38100</xdr:rowOff>
    </xdr:from>
    <xdr:to>
      <xdr:col>2</xdr:col>
      <xdr:colOff>309182</xdr:colOff>
      <xdr:row>114</xdr:row>
      <xdr:rowOff>308100</xdr:rowOff>
    </xdr:to>
    <xdr:pic>
      <xdr:nvPicPr>
        <xdr:cNvPr id="265" name="Grafik 9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667000" y="54610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948785</xdr:colOff>
      <xdr:row>102</xdr:row>
      <xdr:rowOff>26015</xdr:rowOff>
    </xdr:from>
    <xdr:to>
      <xdr:col>2</xdr:col>
      <xdr:colOff>1218784</xdr:colOff>
      <xdr:row>102</xdr:row>
      <xdr:rowOff>296015</xdr:rowOff>
    </xdr:to>
    <xdr:pic>
      <xdr:nvPicPr>
        <xdr:cNvPr id="266" name="Grafik 10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77685" y="377196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635000</xdr:colOff>
      <xdr:row>102</xdr:row>
      <xdr:rowOff>38100</xdr:rowOff>
    </xdr:from>
    <xdr:to>
      <xdr:col>2</xdr:col>
      <xdr:colOff>905000</xdr:colOff>
      <xdr:row>102</xdr:row>
      <xdr:rowOff>308100</xdr:rowOff>
    </xdr:to>
    <xdr:pic>
      <xdr:nvPicPr>
        <xdr:cNvPr id="267" name="Grafik 8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63900" y="31826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102</xdr:row>
      <xdr:rowOff>25400</xdr:rowOff>
    </xdr:from>
    <xdr:to>
      <xdr:col>2</xdr:col>
      <xdr:colOff>588582</xdr:colOff>
      <xdr:row>102</xdr:row>
      <xdr:rowOff>295400</xdr:rowOff>
    </xdr:to>
    <xdr:pic>
      <xdr:nvPicPr>
        <xdr:cNvPr id="268" name="Grafik 9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46400" y="377190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620424</xdr:colOff>
      <xdr:row>34</xdr:row>
      <xdr:rowOff>38715</xdr:rowOff>
    </xdr:from>
    <xdr:to>
      <xdr:col>2</xdr:col>
      <xdr:colOff>890424</xdr:colOff>
      <xdr:row>34</xdr:row>
      <xdr:rowOff>308715</xdr:rowOff>
    </xdr:to>
    <xdr:pic>
      <xdr:nvPicPr>
        <xdr:cNvPr id="269" name="Grafik 10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49324" y="160915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34</xdr:row>
      <xdr:rowOff>38100</xdr:rowOff>
    </xdr:from>
    <xdr:to>
      <xdr:col>2</xdr:col>
      <xdr:colOff>319672</xdr:colOff>
      <xdr:row>34</xdr:row>
      <xdr:rowOff>309330</xdr:rowOff>
    </xdr:to>
    <xdr:pic>
      <xdr:nvPicPr>
        <xdr:cNvPr id="270" name="Grafik 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16090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336550</xdr:colOff>
      <xdr:row>34</xdr:row>
      <xdr:rowOff>38100</xdr:rowOff>
    </xdr:from>
    <xdr:to>
      <xdr:col>2</xdr:col>
      <xdr:colOff>606550</xdr:colOff>
      <xdr:row>34</xdr:row>
      <xdr:rowOff>308100</xdr:rowOff>
    </xdr:to>
    <xdr:pic>
      <xdr:nvPicPr>
        <xdr:cNvPr id="271" name="Grafik 1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65450" y="16090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901700</xdr:colOff>
      <xdr:row>34</xdr:row>
      <xdr:rowOff>41275</xdr:rowOff>
    </xdr:from>
    <xdr:to>
      <xdr:col>2</xdr:col>
      <xdr:colOff>1170797</xdr:colOff>
      <xdr:row>34</xdr:row>
      <xdr:rowOff>311275</xdr:rowOff>
    </xdr:to>
    <xdr:pic>
      <xdr:nvPicPr>
        <xdr:cNvPr id="272" name="Grafik 1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30600" y="1609407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607724</xdr:colOff>
      <xdr:row>35</xdr:row>
      <xdr:rowOff>13315</xdr:rowOff>
    </xdr:from>
    <xdr:to>
      <xdr:col>2</xdr:col>
      <xdr:colOff>877724</xdr:colOff>
      <xdr:row>35</xdr:row>
      <xdr:rowOff>283315</xdr:rowOff>
    </xdr:to>
    <xdr:pic>
      <xdr:nvPicPr>
        <xdr:cNvPr id="273" name="Grafik 10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6624" y="23940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35</xdr:row>
      <xdr:rowOff>12700</xdr:rowOff>
    </xdr:from>
    <xdr:to>
      <xdr:col>2</xdr:col>
      <xdr:colOff>306972</xdr:colOff>
      <xdr:row>35</xdr:row>
      <xdr:rowOff>283930</xdr:rowOff>
    </xdr:to>
    <xdr:pic>
      <xdr:nvPicPr>
        <xdr:cNvPr id="274" name="Grafik 5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23939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323849</xdr:colOff>
      <xdr:row>35</xdr:row>
      <xdr:rowOff>12700</xdr:rowOff>
    </xdr:from>
    <xdr:to>
      <xdr:col>2</xdr:col>
      <xdr:colOff>593850</xdr:colOff>
      <xdr:row>35</xdr:row>
      <xdr:rowOff>282700</xdr:rowOff>
    </xdr:to>
    <xdr:pic>
      <xdr:nvPicPr>
        <xdr:cNvPr id="275" name="Grafik 1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52750" y="23939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889000</xdr:colOff>
      <xdr:row>35</xdr:row>
      <xdr:rowOff>15875</xdr:rowOff>
    </xdr:from>
    <xdr:to>
      <xdr:col>2</xdr:col>
      <xdr:colOff>1158098</xdr:colOff>
      <xdr:row>35</xdr:row>
      <xdr:rowOff>285875</xdr:rowOff>
    </xdr:to>
    <xdr:pic>
      <xdr:nvPicPr>
        <xdr:cNvPr id="276" name="Grafik 12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17900" y="2394267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607724</xdr:colOff>
      <xdr:row>38</xdr:row>
      <xdr:rowOff>38715</xdr:rowOff>
    </xdr:from>
    <xdr:to>
      <xdr:col>2</xdr:col>
      <xdr:colOff>877724</xdr:colOff>
      <xdr:row>38</xdr:row>
      <xdr:rowOff>308715</xdr:rowOff>
    </xdr:to>
    <xdr:pic>
      <xdr:nvPicPr>
        <xdr:cNvPr id="277" name="Grafik 10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6624" y="249180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38</xdr:row>
      <xdr:rowOff>38100</xdr:rowOff>
    </xdr:from>
    <xdr:to>
      <xdr:col>2</xdr:col>
      <xdr:colOff>306972</xdr:colOff>
      <xdr:row>38</xdr:row>
      <xdr:rowOff>309330</xdr:rowOff>
    </xdr:to>
    <xdr:pic>
      <xdr:nvPicPr>
        <xdr:cNvPr id="278" name="Grafik 5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249174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323849</xdr:colOff>
      <xdr:row>38</xdr:row>
      <xdr:rowOff>38100</xdr:rowOff>
    </xdr:from>
    <xdr:to>
      <xdr:col>2</xdr:col>
      <xdr:colOff>593850</xdr:colOff>
      <xdr:row>38</xdr:row>
      <xdr:rowOff>308100</xdr:rowOff>
    </xdr:to>
    <xdr:pic>
      <xdr:nvPicPr>
        <xdr:cNvPr id="279" name="Grafik 1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52750" y="24917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889000</xdr:colOff>
      <xdr:row>38</xdr:row>
      <xdr:rowOff>41275</xdr:rowOff>
    </xdr:from>
    <xdr:to>
      <xdr:col>2</xdr:col>
      <xdr:colOff>1158098</xdr:colOff>
      <xdr:row>38</xdr:row>
      <xdr:rowOff>311275</xdr:rowOff>
    </xdr:to>
    <xdr:pic>
      <xdr:nvPicPr>
        <xdr:cNvPr id="280" name="Grafik 12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17900" y="24920574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103</xdr:row>
      <xdr:rowOff>25400</xdr:rowOff>
    </xdr:from>
    <xdr:to>
      <xdr:col>2</xdr:col>
      <xdr:colOff>294272</xdr:colOff>
      <xdr:row>103</xdr:row>
      <xdr:rowOff>296630</xdr:rowOff>
    </xdr:to>
    <xdr:pic>
      <xdr:nvPicPr>
        <xdr:cNvPr id="281" name="Grafik 5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5140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910685</xdr:colOff>
      <xdr:row>103</xdr:row>
      <xdr:rowOff>26015</xdr:rowOff>
    </xdr:from>
    <xdr:to>
      <xdr:col>2</xdr:col>
      <xdr:colOff>1180685</xdr:colOff>
      <xdr:row>103</xdr:row>
      <xdr:rowOff>296015</xdr:rowOff>
    </xdr:to>
    <xdr:pic>
      <xdr:nvPicPr>
        <xdr:cNvPr id="282" name="Grafik 10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39585" y="351415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609600</xdr:colOff>
      <xdr:row>103</xdr:row>
      <xdr:rowOff>25400</xdr:rowOff>
    </xdr:from>
    <xdr:to>
      <xdr:col>2</xdr:col>
      <xdr:colOff>879600</xdr:colOff>
      <xdr:row>103</xdr:row>
      <xdr:rowOff>295400</xdr:rowOff>
    </xdr:to>
    <xdr:pic>
      <xdr:nvPicPr>
        <xdr:cNvPr id="283" name="Grafik 8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38500" y="35140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103</xdr:row>
      <xdr:rowOff>25400</xdr:rowOff>
    </xdr:from>
    <xdr:to>
      <xdr:col>2</xdr:col>
      <xdr:colOff>588582</xdr:colOff>
      <xdr:row>103</xdr:row>
      <xdr:rowOff>295400</xdr:rowOff>
    </xdr:to>
    <xdr:pic>
      <xdr:nvPicPr>
        <xdr:cNvPr id="284" name="Grafik 9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46400" y="351409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104</xdr:row>
      <xdr:rowOff>38100</xdr:rowOff>
    </xdr:from>
    <xdr:to>
      <xdr:col>2</xdr:col>
      <xdr:colOff>332372</xdr:colOff>
      <xdr:row>104</xdr:row>
      <xdr:rowOff>309330</xdr:rowOff>
    </xdr:to>
    <xdr:pic>
      <xdr:nvPicPr>
        <xdr:cNvPr id="285" name="Grafik 5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354711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948785</xdr:colOff>
      <xdr:row>104</xdr:row>
      <xdr:rowOff>38715</xdr:rowOff>
    </xdr:from>
    <xdr:to>
      <xdr:col>2</xdr:col>
      <xdr:colOff>1218784</xdr:colOff>
      <xdr:row>104</xdr:row>
      <xdr:rowOff>308715</xdr:rowOff>
    </xdr:to>
    <xdr:pic>
      <xdr:nvPicPr>
        <xdr:cNvPr id="286" name="Grafik 1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77685" y="354717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647699</xdr:colOff>
      <xdr:row>104</xdr:row>
      <xdr:rowOff>38100</xdr:rowOff>
    </xdr:from>
    <xdr:to>
      <xdr:col>2</xdr:col>
      <xdr:colOff>917700</xdr:colOff>
      <xdr:row>104</xdr:row>
      <xdr:rowOff>308100</xdr:rowOff>
    </xdr:to>
    <xdr:pic>
      <xdr:nvPicPr>
        <xdr:cNvPr id="287" name="Grafik 8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76600" y="35471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355600</xdr:colOff>
      <xdr:row>104</xdr:row>
      <xdr:rowOff>12700</xdr:rowOff>
    </xdr:from>
    <xdr:to>
      <xdr:col>2</xdr:col>
      <xdr:colOff>626682</xdr:colOff>
      <xdr:row>104</xdr:row>
      <xdr:rowOff>282700</xdr:rowOff>
    </xdr:to>
    <xdr:pic>
      <xdr:nvPicPr>
        <xdr:cNvPr id="288" name="Grafik 9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84500" y="354457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105</xdr:row>
      <xdr:rowOff>38100</xdr:rowOff>
    </xdr:from>
    <xdr:to>
      <xdr:col>2</xdr:col>
      <xdr:colOff>319672</xdr:colOff>
      <xdr:row>105</xdr:row>
      <xdr:rowOff>309330</xdr:rowOff>
    </xdr:to>
    <xdr:pic>
      <xdr:nvPicPr>
        <xdr:cNvPr id="289" name="Grafik 5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357886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936085</xdr:colOff>
      <xdr:row>105</xdr:row>
      <xdr:rowOff>38715</xdr:rowOff>
    </xdr:from>
    <xdr:to>
      <xdr:col>2</xdr:col>
      <xdr:colOff>1206085</xdr:colOff>
      <xdr:row>105</xdr:row>
      <xdr:rowOff>308715</xdr:rowOff>
    </xdr:to>
    <xdr:pic>
      <xdr:nvPicPr>
        <xdr:cNvPr id="290" name="Grafik 10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64985" y="357892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635000</xdr:colOff>
      <xdr:row>105</xdr:row>
      <xdr:rowOff>38100</xdr:rowOff>
    </xdr:from>
    <xdr:to>
      <xdr:col>2</xdr:col>
      <xdr:colOff>905000</xdr:colOff>
      <xdr:row>105</xdr:row>
      <xdr:rowOff>308100</xdr:rowOff>
    </xdr:to>
    <xdr:pic>
      <xdr:nvPicPr>
        <xdr:cNvPr id="291" name="Grafik 8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63900" y="35788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105</xdr:row>
      <xdr:rowOff>12700</xdr:rowOff>
    </xdr:from>
    <xdr:to>
      <xdr:col>2</xdr:col>
      <xdr:colOff>613982</xdr:colOff>
      <xdr:row>105</xdr:row>
      <xdr:rowOff>282700</xdr:rowOff>
    </xdr:to>
    <xdr:pic>
      <xdr:nvPicPr>
        <xdr:cNvPr id="292" name="Grafik 9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71800" y="357632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106</xdr:row>
      <xdr:rowOff>25400</xdr:rowOff>
    </xdr:from>
    <xdr:to>
      <xdr:col>2</xdr:col>
      <xdr:colOff>306972</xdr:colOff>
      <xdr:row>106</xdr:row>
      <xdr:rowOff>296630</xdr:rowOff>
    </xdr:to>
    <xdr:pic>
      <xdr:nvPicPr>
        <xdr:cNvPr id="293" name="Grafik 5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360934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923385</xdr:colOff>
      <xdr:row>106</xdr:row>
      <xdr:rowOff>26015</xdr:rowOff>
    </xdr:from>
    <xdr:to>
      <xdr:col>2</xdr:col>
      <xdr:colOff>1193385</xdr:colOff>
      <xdr:row>106</xdr:row>
      <xdr:rowOff>296015</xdr:rowOff>
    </xdr:to>
    <xdr:pic>
      <xdr:nvPicPr>
        <xdr:cNvPr id="294" name="Grafik 10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52285" y="360940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622300</xdr:colOff>
      <xdr:row>106</xdr:row>
      <xdr:rowOff>25400</xdr:rowOff>
    </xdr:from>
    <xdr:to>
      <xdr:col>2</xdr:col>
      <xdr:colOff>892300</xdr:colOff>
      <xdr:row>106</xdr:row>
      <xdr:rowOff>295400</xdr:rowOff>
    </xdr:to>
    <xdr:pic>
      <xdr:nvPicPr>
        <xdr:cNvPr id="295" name="Grafik 8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51200" y="36093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106</xdr:row>
      <xdr:rowOff>25400</xdr:rowOff>
    </xdr:from>
    <xdr:to>
      <xdr:col>2</xdr:col>
      <xdr:colOff>601282</xdr:colOff>
      <xdr:row>106</xdr:row>
      <xdr:rowOff>295400</xdr:rowOff>
    </xdr:to>
    <xdr:pic>
      <xdr:nvPicPr>
        <xdr:cNvPr id="296" name="Grafik 9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59100" y="330835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107</xdr:row>
      <xdr:rowOff>25400</xdr:rowOff>
    </xdr:from>
    <xdr:to>
      <xdr:col>2</xdr:col>
      <xdr:colOff>319672</xdr:colOff>
      <xdr:row>107</xdr:row>
      <xdr:rowOff>296630</xdr:rowOff>
    </xdr:to>
    <xdr:pic>
      <xdr:nvPicPr>
        <xdr:cNvPr id="297" name="Grafik 5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36410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936085</xdr:colOff>
      <xdr:row>107</xdr:row>
      <xdr:rowOff>26015</xdr:rowOff>
    </xdr:from>
    <xdr:to>
      <xdr:col>2</xdr:col>
      <xdr:colOff>1206085</xdr:colOff>
      <xdr:row>107</xdr:row>
      <xdr:rowOff>296015</xdr:rowOff>
    </xdr:to>
    <xdr:pic>
      <xdr:nvPicPr>
        <xdr:cNvPr id="298" name="Grafik 10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564985" y="364115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635000</xdr:colOff>
      <xdr:row>107</xdr:row>
      <xdr:rowOff>25400</xdr:rowOff>
    </xdr:from>
    <xdr:to>
      <xdr:col>2</xdr:col>
      <xdr:colOff>905000</xdr:colOff>
      <xdr:row>107</xdr:row>
      <xdr:rowOff>295400</xdr:rowOff>
    </xdr:to>
    <xdr:pic>
      <xdr:nvPicPr>
        <xdr:cNvPr id="299" name="Grafik 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263900" y="36410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107</xdr:row>
      <xdr:rowOff>25400</xdr:rowOff>
    </xdr:from>
    <xdr:to>
      <xdr:col>2</xdr:col>
      <xdr:colOff>613982</xdr:colOff>
      <xdr:row>107</xdr:row>
      <xdr:rowOff>295400</xdr:rowOff>
    </xdr:to>
    <xdr:pic>
      <xdr:nvPicPr>
        <xdr:cNvPr id="300" name="Grafik 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71800" y="36410900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323222</xdr:colOff>
      <xdr:row>78</xdr:row>
      <xdr:rowOff>28575</xdr:rowOff>
    </xdr:from>
    <xdr:to>
      <xdr:col>2</xdr:col>
      <xdr:colOff>594304</xdr:colOff>
      <xdr:row>78</xdr:row>
      <xdr:rowOff>298575</xdr:rowOff>
    </xdr:to>
    <xdr:pic>
      <xdr:nvPicPr>
        <xdr:cNvPr id="301" name="Grafik 9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52122" y="29352875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78</xdr:row>
      <xdr:rowOff>31865</xdr:rowOff>
    </xdr:from>
    <xdr:to>
      <xdr:col>2</xdr:col>
      <xdr:colOff>316497</xdr:colOff>
      <xdr:row>78</xdr:row>
      <xdr:rowOff>300299</xdr:rowOff>
    </xdr:to>
    <xdr:pic>
      <xdr:nvPicPr>
        <xdr:cNvPr id="302" name="Grafik 5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6525" y="29356165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28</xdr:row>
      <xdr:rowOff>38100</xdr:rowOff>
    </xdr:from>
    <xdr:to>
      <xdr:col>2</xdr:col>
      <xdr:colOff>306972</xdr:colOff>
      <xdr:row>28</xdr:row>
      <xdr:rowOff>309330</xdr:rowOff>
    </xdr:to>
    <xdr:pic>
      <xdr:nvPicPr>
        <xdr:cNvPr id="303" name="Grafik 5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135636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28</xdr:row>
      <xdr:rowOff>38715</xdr:rowOff>
    </xdr:from>
    <xdr:to>
      <xdr:col>2</xdr:col>
      <xdr:colOff>578115</xdr:colOff>
      <xdr:row>28</xdr:row>
      <xdr:rowOff>308715</xdr:rowOff>
    </xdr:to>
    <xdr:pic>
      <xdr:nvPicPr>
        <xdr:cNvPr id="304" name="Grafik 1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7015" y="135642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28</xdr:row>
      <xdr:rowOff>38715</xdr:rowOff>
    </xdr:from>
    <xdr:to>
      <xdr:col>2</xdr:col>
      <xdr:colOff>850485</xdr:colOff>
      <xdr:row>28</xdr:row>
      <xdr:rowOff>308715</xdr:rowOff>
    </xdr:to>
    <xdr:pic>
      <xdr:nvPicPr>
        <xdr:cNvPr id="305" name="Grafik 10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9385" y="135642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28</xdr:row>
      <xdr:rowOff>38715</xdr:rowOff>
    </xdr:from>
    <xdr:to>
      <xdr:col>2</xdr:col>
      <xdr:colOff>1121934</xdr:colOff>
      <xdr:row>28</xdr:row>
      <xdr:rowOff>308715</xdr:rowOff>
    </xdr:to>
    <xdr:pic>
      <xdr:nvPicPr>
        <xdr:cNvPr id="306" name="Grafik 12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135642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29</xdr:row>
      <xdr:rowOff>38100</xdr:rowOff>
    </xdr:from>
    <xdr:to>
      <xdr:col>2</xdr:col>
      <xdr:colOff>306972</xdr:colOff>
      <xdr:row>29</xdr:row>
      <xdr:rowOff>309330</xdr:rowOff>
    </xdr:to>
    <xdr:pic>
      <xdr:nvPicPr>
        <xdr:cNvPr id="307" name="Grafik 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135636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29</xdr:row>
      <xdr:rowOff>38715</xdr:rowOff>
    </xdr:from>
    <xdr:to>
      <xdr:col>2</xdr:col>
      <xdr:colOff>578115</xdr:colOff>
      <xdr:row>29</xdr:row>
      <xdr:rowOff>308715</xdr:rowOff>
    </xdr:to>
    <xdr:pic>
      <xdr:nvPicPr>
        <xdr:cNvPr id="308" name="Grafik 1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7015" y="135642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29</xdr:row>
      <xdr:rowOff>38715</xdr:rowOff>
    </xdr:from>
    <xdr:to>
      <xdr:col>2</xdr:col>
      <xdr:colOff>850485</xdr:colOff>
      <xdr:row>29</xdr:row>
      <xdr:rowOff>308715</xdr:rowOff>
    </xdr:to>
    <xdr:pic>
      <xdr:nvPicPr>
        <xdr:cNvPr id="309" name="Grafik 10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9385" y="135642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29</xdr:row>
      <xdr:rowOff>38715</xdr:rowOff>
    </xdr:from>
    <xdr:to>
      <xdr:col>2</xdr:col>
      <xdr:colOff>1121934</xdr:colOff>
      <xdr:row>29</xdr:row>
      <xdr:rowOff>308715</xdr:rowOff>
    </xdr:to>
    <xdr:pic>
      <xdr:nvPicPr>
        <xdr:cNvPr id="310" name="Grafik 12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135642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115</xdr:row>
      <xdr:rowOff>57150</xdr:rowOff>
    </xdr:from>
    <xdr:to>
      <xdr:col>2</xdr:col>
      <xdr:colOff>764350</xdr:colOff>
      <xdr:row>115</xdr:row>
      <xdr:rowOff>295274</xdr:rowOff>
    </xdr:to>
    <xdr:pic>
      <xdr:nvPicPr>
        <xdr:cNvPr id="311" name="Picture 506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/>
      </xdr:blipFill>
      <xdr:spPr bwMode="auto">
        <a:xfrm>
          <a:off x="2533650" y="11439525"/>
          <a:ext cx="745301" cy="23812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74</xdr:row>
      <xdr:rowOff>25400</xdr:rowOff>
    </xdr:from>
    <xdr:to>
      <xdr:col>2</xdr:col>
      <xdr:colOff>294272</xdr:colOff>
      <xdr:row>74</xdr:row>
      <xdr:rowOff>296630</xdr:rowOff>
    </xdr:to>
    <xdr:pic>
      <xdr:nvPicPr>
        <xdr:cNvPr id="312" name="Grafik 5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20459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609600</xdr:colOff>
      <xdr:row>74</xdr:row>
      <xdr:rowOff>25400</xdr:rowOff>
    </xdr:from>
    <xdr:to>
      <xdr:col>2</xdr:col>
      <xdr:colOff>878698</xdr:colOff>
      <xdr:row>74</xdr:row>
      <xdr:rowOff>295400</xdr:rowOff>
    </xdr:to>
    <xdr:pic>
      <xdr:nvPicPr>
        <xdr:cNvPr id="313" name="Grafik 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238500" y="204597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74</xdr:row>
      <xdr:rowOff>25400</xdr:rowOff>
    </xdr:from>
    <xdr:to>
      <xdr:col>2</xdr:col>
      <xdr:colOff>575882</xdr:colOff>
      <xdr:row>74</xdr:row>
      <xdr:rowOff>304925</xdr:rowOff>
    </xdr:to>
    <xdr:pic>
      <xdr:nvPicPr>
        <xdr:cNvPr id="314" name="Grafik 9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933699" y="20459700"/>
          <a:ext cx="271082" cy="2795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50</xdr:row>
      <xdr:rowOff>38100</xdr:rowOff>
    </xdr:from>
    <xdr:to>
      <xdr:col>2</xdr:col>
      <xdr:colOff>319672</xdr:colOff>
      <xdr:row>50</xdr:row>
      <xdr:rowOff>306534</xdr:rowOff>
    </xdr:to>
    <xdr:pic>
      <xdr:nvPicPr>
        <xdr:cNvPr id="315" name="Grafik 5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258699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51</xdr:row>
      <xdr:rowOff>38100</xdr:rowOff>
    </xdr:from>
    <xdr:to>
      <xdr:col>2</xdr:col>
      <xdr:colOff>319672</xdr:colOff>
      <xdr:row>51</xdr:row>
      <xdr:rowOff>306534</xdr:rowOff>
    </xdr:to>
    <xdr:pic>
      <xdr:nvPicPr>
        <xdr:cNvPr id="316" name="Grafik 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261874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52</xdr:row>
      <xdr:rowOff>38100</xdr:rowOff>
    </xdr:from>
    <xdr:to>
      <xdr:col>2</xdr:col>
      <xdr:colOff>319672</xdr:colOff>
      <xdr:row>52</xdr:row>
      <xdr:rowOff>306534</xdr:rowOff>
    </xdr:to>
    <xdr:pic>
      <xdr:nvPicPr>
        <xdr:cNvPr id="317" name="Grafik 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265049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196</xdr:row>
      <xdr:rowOff>25400</xdr:rowOff>
    </xdr:from>
    <xdr:to>
      <xdr:col>2</xdr:col>
      <xdr:colOff>294272</xdr:colOff>
      <xdr:row>196</xdr:row>
      <xdr:rowOff>296630</xdr:rowOff>
    </xdr:to>
    <xdr:pic>
      <xdr:nvPicPr>
        <xdr:cNvPr id="318" name="Grafik 5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29984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199</xdr:row>
      <xdr:rowOff>25400</xdr:rowOff>
    </xdr:from>
    <xdr:to>
      <xdr:col>2</xdr:col>
      <xdr:colOff>308100</xdr:colOff>
      <xdr:row>199</xdr:row>
      <xdr:rowOff>296206</xdr:rowOff>
    </xdr:to>
    <xdr:pic>
      <xdr:nvPicPr>
        <xdr:cNvPr id="319" name="Grafik 1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67000" y="30302200"/>
          <a:ext cx="270000" cy="2708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92</xdr:row>
      <xdr:rowOff>50800</xdr:rowOff>
    </xdr:from>
    <xdr:to>
      <xdr:col>2</xdr:col>
      <xdr:colOff>308100</xdr:colOff>
      <xdr:row>93</xdr:row>
      <xdr:rowOff>3300</xdr:rowOff>
    </xdr:to>
    <xdr:pic>
      <xdr:nvPicPr>
        <xdr:cNvPr id="320" name="Grafik 1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67000" y="33223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42</xdr:row>
      <xdr:rowOff>26183</xdr:rowOff>
    </xdr:from>
    <xdr:to>
      <xdr:col>2</xdr:col>
      <xdr:colOff>294272</xdr:colOff>
      <xdr:row>42</xdr:row>
      <xdr:rowOff>294617</xdr:rowOff>
    </xdr:to>
    <xdr:pic>
      <xdr:nvPicPr>
        <xdr:cNvPr id="321" name="Grafik 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482418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316664</xdr:colOff>
      <xdr:row>42</xdr:row>
      <xdr:rowOff>25400</xdr:rowOff>
    </xdr:from>
    <xdr:to>
      <xdr:col>2</xdr:col>
      <xdr:colOff>586663</xdr:colOff>
      <xdr:row>42</xdr:row>
      <xdr:rowOff>295400</xdr:rowOff>
    </xdr:to>
    <xdr:pic>
      <xdr:nvPicPr>
        <xdr:cNvPr id="322" name="Grafik 10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5564" y="34823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17</xdr:row>
      <xdr:rowOff>25400</xdr:rowOff>
    </xdr:from>
    <xdr:to>
      <xdr:col>2</xdr:col>
      <xdr:colOff>306972</xdr:colOff>
      <xdr:row>17</xdr:row>
      <xdr:rowOff>293834</xdr:rowOff>
    </xdr:to>
    <xdr:pic>
      <xdr:nvPicPr>
        <xdr:cNvPr id="323" name="Grafik 5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41783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323014</xdr:colOff>
      <xdr:row>17</xdr:row>
      <xdr:rowOff>38100</xdr:rowOff>
    </xdr:from>
    <xdr:to>
      <xdr:col>2</xdr:col>
      <xdr:colOff>593014</xdr:colOff>
      <xdr:row>17</xdr:row>
      <xdr:rowOff>308100</xdr:rowOff>
    </xdr:to>
    <xdr:pic>
      <xdr:nvPicPr>
        <xdr:cNvPr id="324" name="Grafik 10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1914" y="4191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133</xdr:row>
      <xdr:rowOff>38100</xdr:rowOff>
    </xdr:from>
    <xdr:to>
      <xdr:col>2</xdr:col>
      <xdr:colOff>294272</xdr:colOff>
      <xdr:row>133</xdr:row>
      <xdr:rowOff>306534</xdr:rowOff>
    </xdr:to>
    <xdr:pic>
      <xdr:nvPicPr>
        <xdr:cNvPr id="325" name="Grafik 5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57886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133</xdr:row>
      <xdr:rowOff>38100</xdr:rowOff>
    </xdr:from>
    <xdr:to>
      <xdr:col>2</xdr:col>
      <xdr:colOff>587500</xdr:colOff>
      <xdr:row>133</xdr:row>
      <xdr:rowOff>308100</xdr:rowOff>
    </xdr:to>
    <xdr:pic>
      <xdr:nvPicPr>
        <xdr:cNvPr id="326" name="Grafik 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5788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135</xdr:row>
      <xdr:rowOff>38100</xdr:rowOff>
    </xdr:from>
    <xdr:to>
      <xdr:col>2</xdr:col>
      <xdr:colOff>294272</xdr:colOff>
      <xdr:row>135</xdr:row>
      <xdr:rowOff>306534</xdr:rowOff>
    </xdr:to>
    <xdr:pic>
      <xdr:nvPicPr>
        <xdr:cNvPr id="327" name="Grafik 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61061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135</xdr:row>
      <xdr:rowOff>38100</xdr:rowOff>
    </xdr:from>
    <xdr:to>
      <xdr:col>2</xdr:col>
      <xdr:colOff>587500</xdr:colOff>
      <xdr:row>135</xdr:row>
      <xdr:rowOff>308100</xdr:rowOff>
    </xdr:to>
    <xdr:pic>
      <xdr:nvPicPr>
        <xdr:cNvPr id="328" name="Grafik 10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6106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136</xdr:row>
      <xdr:rowOff>38100</xdr:rowOff>
    </xdr:from>
    <xdr:to>
      <xdr:col>2</xdr:col>
      <xdr:colOff>294272</xdr:colOff>
      <xdr:row>136</xdr:row>
      <xdr:rowOff>306534</xdr:rowOff>
    </xdr:to>
    <xdr:pic>
      <xdr:nvPicPr>
        <xdr:cNvPr id="329" name="Grafik 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64236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136</xdr:row>
      <xdr:rowOff>38100</xdr:rowOff>
    </xdr:from>
    <xdr:to>
      <xdr:col>2</xdr:col>
      <xdr:colOff>587500</xdr:colOff>
      <xdr:row>136</xdr:row>
      <xdr:rowOff>308100</xdr:rowOff>
    </xdr:to>
    <xdr:pic>
      <xdr:nvPicPr>
        <xdr:cNvPr id="330" name="Grafik 10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6423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137</xdr:row>
      <xdr:rowOff>38100</xdr:rowOff>
    </xdr:from>
    <xdr:to>
      <xdr:col>2</xdr:col>
      <xdr:colOff>294272</xdr:colOff>
      <xdr:row>137</xdr:row>
      <xdr:rowOff>306534</xdr:rowOff>
    </xdr:to>
    <xdr:pic>
      <xdr:nvPicPr>
        <xdr:cNvPr id="331" name="Grafik 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67411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137</xdr:row>
      <xdr:rowOff>38100</xdr:rowOff>
    </xdr:from>
    <xdr:to>
      <xdr:col>2</xdr:col>
      <xdr:colOff>587500</xdr:colOff>
      <xdr:row>137</xdr:row>
      <xdr:rowOff>308100</xdr:rowOff>
    </xdr:to>
    <xdr:pic>
      <xdr:nvPicPr>
        <xdr:cNvPr id="332" name="Grafik 10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6741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90</xdr:row>
      <xdr:rowOff>38100</xdr:rowOff>
    </xdr:from>
    <xdr:to>
      <xdr:col>2</xdr:col>
      <xdr:colOff>308100</xdr:colOff>
      <xdr:row>90</xdr:row>
      <xdr:rowOff>308100</xdr:rowOff>
    </xdr:to>
    <xdr:pic>
      <xdr:nvPicPr>
        <xdr:cNvPr id="333" name="Grafik 1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67000" y="33883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596900</xdr:colOff>
      <xdr:row>141</xdr:row>
      <xdr:rowOff>38100</xdr:rowOff>
    </xdr:from>
    <xdr:to>
      <xdr:col>2</xdr:col>
      <xdr:colOff>866900</xdr:colOff>
      <xdr:row>141</xdr:row>
      <xdr:rowOff>308100</xdr:rowOff>
    </xdr:to>
    <xdr:pic>
      <xdr:nvPicPr>
        <xdr:cNvPr id="334" name="Grafik 1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225800" y="37414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12700</xdr:colOff>
      <xdr:row>141</xdr:row>
      <xdr:rowOff>25400</xdr:rowOff>
    </xdr:from>
    <xdr:to>
      <xdr:col>2</xdr:col>
      <xdr:colOff>281572</xdr:colOff>
      <xdr:row>141</xdr:row>
      <xdr:rowOff>293834</xdr:rowOff>
    </xdr:to>
    <xdr:pic>
      <xdr:nvPicPr>
        <xdr:cNvPr id="335" name="Grafik 5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1600" y="37401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141</xdr:row>
      <xdr:rowOff>25400</xdr:rowOff>
    </xdr:from>
    <xdr:to>
      <xdr:col>2</xdr:col>
      <xdr:colOff>574800</xdr:colOff>
      <xdr:row>141</xdr:row>
      <xdr:rowOff>295400</xdr:rowOff>
    </xdr:to>
    <xdr:pic>
      <xdr:nvPicPr>
        <xdr:cNvPr id="336" name="Grafik 10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33699" y="37401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582324</xdr:colOff>
      <xdr:row>40</xdr:row>
      <xdr:rowOff>26015</xdr:rowOff>
    </xdr:from>
    <xdr:to>
      <xdr:col>2</xdr:col>
      <xdr:colOff>852324</xdr:colOff>
      <xdr:row>40</xdr:row>
      <xdr:rowOff>296015</xdr:rowOff>
    </xdr:to>
    <xdr:pic>
      <xdr:nvPicPr>
        <xdr:cNvPr id="337" name="Grafik 10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11224" y="4248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12700</xdr:colOff>
      <xdr:row>40</xdr:row>
      <xdr:rowOff>25400</xdr:rowOff>
    </xdr:from>
    <xdr:to>
      <xdr:col>2</xdr:col>
      <xdr:colOff>281572</xdr:colOff>
      <xdr:row>40</xdr:row>
      <xdr:rowOff>296630</xdr:rowOff>
    </xdr:to>
    <xdr:pic>
      <xdr:nvPicPr>
        <xdr:cNvPr id="338" name="Grafik 5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1600" y="42481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298450</xdr:colOff>
      <xdr:row>40</xdr:row>
      <xdr:rowOff>25400</xdr:rowOff>
    </xdr:from>
    <xdr:to>
      <xdr:col>2</xdr:col>
      <xdr:colOff>568450</xdr:colOff>
      <xdr:row>40</xdr:row>
      <xdr:rowOff>295400</xdr:rowOff>
    </xdr:to>
    <xdr:pic>
      <xdr:nvPicPr>
        <xdr:cNvPr id="339" name="Grafik 1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7350" y="42481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863600</xdr:colOff>
      <xdr:row>40</xdr:row>
      <xdr:rowOff>28575</xdr:rowOff>
    </xdr:from>
    <xdr:to>
      <xdr:col>2</xdr:col>
      <xdr:colOff>1132698</xdr:colOff>
      <xdr:row>40</xdr:row>
      <xdr:rowOff>298575</xdr:rowOff>
    </xdr:to>
    <xdr:pic>
      <xdr:nvPicPr>
        <xdr:cNvPr id="340" name="Grafik 12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2500" y="4248467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122</xdr:row>
      <xdr:rowOff>25400</xdr:rowOff>
    </xdr:from>
    <xdr:to>
      <xdr:col>2</xdr:col>
      <xdr:colOff>332372</xdr:colOff>
      <xdr:row>122</xdr:row>
      <xdr:rowOff>293834</xdr:rowOff>
    </xdr:to>
    <xdr:pic>
      <xdr:nvPicPr>
        <xdr:cNvPr id="341" name="Grafik 5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48831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368300</xdr:colOff>
      <xdr:row>122</xdr:row>
      <xdr:rowOff>25400</xdr:rowOff>
    </xdr:from>
    <xdr:to>
      <xdr:col>2</xdr:col>
      <xdr:colOff>638300</xdr:colOff>
      <xdr:row>122</xdr:row>
      <xdr:rowOff>295400</xdr:rowOff>
    </xdr:to>
    <xdr:pic>
      <xdr:nvPicPr>
        <xdr:cNvPr id="342" name="Grafik 10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97200" y="48831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100</xdr:row>
      <xdr:rowOff>25400</xdr:rowOff>
    </xdr:from>
    <xdr:to>
      <xdr:col>2</xdr:col>
      <xdr:colOff>306972</xdr:colOff>
      <xdr:row>100</xdr:row>
      <xdr:rowOff>293834</xdr:rowOff>
    </xdr:to>
    <xdr:pic>
      <xdr:nvPicPr>
        <xdr:cNvPr id="343" name="Grafik 5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494665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92</xdr:row>
      <xdr:rowOff>25400</xdr:rowOff>
    </xdr:from>
    <xdr:to>
      <xdr:col>2</xdr:col>
      <xdr:colOff>332372</xdr:colOff>
      <xdr:row>92</xdr:row>
      <xdr:rowOff>296630</xdr:rowOff>
    </xdr:to>
    <xdr:pic>
      <xdr:nvPicPr>
        <xdr:cNvPr id="344" name="Grafik 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50101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333515</xdr:colOff>
      <xdr:row>92</xdr:row>
      <xdr:rowOff>26015</xdr:rowOff>
    </xdr:from>
    <xdr:to>
      <xdr:col>2</xdr:col>
      <xdr:colOff>603515</xdr:colOff>
      <xdr:row>92</xdr:row>
      <xdr:rowOff>296015</xdr:rowOff>
    </xdr:to>
    <xdr:pic>
      <xdr:nvPicPr>
        <xdr:cNvPr id="345" name="Grafik 1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62415" y="5010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605885</xdr:colOff>
      <xdr:row>92</xdr:row>
      <xdr:rowOff>26015</xdr:rowOff>
    </xdr:from>
    <xdr:to>
      <xdr:col>2</xdr:col>
      <xdr:colOff>875885</xdr:colOff>
      <xdr:row>92</xdr:row>
      <xdr:rowOff>296015</xdr:rowOff>
    </xdr:to>
    <xdr:pic>
      <xdr:nvPicPr>
        <xdr:cNvPr id="346" name="Grafik 10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4785" y="5010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878236</xdr:colOff>
      <xdr:row>92</xdr:row>
      <xdr:rowOff>26015</xdr:rowOff>
    </xdr:from>
    <xdr:to>
      <xdr:col>2</xdr:col>
      <xdr:colOff>1147334</xdr:colOff>
      <xdr:row>92</xdr:row>
      <xdr:rowOff>296015</xdr:rowOff>
    </xdr:to>
    <xdr:pic>
      <xdr:nvPicPr>
        <xdr:cNvPr id="347" name="Grafik 1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07136" y="50102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156</xdr:row>
      <xdr:rowOff>25400</xdr:rowOff>
    </xdr:from>
    <xdr:to>
      <xdr:col>2</xdr:col>
      <xdr:colOff>332372</xdr:colOff>
      <xdr:row>156</xdr:row>
      <xdr:rowOff>296630</xdr:rowOff>
    </xdr:to>
    <xdr:pic>
      <xdr:nvPicPr>
        <xdr:cNvPr id="348" name="Grafik 5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50736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333515</xdr:colOff>
      <xdr:row>156</xdr:row>
      <xdr:rowOff>26015</xdr:rowOff>
    </xdr:from>
    <xdr:to>
      <xdr:col>2</xdr:col>
      <xdr:colOff>603515</xdr:colOff>
      <xdr:row>156</xdr:row>
      <xdr:rowOff>296015</xdr:rowOff>
    </xdr:to>
    <xdr:pic>
      <xdr:nvPicPr>
        <xdr:cNvPr id="349" name="Grafik 1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62415" y="50737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605885</xdr:colOff>
      <xdr:row>156</xdr:row>
      <xdr:rowOff>26015</xdr:rowOff>
    </xdr:from>
    <xdr:to>
      <xdr:col>2</xdr:col>
      <xdr:colOff>875885</xdr:colOff>
      <xdr:row>156</xdr:row>
      <xdr:rowOff>296015</xdr:rowOff>
    </xdr:to>
    <xdr:pic>
      <xdr:nvPicPr>
        <xdr:cNvPr id="350" name="Grafik 10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4785" y="50737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878236</xdr:colOff>
      <xdr:row>156</xdr:row>
      <xdr:rowOff>26015</xdr:rowOff>
    </xdr:from>
    <xdr:to>
      <xdr:col>2</xdr:col>
      <xdr:colOff>1147334</xdr:colOff>
      <xdr:row>156</xdr:row>
      <xdr:rowOff>296015</xdr:rowOff>
    </xdr:to>
    <xdr:pic>
      <xdr:nvPicPr>
        <xdr:cNvPr id="351" name="Grafik 1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07136" y="50737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82</xdr:row>
      <xdr:rowOff>25400</xdr:rowOff>
    </xdr:from>
    <xdr:to>
      <xdr:col>2</xdr:col>
      <xdr:colOff>294272</xdr:colOff>
      <xdr:row>82</xdr:row>
      <xdr:rowOff>293834</xdr:rowOff>
    </xdr:to>
    <xdr:pic>
      <xdr:nvPicPr>
        <xdr:cNvPr id="352" name="Grafik 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549021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48</xdr:row>
      <xdr:rowOff>25400</xdr:rowOff>
    </xdr:from>
    <xdr:to>
      <xdr:col>2</xdr:col>
      <xdr:colOff>294272</xdr:colOff>
      <xdr:row>48</xdr:row>
      <xdr:rowOff>293834</xdr:rowOff>
    </xdr:to>
    <xdr:pic>
      <xdr:nvPicPr>
        <xdr:cNvPr id="353" name="Grafik 5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55511699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381000</xdr:colOff>
      <xdr:row>48</xdr:row>
      <xdr:rowOff>25400</xdr:rowOff>
    </xdr:from>
    <xdr:to>
      <xdr:col>2</xdr:col>
      <xdr:colOff>651000</xdr:colOff>
      <xdr:row>48</xdr:row>
      <xdr:rowOff>295400</xdr:rowOff>
    </xdr:to>
    <xdr:pic>
      <xdr:nvPicPr>
        <xdr:cNvPr id="354" name="Grafik 10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009900" y="55511699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593319</xdr:colOff>
      <xdr:row>108</xdr:row>
      <xdr:rowOff>25400</xdr:rowOff>
    </xdr:from>
    <xdr:to>
      <xdr:col>2</xdr:col>
      <xdr:colOff>863319</xdr:colOff>
      <xdr:row>108</xdr:row>
      <xdr:rowOff>295400</xdr:rowOff>
    </xdr:to>
    <xdr:pic>
      <xdr:nvPicPr>
        <xdr:cNvPr id="355" name="Grafik 10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2219" y="61048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865669</xdr:colOff>
      <xdr:row>108</xdr:row>
      <xdr:rowOff>25400</xdr:rowOff>
    </xdr:from>
    <xdr:to>
      <xdr:col>2</xdr:col>
      <xdr:colOff>1134768</xdr:colOff>
      <xdr:row>108</xdr:row>
      <xdr:rowOff>295400</xdr:rowOff>
    </xdr:to>
    <xdr:pic>
      <xdr:nvPicPr>
        <xdr:cNvPr id="356" name="Grafik 12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4570" y="610489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108</xdr:row>
      <xdr:rowOff>25400</xdr:rowOff>
    </xdr:from>
    <xdr:to>
      <xdr:col>2</xdr:col>
      <xdr:colOff>319672</xdr:colOff>
      <xdr:row>108</xdr:row>
      <xdr:rowOff>293834</xdr:rowOff>
    </xdr:to>
    <xdr:pic>
      <xdr:nvPicPr>
        <xdr:cNvPr id="357" name="Grafik 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610489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319363</xdr:colOff>
      <xdr:row>108</xdr:row>
      <xdr:rowOff>25400</xdr:rowOff>
    </xdr:from>
    <xdr:to>
      <xdr:col>2</xdr:col>
      <xdr:colOff>589362</xdr:colOff>
      <xdr:row>108</xdr:row>
      <xdr:rowOff>295400</xdr:rowOff>
    </xdr:to>
    <xdr:pic>
      <xdr:nvPicPr>
        <xdr:cNvPr id="358" name="Grafik 1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8263" y="61048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112</xdr:row>
      <xdr:rowOff>25400</xdr:rowOff>
    </xdr:from>
    <xdr:to>
      <xdr:col>2</xdr:col>
      <xdr:colOff>294272</xdr:colOff>
      <xdr:row>112</xdr:row>
      <xdr:rowOff>293834</xdr:rowOff>
    </xdr:to>
    <xdr:pic>
      <xdr:nvPicPr>
        <xdr:cNvPr id="359" name="Grafik 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631952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381000</xdr:colOff>
      <xdr:row>112</xdr:row>
      <xdr:rowOff>25400</xdr:rowOff>
    </xdr:from>
    <xdr:to>
      <xdr:col>2</xdr:col>
      <xdr:colOff>651000</xdr:colOff>
      <xdr:row>112</xdr:row>
      <xdr:rowOff>295400</xdr:rowOff>
    </xdr:to>
    <xdr:pic>
      <xdr:nvPicPr>
        <xdr:cNvPr id="360" name="Grafik 10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009900" y="63195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140</xdr:row>
      <xdr:rowOff>38100</xdr:rowOff>
    </xdr:from>
    <xdr:to>
      <xdr:col>2</xdr:col>
      <xdr:colOff>319672</xdr:colOff>
      <xdr:row>140</xdr:row>
      <xdr:rowOff>309330</xdr:rowOff>
    </xdr:to>
    <xdr:pic>
      <xdr:nvPicPr>
        <xdr:cNvPr id="361" name="Grafik 5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663575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351884</xdr:colOff>
      <xdr:row>140</xdr:row>
      <xdr:rowOff>38100</xdr:rowOff>
    </xdr:from>
    <xdr:to>
      <xdr:col>2</xdr:col>
      <xdr:colOff>621884</xdr:colOff>
      <xdr:row>140</xdr:row>
      <xdr:rowOff>308100</xdr:rowOff>
    </xdr:to>
    <xdr:pic>
      <xdr:nvPicPr>
        <xdr:cNvPr id="362" name="Grafik 10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80785" y="41313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8</xdr:row>
      <xdr:rowOff>25400</xdr:rowOff>
    </xdr:from>
    <xdr:to>
      <xdr:col>2</xdr:col>
      <xdr:colOff>319672</xdr:colOff>
      <xdr:row>8</xdr:row>
      <xdr:rowOff>293834</xdr:rowOff>
    </xdr:to>
    <xdr:pic>
      <xdr:nvPicPr>
        <xdr:cNvPr id="363" name="Grafik 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16383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8</xdr:row>
      <xdr:rowOff>25400</xdr:rowOff>
    </xdr:from>
    <xdr:to>
      <xdr:col>2</xdr:col>
      <xdr:colOff>612900</xdr:colOff>
      <xdr:row>8</xdr:row>
      <xdr:rowOff>295400</xdr:rowOff>
    </xdr:to>
    <xdr:pic>
      <xdr:nvPicPr>
        <xdr:cNvPr id="364" name="Grafik 10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71800" y="195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647699</xdr:colOff>
      <xdr:row>8</xdr:row>
      <xdr:rowOff>12700</xdr:rowOff>
    </xdr:from>
    <xdr:to>
      <xdr:col>2</xdr:col>
      <xdr:colOff>917700</xdr:colOff>
      <xdr:row>8</xdr:row>
      <xdr:rowOff>283506</xdr:rowOff>
    </xdr:to>
    <xdr:pic>
      <xdr:nvPicPr>
        <xdr:cNvPr id="365" name="Grafik 1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276600" y="1625600"/>
          <a:ext cx="270000" cy="2708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952500</xdr:colOff>
      <xdr:row>8</xdr:row>
      <xdr:rowOff>12700</xdr:rowOff>
    </xdr:from>
    <xdr:to>
      <xdr:col>2</xdr:col>
      <xdr:colOff>1221598</xdr:colOff>
      <xdr:row>8</xdr:row>
      <xdr:rowOff>282700</xdr:rowOff>
    </xdr:to>
    <xdr:pic>
      <xdr:nvPicPr>
        <xdr:cNvPr id="366" name="Grafik 12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81400" y="16256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39</xdr:row>
      <xdr:rowOff>25400</xdr:rowOff>
    </xdr:from>
    <xdr:to>
      <xdr:col>2</xdr:col>
      <xdr:colOff>294272</xdr:colOff>
      <xdr:row>39</xdr:row>
      <xdr:rowOff>296630</xdr:rowOff>
    </xdr:to>
    <xdr:pic>
      <xdr:nvPicPr>
        <xdr:cNvPr id="367" name="Grafik 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141859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39</xdr:row>
      <xdr:rowOff>25400</xdr:rowOff>
    </xdr:from>
    <xdr:to>
      <xdr:col>2</xdr:col>
      <xdr:colOff>589616</xdr:colOff>
      <xdr:row>39</xdr:row>
      <xdr:rowOff>289190</xdr:rowOff>
    </xdr:to>
    <xdr:pic>
      <xdr:nvPicPr>
        <xdr:cNvPr id="368" name="Grafik 9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/>
      </xdr:blipFill>
      <xdr:spPr bwMode="auto">
        <a:xfrm>
          <a:off x="2946400" y="14185900"/>
          <a:ext cx="272117" cy="2637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77</xdr:row>
      <xdr:rowOff>25400</xdr:rowOff>
    </xdr:from>
    <xdr:to>
      <xdr:col>2</xdr:col>
      <xdr:colOff>294272</xdr:colOff>
      <xdr:row>77</xdr:row>
      <xdr:rowOff>293834</xdr:rowOff>
    </xdr:to>
    <xdr:pic>
      <xdr:nvPicPr>
        <xdr:cNvPr id="369" name="Grafik 5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280797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95</xdr:row>
      <xdr:rowOff>25400</xdr:rowOff>
    </xdr:from>
    <xdr:to>
      <xdr:col>2</xdr:col>
      <xdr:colOff>306972</xdr:colOff>
      <xdr:row>95</xdr:row>
      <xdr:rowOff>293834</xdr:rowOff>
    </xdr:to>
    <xdr:pic>
      <xdr:nvPicPr>
        <xdr:cNvPr id="370" name="Grafik 5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339090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393699</xdr:colOff>
      <xdr:row>95</xdr:row>
      <xdr:rowOff>25400</xdr:rowOff>
    </xdr:from>
    <xdr:to>
      <xdr:col>2</xdr:col>
      <xdr:colOff>663700</xdr:colOff>
      <xdr:row>95</xdr:row>
      <xdr:rowOff>295400</xdr:rowOff>
    </xdr:to>
    <xdr:pic>
      <xdr:nvPicPr>
        <xdr:cNvPr id="371" name="Grafik 1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022600" y="33909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110</xdr:row>
      <xdr:rowOff>25400</xdr:rowOff>
    </xdr:from>
    <xdr:to>
      <xdr:col>2</xdr:col>
      <xdr:colOff>306972</xdr:colOff>
      <xdr:row>110</xdr:row>
      <xdr:rowOff>293834</xdr:rowOff>
    </xdr:to>
    <xdr:pic>
      <xdr:nvPicPr>
        <xdr:cNvPr id="372" name="Grafik 5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389890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155</xdr:row>
      <xdr:rowOff>38100</xdr:rowOff>
    </xdr:from>
    <xdr:to>
      <xdr:col>2</xdr:col>
      <xdr:colOff>294272</xdr:colOff>
      <xdr:row>155</xdr:row>
      <xdr:rowOff>309330</xdr:rowOff>
    </xdr:to>
    <xdr:pic>
      <xdr:nvPicPr>
        <xdr:cNvPr id="373" name="Grafik 5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513842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295414</xdr:colOff>
      <xdr:row>155</xdr:row>
      <xdr:rowOff>38715</xdr:rowOff>
    </xdr:from>
    <xdr:to>
      <xdr:col>2</xdr:col>
      <xdr:colOff>565415</xdr:colOff>
      <xdr:row>155</xdr:row>
      <xdr:rowOff>308715</xdr:rowOff>
    </xdr:to>
    <xdr:pic>
      <xdr:nvPicPr>
        <xdr:cNvPr id="374" name="Grafik 1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4315" y="513848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605885</xdr:colOff>
      <xdr:row>155</xdr:row>
      <xdr:rowOff>26015</xdr:rowOff>
    </xdr:from>
    <xdr:to>
      <xdr:col>2</xdr:col>
      <xdr:colOff>875885</xdr:colOff>
      <xdr:row>155</xdr:row>
      <xdr:rowOff>296015</xdr:rowOff>
    </xdr:to>
    <xdr:pic>
      <xdr:nvPicPr>
        <xdr:cNvPr id="375" name="Grafik 10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4785" y="51372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903636</xdr:colOff>
      <xdr:row>155</xdr:row>
      <xdr:rowOff>26015</xdr:rowOff>
    </xdr:from>
    <xdr:to>
      <xdr:col>2</xdr:col>
      <xdr:colOff>1172734</xdr:colOff>
      <xdr:row>155</xdr:row>
      <xdr:rowOff>296015</xdr:rowOff>
    </xdr:to>
    <xdr:pic>
      <xdr:nvPicPr>
        <xdr:cNvPr id="376" name="Grafik 12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32536" y="51372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173</xdr:row>
      <xdr:rowOff>25400</xdr:rowOff>
    </xdr:from>
    <xdr:to>
      <xdr:col>2</xdr:col>
      <xdr:colOff>295400</xdr:colOff>
      <xdr:row>173</xdr:row>
      <xdr:rowOff>295400</xdr:rowOff>
    </xdr:to>
    <xdr:pic>
      <xdr:nvPicPr>
        <xdr:cNvPr id="377" name="Grafik 10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654300" y="55816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736600</xdr:colOff>
      <xdr:row>173</xdr:row>
      <xdr:rowOff>12700</xdr:rowOff>
    </xdr:from>
    <xdr:to>
      <xdr:col>2</xdr:col>
      <xdr:colOff>1006600</xdr:colOff>
      <xdr:row>173</xdr:row>
      <xdr:rowOff>282700</xdr:rowOff>
    </xdr:to>
    <xdr:pic>
      <xdr:nvPicPr>
        <xdr:cNvPr id="378" name="Grafik 8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365500" y="52679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193</xdr:row>
      <xdr:rowOff>25400</xdr:rowOff>
    </xdr:from>
    <xdr:to>
      <xdr:col>2</xdr:col>
      <xdr:colOff>306972</xdr:colOff>
      <xdr:row>193</xdr:row>
      <xdr:rowOff>296630</xdr:rowOff>
    </xdr:to>
    <xdr:pic>
      <xdr:nvPicPr>
        <xdr:cNvPr id="379" name="Grafik 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624078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193</xdr:row>
      <xdr:rowOff>25400</xdr:rowOff>
    </xdr:from>
    <xdr:to>
      <xdr:col>2</xdr:col>
      <xdr:colOff>578115</xdr:colOff>
      <xdr:row>193</xdr:row>
      <xdr:rowOff>295400</xdr:rowOff>
    </xdr:to>
    <xdr:pic>
      <xdr:nvPicPr>
        <xdr:cNvPr id="380" name="Grafik 1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7015" y="62407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193</xdr:row>
      <xdr:rowOff>25400</xdr:rowOff>
    </xdr:from>
    <xdr:to>
      <xdr:col>2</xdr:col>
      <xdr:colOff>850485</xdr:colOff>
      <xdr:row>193</xdr:row>
      <xdr:rowOff>295400</xdr:rowOff>
    </xdr:to>
    <xdr:pic>
      <xdr:nvPicPr>
        <xdr:cNvPr id="381" name="Grafik 1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9385" y="62407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193</xdr:row>
      <xdr:rowOff>25400</xdr:rowOff>
    </xdr:from>
    <xdr:to>
      <xdr:col>2</xdr:col>
      <xdr:colOff>1121934</xdr:colOff>
      <xdr:row>193</xdr:row>
      <xdr:rowOff>295400</xdr:rowOff>
    </xdr:to>
    <xdr:pic>
      <xdr:nvPicPr>
        <xdr:cNvPr id="382" name="Grafik 12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624078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188</xdr:row>
      <xdr:rowOff>25400</xdr:rowOff>
    </xdr:from>
    <xdr:to>
      <xdr:col>2</xdr:col>
      <xdr:colOff>294272</xdr:colOff>
      <xdr:row>188</xdr:row>
      <xdr:rowOff>296630</xdr:rowOff>
    </xdr:to>
    <xdr:pic>
      <xdr:nvPicPr>
        <xdr:cNvPr id="383" name="Grafik 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616712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295414</xdr:colOff>
      <xdr:row>188</xdr:row>
      <xdr:rowOff>25400</xdr:rowOff>
    </xdr:from>
    <xdr:to>
      <xdr:col>2</xdr:col>
      <xdr:colOff>565415</xdr:colOff>
      <xdr:row>188</xdr:row>
      <xdr:rowOff>295400</xdr:rowOff>
    </xdr:to>
    <xdr:pic>
      <xdr:nvPicPr>
        <xdr:cNvPr id="384" name="Grafik 1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4315" y="61671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567785</xdr:colOff>
      <xdr:row>188</xdr:row>
      <xdr:rowOff>25400</xdr:rowOff>
    </xdr:from>
    <xdr:to>
      <xdr:col>2</xdr:col>
      <xdr:colOff>837785</xdr:colOff>
      <xdr:row>188</xdr:row>
      <xdr:rowOff>295400</xdr:rowOff>
    </xdr:to>
    <xdr:pic>
      <xdr:nvPicPr>
        <xdr:cNvPr id="385" name="Grafik 10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6685" y="61671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840136</xdr:colOff>
      <xdr:row>188</xdr:row>
      <xdr:rowOff>25400</xdr:rowOff>
    </xdr:from>
    <xdr:to>
      <xdr:col>2</xdr:col>
      <xdr:colOff>1109234</xdr:colOff>
      <xdr:row>188</xdr:row>
      <xdr:rowOff>295400</xdr:rowOff>
    </xdr:to>
    <xdr:pic>
      <xdr:nvPicPr>
        <xdr:cNvPr id="386" name="Grafik 12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69036" y="616712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189</xdr:row>
      <xdr:rowOff>25400</xdr:rowOff>
    </xdr:from>
    <xdr:to>
      <xdr:col>2</xdr:col>
      <xdr:colOff>294272</xdr:colOff>
      <xdr:row>189</xdr:row>
      <xdr:rowOff>296630</xdr:rowOff>
    </xdr:to>
    <xdr:pic>
      <xdr:nvPicPr>
        <xdr:cNvPr id="387" name="Grafik 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61988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295414</xdr:colOff>
      <xdr:row>189</xdr:row>
      <xdr:rowOff>25400</xdr:rowOff>
    </xdr:from>
    <xdr:to>
      <xdr:col>2</xdr:col>
      <xdr:colOff>565415</xdr:colOff>
      <xdr:row>189</xdr:row>
      <xdr:rowOff>295400</xdr:rowOff>
    </xdr:to>
    <xdr:pic>
      <xdr:nvPicPr>
        <xdr:cNvPr id="388" name="Grafik 1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4315" y="61988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567785</xdr:colOff>
      <xdr:row>189</xdr:row>
      <xdr:rowOff>25400</xdr:rowOff>
    </xdr:from>
    <xdr:to>
      <xdr:col>2</xdr:col>
      <xdr:colOff>837785</xdr:colOff>
      <xdr:row>189</xdr:row>
      <xdr:rowOff>295400</xdr:rowOff>
    </xdr:to>
    <xdr:pic>
      <xdr:nvPicPr>
        <xdr:cNvPr id="389" name="Grafik 1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6685" y="61988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189</xdr:row>
      <xdr:rowOff>50800</xdr:rowOff>
    </xdr:from>
    <xdr:to>
      <xdr:col>2</xdr:col>
      <xdr:colOff>1121934</xdr:colOff>
      <xdr:row>189</xdr:row>
      <xdr:rowOff>320800</xdr:rowOff>
    </xdr:to>
    <xdr:pic>
      <xdr:nvPicPr>
        <xdr:cNvPr id="390" name="Grafik 12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577469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190</xdr:row>
      <xdr:rowOff>25400</xdr:rowOff>
    </xdr:from>
    <xdr:to>
      <xdr:col>2</xdr:col>
      <xdr:colOff>319672</xdr:colOff>
      <xdr:row>190</xdr:row>
      <xdr:rowOff>296630</xdr:rowOff>
    </xdr:to>
    <xdr:pic>
      <xdr:nvPicPr>
        <xdr:cNvPr id="391" name="Grafik 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62623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320815</xdr:colOff>
      <xdr:row>190</xdr:row>
      <xdr:rowOff>25400</xdr:rowOff>
    </xdr:from>
    <xdr:to>
      <xdr:col>2</xdr:col>
      <xdr:colOff>590815</xdr:colOff>
      <xdr:row>190</xdr:row>
      <xdr:rowOff>295400</xdr:rowOff>
    </xdr:to>
    <xdr:pic>
      <xdr:nvPicPr>
        <xdr:cNvPr id="392" name="Grafik 1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9715" y="62623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593185</xdr:colOff>
      <xdr:row>190</xdr:row>
      <xdr:rowOff>25400</xdr:rowOff>
    </xdr:from>
    <xdr:to>
      <xdr:col>2</xdr:col>
      <xdr:colOff>863185</xdr:colOff>
      <xdr:row>190</xdr:row>
      <xdr:rowOff>295400</xdr:rowOff>
    </xdr:to>
    <xdr:pic>
      <xdr:nvPicPr>
        <xdr:cNvPr id="393" name="Grafik 10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2085" y="626237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865536</xdr:colOff>
      <xdr:row>190</xdr:row>
      <xdr:rowOff>25400</xdr:rowOff>
    </xdr:from>
    <xdr:to>
      <xdr:col>2</xdr:col>
      <xdr:colOff>1134634</xdr:colOff>
      <xdr:row>190</xdr:row>
      <xdr:rowOff>295400</xdr:rowOff>
    </xdr:to>
    <xdr:pic>
      <xdr:nvPicPr>
        <xdr:cNvPr id="394" name="Grafik 12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4436" y="626237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63500</xdr:colOff>
      <xdr:row>191</xdr:row>
      <xdr:rowOff>25400</xdr:rowOff>
    </xdr:from>
    <xdr:to>
      <xdr:col>2</xdr:col>
      <xdr:colOff>332372</xdr:colOff>
      <xdr:row>191</xdr:row>
      <xdr:rowOff>296630</xdr:rowOff>
    </xdr:to>
    <xdr:pic>
      <xdr:nvPicPr>
        <xdr:cNvPr id="395" name="Grafik 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92400" y="62941199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333515</xdr:colOff>
      <xdr:row>191</xdr:row>
      <xdr:rowOff>26015</xdr:rowOff>
    </xdr:from>
    <xdr:to>
      <xdr:col>2</xdr:col>
      <xdr:colOff>603515</xdr:colOff>
      <xdr:row>191</xdr:row>
      <xdr:rowOff>296015</xdr:rowOff>
    </xdr:to>
    <xdr:pic>
      <xdr:nvPicPr>
        <xdr:cNvPr id="396" name="Grafik 1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62415" y="629418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605885</xdr:colOff>
      <xdr:row>191</xdr:row>
      <xdr:rowOff>26015</xdr:rowOff>
    </xdr:from>
    <xdr:to>
      <xdr:col>2</xdr:col>
      <xdr:colOff>875885</xdr:colOff>
      <xdr:row>191</xdr:row>
      <xdr:rowOff>296015</xdr:rowOff>
    </xdr:to>
    <xdr:pic>
      <xdr:nvPicPr>
        <xdr:cNvPr id="397" name="Grafik 10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4785" y="629418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878236</xdr:colOff>
      <xdr:row>191</xdr:row>
      <xdr:rowOff>26015</xdr:rowOff>
    </xdr:from>
    <xdr:to>
      <xdr:col>2</xdr:col>
      <xdr:colOff>1147334</xdr:colOff>
      <xdr:row>191</xdr:row>
      <xdr:rowOff>296015</xdr:rowOff>
    </xdr:to>
    <xdr:pic>
      <xdr:nvPicPr>
        <xdr:cNvPr id="398" name="Grafik 1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07136" y="629418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185</xdr:row>
      <xdr:rowOff>25400</xdr:rowOff>
    </xdr:from>
    <xdr:to>
      <xdr:col>2</xdr:col>
      <xdr:colOff>294272</xdr:colOff>
      <xdr:row>185</xdr:row>
      <xdr:rowOff>296630</xdr:rowOff>
    </xdr:to>
    <xdr:pic>
      <xdr:nvPicPr>
        <xdr:cNvPr id="399" name="Grafik 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556641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295414</xdr:colOff>
      <xdr:row>185</xdr:row>
      <xdr:rowOff>25400</xdr:rowOff>
    </xdr:from>
    <xdr:to>
      <xdr:col>2</xdr:col>
      <xdr:colOff>565415</xdr:colOff>
      <xdr:row>185</xdr:row>
      <xdr:rowOff>295400</xdr:rowOff>
    </xdr:to>
    <xdr:pic>
      <xdr:nvPicPr>
        <xdr:cNvPr id="400" name="Grafik 1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4315" y="55664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567785</xdr:colOff>
      <xdr:row>185</xdr:row>
      <xdr:rowOff>25400</xdr:rowOff>
    </xdr:from>
    <xdr:to>
      <xdr:col>2</xdr:col>
      <xdr:colOff>837785</xdr:colOff>
      <xdr:row>185</xdr:row>
      <xdr:rowOff>295400</xdr:rowOff>
    </xdr:to>
    <xdr:pic>
      <xdr:nvPicPr>
        <xdr:cNvPr id="401" name="Grafik 1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6685" y="556641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840136</xdr:colOff>
      <xdr:row>185</xdr:row>
      <xdr:rowOff>25400</xdr:rowOff>
    </xdr:from>
    <xdr:to>
      <xdr:col>2</xdr:col>
      <xdr:colOff>1109234</xdr:colOff>
      <xdr:row>185</xdr:row>
      <xdr:rowOff>295400</xdr:rowOff>
    </xdr:to>
    <xdr:pic>
      <xdr:nvPicPr>
        <xdr:cNvPr id="402" name="Grafik 12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69036" y="556641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186</xdr:row>
      <xdr:rowOff>25400</xdr:rowOff>
    </xdr:from>
    <xdr:to>
      <xdr:col>2</xdr:col>
      <xdr:colOff>294272</xdr:colOff>
      <xdr:row>186</xdr:row>
      <xdr:rowOff>296630</xdr:rowOff>
    </xdr:to>
    <xdr:pic>
      <xdr:nvPicPr>
        <xdr:cNvPr id="403" name="Grafik 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560070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295414</xdr:colOff>
      <xdr:row>186</xdr:row>
      <xdr:rowOff>25400</xdr:rowOff>
    </xdr:from>
    <xdr:to>
      <xdr:col>2</xdr:col>
      <xdr:colOff>565415</xdr:colOff>
      <xdr:row>186</xdr:row>
      <xdr:rowOff>295400</xdr:rowOff>
    </xdr:to>
    <xdr:pic>
      <xdr:nvPicPr>
        <xdr:cNvPr id="404" name="Grafik 1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24315" y="56007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567785</xdr:colOff>
      <xdr:row>186</xdr:row>
      <xdr:rowOff>25400</xdr:rowOff>
    </xdr:from>
    <xdr:to>
      <xdr:col>2</xdr:col>
      <xdr:colOff>837785</xdr:colOff>
      <xdr:row>186</xdr:row>
      <xdr:rowOff>295400</xdr:rowOff>
    </xdr:to>
    <xdr:pic>
      <xdr:nvPicPr>
        <xdr:cNvPr id="405" name="Grafik 10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196685" y="56007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840136</xdr:colOff>
      <xdr:row>186</xdr:row>
      <xdr:rowOff>25400</xdr:rowOff>
    </xdr:from>
    <xdr:to>
      <xdr:col>2</xdr:col>
      <xdr:colOff>1109234</xdr:colOff>
      <xdr:row>186</xdr:row>
      <xdr:rowOff>295400</xdr:rowOff>
    </xdr:to>
    <xdr:pic>
      <xdr:nvPicPr>
        <xdr:cNvPr id="406" name="Grafik 12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69036" y="560070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187</xdr:row>
      <xdr:rowOff>25400</xdr:rowOff>
    </xdr:from>
    <xdr:to>
      <xdr:col>2</xdr:col>
      <xdr:colOff>306972</xdr:colOff>
      <xdr:row>187</xdr:row>
      <xdr:rowOff>296630</xdr:rowOff>
    </xdr:to>
    <xdr:pic>
      <xdr:nvPicPr>
        <xdr:cNvPr id="407" name="Grafik 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566928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187</xdr:row>
      <xdr:rowOff>25400</xdr:rowOff>
    </xdr:from>
    <xdr:to>
      <xdr:col>2</xdr:col>
      <xdr:colOff>578115</xdr:colOff>
      <xdr:row>187</xdr:row>
      <xdr:rowOff>295400</xdr:rowOff>
    </xdr:to>
    <xdr:pic>
      <xdr:nvPicPr>
        <xdr:cNvPr id="408" name="Grafik 1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7015" y="56692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187</xdr:row>
      <xdr:rowOff>25400</xdr:rowOff>
    </xdr:from>
    <xdr:to>
      <xdr:col>2</xdr:col>
      <xdr:colOff>850485</xdr:colOff>
      <xdr:row>187</xdr:row>
      <xdr:rowOff>295400</xdr:rowOff>
    </xdr:to>
    <xdr:pic>
      <xdr:nvPicPr>
        <xdr:cNvPr id="409" name="Grafik 1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9385" y="56692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187</xdr:row>
      <xdr:rowOff>25400</xdr:rowOff>
    </xdr:from>
    <xdr:to>
      <xdr:col>2</xdr:col>
      <xdr:colOff>1121934</xdr:colOff>
      <xdr:row>187</xdr:row>
      <xdr:rowOff>295400</xdr:rowOff>
    </xdr:to>
    <xdr:pic>
      <xdr:nvPicPr>
        <xdr:cNvPr id="410" name="Grafik 12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566928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56</xdr:row>
      <xdr:rowOff>38100</xdr:rowOff>
    </xdr:from>
    <xdr:to>
      <xdr:col>2</xdr:col>
      <xdr:colOff>319672</xdr:colOff>
      <xdr:row>56</xdr:row>
      <xdr:rowOff>309330</xdr:rowOff>
    </xdr:to>
    <xdr:pic>
      <xdr:nvPicPr>
        <xdr:cNvPr id="411" name="Grafik 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463296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320815</xdr:colOff>
      <xdr:row>56</xdr:row>
      <xdr:rowOff>38100</xdr:rowOff>
    </xdr:from>
    <xdr:to>
      <xdr:col>2</xdr:col>
      <xdr:colOff>590815</xdr:colOff>
      <xdr:row>56</xdr:row>
      <xdr:rowOff>308100</xdr:rowOff>
    </xdr:to>
    <xdr:pic>
      <xdr:nvPicPr>
        <xdr:cNvPr id="412" name="Grafik 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9715" y="46329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593185</xdr:colOff>
      <xdr:row>56</xdr:row>
      <xdr:rowOff>38100</xdr:rowOff>
    </xdr:from>
    <xdr:to>
      <xdr:col>2</xdr:col>
      <xdr:colOff>863185</xdr:colOff>
      <xdr:row>56</xdr:row>
      <xdr:rowOff>308100</xdr:rowOff>
    </xdr:to>
    <xdr:pic>
      <xdr:nvPicPr>
        <xdr:cNvPr id="413" name="Grafik 10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2085" y="46329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865536</xdr:colOff>
      <xdr:row>56</xdr:row>
      <xdr:rowOff>38100</xdr:rowOff>
    </xdr:from>
    <xdr:to>
      <xdr:col>2</xdr:col>
      <xdr:colOff>1134634</xdr:colOff>
      <xdr:row>56</xdr:row>
      <xdr:rowOff>308100</xdr:rowOff>
    </xdr:to>
    <xdr:pic>
      <xdr:nvPicPr>
        <xdr:cNvPr id="414" name="Grafik 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4436" y="463296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31673</xdr:colOff>
      <xdr:row>101</xdr:row>
      <xdr:rowOff>25400</xdr:rowOff>
    </xdr:from>
    <xdr:to>
      <xdr:col>2</xdr:col>
      <xdr:colOff>300545</xdr:colOff>
      <xdr:row>101</xdr:row>
      <xdr:rowOff>296630</xdr:rowOff>
    </xdr:to>
    <xdr:pic>
      <xdr:nvPicPr>
        <xdr:cNvPr id="415" name="Grafik 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0573" y="317754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301687</xdr:colOff>
      <xdr:row>101</xdr:row>
      <xdr:rowOff>25400</xdr:rowOff>
    </xdr:from>
    <xdr:to>
      <xdr:col>2</xdr:col>
      <xdr:colOff>571688</xdr:colOff>
      <xdr:row>101</xdr:row>
      <xdr:rowOff>295400</xdr:rowOff>
    </xdr:to>
    <xdr:pic>
      <xdr:nvPicPr>
        <xdr:cNvPr id="416" name="Grafik 1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0588" y="31775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574058</xdr:colOff>
      <xdr:row>101</xdr:row>
      <xdr:rowOff>25400</xdr:rowOff>
    </xdr:from>
    <xdr:to>
      <xdr:col>2</xdr:col>
      <xdr:colOff>844058</xdr:colOff>
      <xdr:row>101</xdr:row>
      <xdr:rowOff>295400</xdr:rowOff>
    </xdr:to>
    <xdr:pic>
      <xdr:nvPicPr>
        <xdr:cNvPr id="417" name="Grafik 10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2958" y="31775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846409</xdr:colOff>
      <xdr:row>101</xdr:row>
      <xdr:rowOff>25400</xdr:rowOff>
    </xdr:from>
    <xdr:to>
      <xdr:col>2</xdr:col>
      <xdr:colOff>1115507</xdr:colOff>
      <xdr:row>101</xdr:row>
      <xdr:rowOff>295400</xdr:rowOff>
    </xdr:to>
    <xdr:pic>
      <xdr:nvPicPr>
        <xdr:cNvPr id="418" name="Grafik 12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75309" y="317754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50800</xdr:colOff>
      <xdr:row>55</xdr:row>
      <xdr:rowOff>38100</xdr:rowOff>
    </xdr:from>
    <xdr:to>
      <xdr:col>2</xdr:col>
      <xdr:colOff>319672</xdr:colOff>
      <xdr:row>55</xdr:row>
      <xdr:rowOff>309330</xdr:rowOff>
    </xdr:to>
    <xdr:pic>
      <xdr:nvPicPr>
        <xdr:cNvPr id="419" name="Grafik 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9700" y="170688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320815</xdr:colOff>
      <xdr:row>55</xdr:row>
      <xdr:rowOff>38100</xdr:rowOff>
    </xdr:from>
    <xdr:to>
      <xdr:col>2</xdr:col>
      <xdr:colOff>590815</xdr:colOff>
      <xdr:row>55</xdr:row>
      <xdr:rowOff>308100</xdr:rowOff>
    </xdr:to>
    <xdr:pic>
      <xdr:nvPicPr>
        <xdr:cNvPr id="420" name="Grafik 1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9715" y="17068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593185</xdr:colOff>
      <xdr:row>55</xdr:row>
      <xdr:rowOff>38100</xdr:rowOff>
    </xdr:from>
    <xdr:to>
      <xdr:col>2</xdr:col>
      <xdr:colOff>863185</xdr:colOff>
      <xdr:row>55</xdr:row>
      <xdr:rowOff>308100</xdr:rowOff>
    </xdr:to>
    <xdr:pic>
      <xdr:nvPicPr>
        <xdr:cNvPr id="421" name="Grafik 1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22085" y="17068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865536</xdr:colOff>
      <xdr:row>55</xdr:row>
      <xdr:rowOff>38100</xdr:rowOff>
    </xdr:from>
    <xdr:to>
      <xdr:col>2</xdr:col>
      <xdr:colOff>1134634</xdr:colOff>
      <xdr:row>55</xdr:row>
      <xdr:rowOff>308100</xdr:rowOff>
    </xdr:to>
    <xdr:pic>
      <xdr:nvPicPr>
        <xdr:cNvPr id="422" name="Grafik 12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94436" y="1706880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47625</xdr:colOff>
      <xdr:row>73</xdr:row>
      <xdr:rowOff>38883</xdr:rowOff>
    </xdr:from>
    <xdr:to>
      <xdr:col>2</xdr:col>
      <xdr:colOff>316497</xdr:colOff>
      <xdr:row>73</xdr:row>
      <xdr:rowOff>307317</xdr:rowOff>
    </xdr:to>
    <xdr:pic>
      <xdr:nvPicPr>
        <xdr:cNvPr id="423" name="Grafik 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76525" y="39091383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319839</xdr:colOff>
      <xdr:row>73</xdr:row>
      <xdr:rowOff>38100</xdr:rowOff>
    </xdr:from>
    <xdr:to>
      <xdr:col>2</xdr:col>
      <xdr:colOff>589838</xdr:colOff>
      <xdr:row>73</xdr:row>
      <xdr:rowOff>308100</xdr:rowOff>
    </xdr:to>
    <xdr:pic>
      <xdr:nvPicPr>
        <xdr:cNvPr id="424" name="Grafik 1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8739" y="390906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609600</xdr:colOff>
      <xdr:row>142</xdr:row>
      <xdr:rowOff>38100</xdr:rowOff>
    </xdr:from>
    <xdr:to>
      <xdr:col>2</xdr:col>
      <xdr:colOff>879600</xdr:colOff>
      <xdr:row>142</xdr:row>
      <xdr:rowOff>308100</xdr:rowOff>
    </xdr:to>
    <xdr:pic>
      <xdr:nvPicPr>
        <xdr:cNvPr id="425" name="Grafik 1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238500" y="37528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142</xdr:row>
      <xdr:rowOff>25400</xdr:rowOff>
    </xdr:from>
    <xdr:to>
      <xdr:col>2</xdr:col>
      <xdr:colOff>294272</xdr:colOff>
      <xdr:row>142</xdr:row>
      <xdr:rowOff>293834</xdr:rowOff>
    </xdr:to>
    <xdr:pic>
      <xdr:nvPicPr>
        <xdr:cNvPr id="426" name="Grafik 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75158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142</xdr:row>
      <xdr:rowOff>25400</xdr:rowOff>
    </xdr:from>
    <xdr:to>
      <xdr:col>2</xdr:col>
      <xdr:colOff>587500</xdr:colOff>
      <xdr:row>142</xdr:row>
      <xdr:rowOff>295400</xdr:rowOff>
    </xdr:to>
    <xdr:pic>
      <xdr:nvPicPr>
        <xdr:cNvPr id="427" name="Grafik 10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751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126</xdr:row>
      <xdr:rowOff>25400</xdr:rowOff>
    </xdr:from>
    <xdr:to>
      <xdr:col>2</xdr:col>
      <xdr:colOff>295400</xdr:colOff>
      <xdr:row>126</xdr:row>
      <xdr:rowOff>295400</xdr:rowOff>
    </xdr:to>
    <xdr:pic>
      <xdr:nvPicPr>
        <xdr:cNvPr id="428" name="Grafik 1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54300" y="39103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134</xdr:row>
      <xdr:rowOff>38100</xdr:rowOff>
    </xdr:from>
    <xdr:to>
      <xdr:col>2</xdr:col>
      <xdr:colOff>306972</xdr:colOff>
      <xdr:row>134</xdr:row>
      <xdr:rowOff>306534</xdr:rowOff>
    </xdr:to>
    <xdr:pic>
      <xdr:nvPicPr>
        <xdr:cNvPr id="429" name="Grafik 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384810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134</xdr:row>
      <xdr:rowOff>38100</xdr:rowOff>
    </xdr:from>
    <xdr:to>
      <xdr:col>2</xdr:col>
      <xdr:colOff>600200</xdr:colOff>
      <xdr:row>134</xdr:row>
      <xdr:rowOff>308100</xdr:rowOff>
    </xdr:to>
    <xdr:pic>
      <xdr:nvPicPr>
        <xdr:cNvPr id="430" name="Grafik 10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9100" y="38481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12700</xdr:colOff>
      <xdr:row>132</xdr:row>
      <xdr:rowOff>25400</xdr:rowOff>
    </xdr:from>
    <xdr:to>
      <xdr:col>2</xdr:col>
      <xdr:colOff>281572</xdr:colOff>
      <xdr:row>132</xdr:row>
      <xdr:rowOff>293834</xdr:rowOff>
    </xdr:to>
    <xdr:pic>
      <xdr:nvPicPr>
        <xdr:cNvPr id="431" name="Grafik 5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41600" y="375158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304800</xdr:colOff>
      <xdr:row>132</xdr:row>
      <xdr:rowOff>25400</xdr:rowOff>
    </xdr:from>
    <xdr:to>
      <xdr:col>2</xdr:col>
      <xdr:colOff>574800</xdr:colOff>
      <xdr:row>132</xdr:row>
      <xdr:rowOff>295400</xdr:rowOff>
    </xdr:to>
    <xdr:pic>
      <xdr:nvPicPr>
        <xdr:cNvPr id="432" name="Grafik 10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33699" y="3751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25400</xdr:colOff>
      <xdr:row>131</xdr:row>
      <xdr:rowOff>25400</xdr:rowOff>
    </xdr:from>
    <xdr:to>
      <xdr:col>2</xdr:col>
      <xdr:colOff>294272</xdr:colOff>
      <xdr:row>131</xdr:row>
      <xdr:rowOff>293834</xdr:rowOff>
    </xdr:to>
    <xdr:pic>
      <xdr:nvPicPr>
        <xdr:cNvPr id="433" name="Grafik 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54300" y="375158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131</xdr:row>
      <xdr:rowOff>25400</xdr:rowOff>
    </xdr:from>
    <xdr:to>
      <xdr:col>2</xdr:col>
      <xdr:colOff>587500</xdr:colOff>
      <xdr:row>131</xdr:row>
      <xdr:rowOff>295400</xdr:rowOff>
    </xdr:to>
    <xdr:pic>
      <xdr:nvPicPr>
        <xdr:cNvPr id="434" name="Grafik 1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46400" y="3751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12700</xdr:colOff>
      <xdr:row>125</xdr:row>
      <xdr:rowOff>25400</xdr:rowOff>
    </xdr:from>
    <xdr:to>
      <xdr:col>2</xdr:col>
      <xdr:colOff>282700</xdr:colOff>
      <xdr:row>125</xdr:row>
      <xdr:rowOff>295400</xdr:rowOff>
    </xdr:to>
    <xdr:pic>
      <xdr:nvPicPr>
        <xdr:cNvPr id="435" name="Grafik 1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641600" y="39103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203</xdr:row>
      <xdr:rowOff>25400</xdr:rowOff>
    </xdr:from>
    <xdr:to>
      <xdr:col>2</xdr:col>
      <xdr:colOff>306972</xdr:colOff>
      <xdr:row>203</xdr:row>
      <xdr:rowOff>293834</xdr:rowOff>
    </xdr:to>
    <xdr:pic>
      <xdr:nvPicPr>
        <xdr:cNvPr id="436" name="Grafik 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3225800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673100</xdr:colOff>
      <xdr:row>203</xdr:row>
      <xdr:rowOff>25400</xdr:rowOff>
    </xdr:from>
    <xdr:to>
      <xdr:col>2</xdr:col>
      <xdr:colOff>943100</xdr:colOff>
      <xdr:row>203</xdr:row>
      <xdr:rowOff>295400</xdr:rowOff>
    </xdr:to>
    <xdr:pic>
      <xdr:nvPicPr>
        <xdr:cNvPr id="437" name="Grafik 1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02000" y="322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203</xdr:row>
      <xdr:rowOff>25400</xdr:rowOff>
    </xdr:from>
    <xdr:to>
      <xdr:col>2</xdr:col>
      <xdr:colOff>600200</xdr:colOff>
      <xdr:row>203</xdr:row>
      <xdr:rowOff>295400</xdr:rowOff>
    </xdr:to>
    <xdr:pic>
      <xdr:nvPicPr>
        <xdr:cNvPr id="438" name="Grafik 10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9100" y="32258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53</xdr:row>
      <xdr:rowOff>25400</xdr:rowOff>
    </xdr:from>
    <xdr:to>
      <xdr:col>2</xdr:col>
      <xdr:colOff>600200</xdr:colOff>
      <xdr:row>53</xdr:row>
      <xdr:rowOff>295400</xdr:rowOff>
    </xdr:to>
    <xdr:pic>
      <xdr:nvPicPr>
        <xdr:cNvPr id="439" name="Grafik 10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9100" y="15176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52</xdr:row>
      <xdr:rowOff>25400</xdr:rowOff>
    </xdr:from>
    <xdr:to>
      <xdr:col>2</xdr:col>
      <xdr:colOff>612900</xdr:colOff>
      <xdr:row>52</xdr:row>
      <xdr:rowOff>295400</xdr:rowOff>
    </xdr:to>
    <xdr:pic>
      <xdr:nvPicPr>
        <xdr:cNvPr id="440" name="Grafik 10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71800" y="14859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51</xdr:row>
      <xdr:rowOff>38100</xdr:rowOff>
    </xdr:from>
    <xdr:to>
      <xdr:col>2</xdr:col>
      <xdr:colOff>612900</xdr:colOff>
      <xdr:row>51</xdr:row>
      <xdr:rowOff>308100</xdr:rowOff>
    </xdr:to>
    <xdr:pic>
      <xdr:nvPicPr>
        <xdr:cNvPr id="441" name="Grafik 1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71800" y="14554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342900</xdr:colOff>
      <xdr:row>50</xdr:row>
      <xdr:rowOff>25400</xdr:rowOff>
    </xdr:from>
    <xdr:to>
      <xdr:col>2</xdr:col>
      <xdr:colOff>612900</xdr:colOff>
      <xdr:row>50</xdr:row>
      <xdr:rowOff>295400</xdr:rowOff>
    </xdr:to>
    <xdr:pic>
      <xdr:nvPicPr>
        <xdr:cNvPr id="442" name="Grafik 10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71800" y="142240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330200</xdr:colOff>
      <xdr:row>49</xdr:row>
      <xdr:rowOff>25400</xdr:rowOff>
    </xdr:from>
    <xdr:to>
      <xdr:col>2</xdr:col>
      <xdr:colOff>600200</xdr:colOff>
      <xdr:row>49</xdr:row>
      <xdr:rowOff>295400</xdr:rowOff>
    </xdr:to>
    <xdr:pic>
      <xdr:nvPicPr>
        <xdr:cNvPr id="443" name="Grafik 10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59100" y="139065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941736</xdr:colOff>
      <xdr:row>25</xdr:row>
      <xdr:rowOff>0</xdr:rowOff>
    </xdr:from>
    <xdr:to>
      <xdr:col>2</xdr:col>
      <xdr:colOff>1210834</xdr:colOff>
      <xdr:row>25</xdr:row>
      <xdr:rowOff>3915</xdr:rowOff>
    </xdr:to>
    <xdr:pic>
      <xdr:nvPicPr>
        <xdr:cNvPr id="444" name="Grafik 12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570636" y="10293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127</xdr:row>
      <xdr:rowOff>38100</xdr:rowOff>
    </xdr:from>
    <xdr:to>
      <xdr:col>2</xdr:col>
      <xdr:colOff>306972</xdr:colOff>
      <xdr:row>127</xdr:row>
      <xdr:rowOff>309330</xdr:rowOff>
    </xdr:to>
    <xdr:pic>
      <xdr:nvPicPr>
        <xdr:cNvPr id="445" name="Grafik 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82677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308115</xdr:colOff>
      <xdr:row>127</xdr:row>
      <xdr:rowOff>38715</xdr:rowOff>
    </xdr:from>
    <xdr:to>
      <xdr:col>2</xdr:col>
      <xdr:colOff>578115</xdr:colOff>
      <xdr:row>127</xdr:row>
      <xdr:rowOff>308715</xdr:rowOff>
    </xdr:to>
    <xdr:pic>
      <xdr:nvPicPr>
        <xdr:cNvPr id="446" name="Grafik 1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37015" y="82683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580485</xdr:colOff>
      <xdr:row>127</xdr:row>
      <xdr:rowOff>38715</xdr:rowOff>
    </xdr:from>
    <xdr:to>
      <xdr:col>2</xdr:col>
      <xdr:colOff>850485</xdr:colOff>
      <xdr:row>127</xdr:row>
      <xdr:rowOff>308715</xdr:rowOff>
    </xdr:to>
    <xdr:pic>
      <xdr:nvPicPr>
        <xdr:cNvPr id="447" name="Grafik 10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09385" y="82683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852836</xdr:colOff>
      <xdr:row>127</xdr:row>
      <xdr:rowOff>38715</xdr:rowOff>
    </xdr:from>
    <xdr:to>
      <xdr:col>2</xdr:col>
      <xdr:colOff>1121934</xdr:colOff>
      <xdr:row>127</xdr:row>
      <xdr:rowOff>308715</xdr:rowOff>
    </xdr:to>
    <xdr:pic>
      <xdr:nvPicPr>
        <xdr:cNvPr id="448" name="Grafik 12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81736" y="82683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606425</xdr:colOff>
      <xdr:row>67</xdr:row>
      <xdr:rowOff>50800</xdr:rowOff>
    </xdr:from>
    <xdr:to>
      <xdr:col>2</xdr:col>
      <xdr:colOff>876425</xdr:colOff>
      <xdr:row>68</xdr:row>
      <xdr:rowOff>3300</xdr:rowOff>
    </xdr:to>
    <xdr:pic>
      <xdr:nvPicPr>
        <xdr:cNvPr id="449" name="Grafik 10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35325" y="19812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38100</xdr:colOff>
      <xdr:row>67</xdr:row>
      <xdr:rowOff>25400</xdr:rowOff>
    </xdr:from>
    <xdr:to>
      <xdr:col>2</xdr:col>
      <xdr:colOff>306972</xdr:colOff>
      <xdr:row>67</xdr:row>
      <xdr:rowOff>296630</xdr:rowOff>
    </xdr:to>
    <xdr:pic>
      <xdr:nvPicPr>
        <xdr:cNvPr id="450" name="Grafik 5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667000" y="1638300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346215</xdr:colOff>
      <xdr:row>67</xdr:row>
      <xdr:rowOff>26015</xdr:rowOff>
    </xdr:from>
    <xdr:to>
      <xdr:col>2</xdr:col>
      <xdr:colOff>616215</xdr:colOff>
      <xdr:row>67</xdr:row>
      <xdr:rowOff>296015</xdr:rowOff>
    </xdr:to>
    <xdr:pic>
      <xdr:nvPicPr>
        <xdr:cNvPr id="451" name="Grafik 1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75115" y="16389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631824</xdr:colOff>
      <xdr:row>67</xdr:row>
      <xdr:rowOff>25400</xdr:rowOff>
    </xdr:from>
    <xdr:to>
      <xdr:col>2</xdr:col>
      <xdr:colOff>901825</xdr:colOff>
      <xdr:row>67</xdr:row>
      <xdr:rowOff>295400</xdr:rowOff>
    </xdr:to>
    <xdr:pic>
      <xdr:nvPicPr>
        <xdr:cNvPr id="452" name="Grafik 10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260725" y="1638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167</xdr:row>
      <xdr:rowOff>38100</xdr:rowOff>
    </xdr:from>
    <xdr:to>
      <xdr:col>2</xdr:col>
      <xdr:colOff>587500</xdr:colOff>
      <xdr:row>168</xdr:row>
      <xdr:rowOff>3300</xdr:rowOff>
    </xdr:to>
    <xdr:pic>
      <xdr:nvPicPr>
        <xdr:cNvPr id="453" name="Grafik 1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2946400" y="52095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168</xdr:row>
      <xdr:rowOff>38715</xdr:rowOff>
    </xdr:from>
    <xdr:to>
      <xdr:col>2</xdr:col>
      <xdr:colOff>568590</xdr:colOff>
      <xdr:row>169</xdr:row>
      <xdr:rowOff>3915</xdr:rowOff>
    </xdr:to>
    <xdr:pic>
      <xdr:nvPicPr>
        <xdr:cNvPr id="454" name="Grafik 1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5929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168</xdr:row>
      <xdr:rowOff>38715</xdr:rowOff>
    </xdr:from>
    <xdr:to>
      <xdr:col>2</xdr:col>
      <xdr:colOff>840960</xdr:colOff>
      <xdr:row>169</xdr:row>
      <xdr:rowOff>3915</xdr:rowOff>
    </xdr:to>
    <xdr:pic>
      <xdr:nvPicPr>
        <xdr:cNvPr id="455" name="Grafik 1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3166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168</xdr:row>
      <xdr:rowOff>38715</xdr:rowOff>
    </xdr:from>
    <xdr:to>
      <xdr:col>2</xdr:col>
      <xdr:colOff>1112409</xdr:colOff>
      <xdr:row>169</xdr:row>
      <xdr:rowOff>3915</xdr:rowOff>
    </xdr:to>
    <xdr:pic>
      <xdr:nvPicPr>
        <xdr:cNvPr id="456" name="Grafik 12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04011" y="52388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169</xdr:row>
      <xdr:rowOff>28575</xdr:rowOff>
    </xdr:from>
    <xdr:to>
      <xdr:col>2</xdr:col>
      <xdr:colOff>287922</xdr:colOff>
      <xdr:row>169</xdr:row>
      <xdr:rowOff>299805</xdr:rowOff>
    </xdr:to>
    <xdr:pic>
      <xdr:nvPicPr>
        <xdr:cNvPr id="457" name="Grafik 5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79750" y="526827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596359</xdr:colOff>
      <xdr:row>169</xdr:row>
      <xdr:rowOff>29190</xdr:rowOff>
    </xdr:from>
    <xdr:to>
      <xdr:col>2</xdr:col>
      <xdr:colOff>866360</xdr:colOff>
      <xdr:row>169</xdr:row>
      <xdr:rowOff>299190</xdr:rowOff>
    </xdr:to>
    <xdr:pic>
      <xdr:nvPicPr>
        <xdr:cNvPr id="458" name="Grafik 10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57060" y="526833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868711</xdr:colOff>
      <xdr:row>169</xdr:row>
      <xdr:rowOff>29190</xdr:rowOff>
    </xdr:from>
    <xdr:to>
      <xdr:col>2</xdr:col>
      <xdr:colOff>1137809</xdr:colOff>
      <xdr:row>169</xdr:row>
      <xdr:rowOff>299190</xdr:rowOff>
    </xdr:to>
    <xdr:pic>
      <xdr:nvPicPr>
        <xdr:cNvPr id="459" name="Grafik 1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29411" y="526833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169</xdr:row>
      <xdr:rowOff>38100</xdr:rowOff>
    </xdr:from>
    <xdr:to>
      <xdr:col>2</xdr:col>
      <xdr:colOff>587500</xdr:colOff>
      <xdr:row>170</xdr:row>
      <xdr:rowOff>3300</xdr:rowOff>
    </xdr:to>
    <xdr:pic>
      <xdr:nvPicPr>
        <xdr:cNvPr id="460" name="Grafik 1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78200" y="52692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169</xdr:row>
      <xdr:rowOff>38715</xdr:rowOff>
    </xdr:from>
    <xdr:to>
      <xdr:col>2</xdr:col>
      <xdr:colOff>568590</xdr:colOff>
      <xdr:row>170</xdr:row>
      <xdr:rowOff>3915</xdr:rowOff>
    </xdr:to>
    <xdr:pic>
      <xdr:nvPicPr>
        <xdr:cNvPr id="461" name="Grafik 1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5929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169</xdr:row>
      <xdr:rowOff>38715</xdr:rowOff>
    </xdr:from>
    <xdr:to>
      <xdr:col>2</xdr:col>
      <xdr:colOff>840960</xdr:colOff>
      <xdr:row>170</xdr:row>
      <xdr:rowOff>3915</xdr:rowOff>
    </xdr:to>
    <xdr:pic>
      <xdr:nvPicPr>
        <xdr:cNvPr id="462" name="Grafik 10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3166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169</xdr:row>
      <xdr:rowOff>38715</xdr:rowOff>
    </xdr:from>
    <xdr:to>
      <xdr:col>2</xdr:col>
      <xdr:colOff>1112409</xdr:colOff>
      <xdr:row>170</xdr:row>
      <xdr:rowOff>3915</xdr:rowOff>
    </xdr:to>
    <xdr:pic>
      <xdr:nvPicPr>
        <xdr:cNvPr id="463" name="Grafik 1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04011" y="52388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170</xdr:row>
      <xdr:rowOff>28575</xdr:rowOff>
    </xdr:from>
    <xdr:to>
      <xdr:col>2</xdr:col>
      <xdr:colOff>287922</xdr:colOff>
      <xdr:row>170</xdr:row>
      <xdr:rowOff>299805</xdr:rowOff>
    </xdr:to>
    <xdr:pic>
      <xdr:nvPicPr>
        <xdr:cNvPr id="464" name="Grafik 5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79750" y="526827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596359</xdr:colOff>
      <xdr:row>170</xdr:row>
      <xdr:rowOff>29190</xdr:rowOff>
    </xdr:from>
    <xdr:to>
      <xdr:col>2</xdr:col>
      <xdr:colOff>866360</xdr:colOff>
      <xdr:row>170</xdr:row>
      <xdr:rowOff>299190</xdr:rowOff>
    </xdr:to>
    <xdr:pic>
      <xdr:nvPicPr>
        <xdr:cNvPr id="465" name="Grafik 10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57060" y="526833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868711</xdr:colOff>
      <xdr:row>170</xdr:row>
      <xdr:rowOff>29190</xdr:rowOff>
    </xdr:from>
    <xdr:to>
      <xdr:col>2</xdr:col>
      <xdr:colOff>1137809</xdr:colOff>
      <xdr:row>170</xdr:row>
      <xdr:rowOff>299190</xdr:rowOff>
    </xdr:to>
    <xdr:pic>
      <xdr:nvPicPr>
        <xdr:cNvPr id="466" name="Grafik 12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29411" y="526833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170</xdr:row>
      <xdr:rowOff>38100</xdr:rowOff>
    </xdr:from>
    <xdr:to>
      <xdr:col>2</xdr:col>
      <xdr:colOff>587500</xdr:colOff>
      <xdr:row>171</xdr:row>
      <xdr:rowOff>3300</xdr:rowOff>
    </xdr:to>
    <xdr:pic>
      <xdr:nvPicPr>
        <xdr:cNvPr id="467" name="Grafik 1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78200" y="52692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170</xdr:row>
      <xdr:rowOff>38715</xdr:rowOff>
    </xdr:from>
    <xdr:to>
      <xdr:col>2</xdr:col>
      <xdr:colOff>568590</xdr:colOff>
      <xdr:row>171</xdr:row>
      <xdr:rowOff>3915</xdr:rowOff>
    </xdr:to>
    <xdr:pic>
      <xdr:nvPicPr>
        <xdr:cNvPr id="468" name="Grafik 1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5929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170</xdr:row>
      <xdr:rowOff>38715</xdr:rowOff>
    </xdr:from>
    <xdr:to>
      <xdr:col>2</xdr:col>
      <xdr:colOff>840960</xdr:colOff>
      <xdr:row>171</xdr:row>
      <xdr:rowOff>3915</xdr:rowOff>
    </xdr:to>
    <xdr:pic>
      <xdr:nvPicPr>
        <xdr:cNvPr id="469" name="Grafik 10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3166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170</xdr:row>
      <xdr:rowOff>38715</xdr:rowOff>
    </xdr:from>
    <xdr:to>
      <xdr:col>2</xdr:col>
      <xdr:colOff>1112409</xdr:colOff>
      <xdr:row>171</xdr:row>
      <xdr:rowOff>3915</xdr:rowOff>
    </xdr:to>
    <xdr:pic>
      <xdr:nvPicPr>
        <xdr:cNvPr id="470" name="Grafik 12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04011" y="52388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171</xdr:row>
      <xdr:rowOff>28575</xdr:rowOff>
    </xdr:from>
    <xdr:to>
      <xdr:col>2</xdr:col>
      <xdr:colOff>287922</xdr:colOff>
      <xdr:row>171</xdr:row>
      <xdr:rowOff>299805</xdr:rowOff>
    </xdr:to>
    <xdr:pic>
      <xdr:nvPicPr>
        <xdr:cNvPr id="471" name="Grafik 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79750" y="526827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596359</xdr:colOff>
      <xdr:row>171</xdr:row>
      <xdr:rowOff>29190</xdr:rowOff>
    </xdr:from>
    <xdr:to>
      <xdr:col>2</xdr:col>
      <xdr:colOff>866360</xdr:colOff>
      <xdr:row>171</xdr:row>
      <xdr:rowOff>299190</xdr:rowOff>
    </xdr:to>
    <xdr:pic>
      <xdr:nvPicPr>
        <xdr:cNvPr id="472" name="Grafik 10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57060" y="526833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868711</xdr:colOff>
      <xdr:row>171</xdr:row>
      <xdr:rowOff>29190</xdr:rowOff>
    </xdr:from>
    <xdr:to>
      <xdr:col>2</xdr:col>
      <xdr:colOff>1137809</xdr:colOff>
      <xdr:row>171</xdr:row>
      <xdr:rowOff>299190</xdr:rowOff>
    </xdr:to>
    <xdr:pic>
      <xdr:nvPicPr>
        <xdr:cNvPr id="473" name="Grafik 1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29411" y="526833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171</xdr:row>
      <xdr:rowOff>38100</xdr:rowOff>
    </xdr:from>
    <xdr:to>
      <xdr:col>2</xdr:col>
      <xdr:colOff>587500</xdr:colOff>
      <xdr:row>172</xdr:row>
      <xdr:rowOff>3300</xdr:rowOff>
    </xdr:to>
    <xdr:pic>
      <xdr:nvPicPr>
        <xdr:cNvPr id="474" name="Grafik 1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78200" y="52692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298590</xdr:colOff>
      <xdr:row>171</xdr:row>
      <xdr:rowOff>38715</xdr:rowOff>
    </xdr:from>
    <xdr:to>
      <xdr:col>2</xdr:col>
      <xdr:colOff>568590</xdr:colOff>
      <xdr:row>172</xdr:row>
      <xdr:rowOff>3915</xdr:rowOff>
    </xdr:to>
    <xdr:pic>
      <xdr:nvPicPr>
        <xdr:cNvPr id="475" name="Grafik 1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5929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570959</xdr:colOff>
      <xdr:row>171</xdr:row>
      <xdr:rowOff>38715</xdr:rowOff>
    </xdr:from>
    <xdr:to>
      <xdr:col>2</xdr:col>
      <xdr:colOff>840960</xdr:colOff>
      <xdr:row>172</xdr:row>
      <xdr:rowOff>3915</xdr:rowOff>
    </xdr:to>
    <xdr:pic>
      <xdr:nvPicPr>
        <xdr:cNvPr id="476" name="Grafik 10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31660" y="52388115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843311</xdr:colOff>
      <xdr:row>171</xdr:row>
      <xdr:rowOff>38715</xdr:rowOff>
    </xdr:from>
    <xdr:to>
      <xdr:col>2</xdr:col>
      <xdr:colOff>1112409</xdr:colOff>
      <xdr:row>172</xdr:row>
      <xdr:rowOff>3915</xdr:rowOff>
    </xdr:to>
    <xdr:pic>
      <xdr:nvPicPr>
        <xdr:cNvPr id="477" name="Grafik 1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04011" y="5238811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19050</xdr:colOff>
      <xdr:row>172</xdr:row>
      <xdr:rowOff>28575</xdr:rowOff>
    </xdr:from>
    <xdr:to>
      <xdr:col>2</xdr:col>
      <xdr:colOff>287922</xdr:colOff>
      <xdr:row>172</xdr:row>
      <xdr:rowOff>299805</xdr:rowOff>
    </xdr:to>
    <xdr:pic>
      <xdr:nvPicPr>
        <xdr:cNvPr id="478" name="Grafik 5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79750" y="5268277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596359</xdr:colOff>
      <xdr:row>172</xdr:row>
      <xdr:rowOff>29190</xdr:rowOff>
    </xdr:from>
    <xdr:to>
      <xdr:col>2</xdr:col>
      <xdr:colOff>866360</xdr:colOff>
      <xdr:row>172</xdr:row>
      <xdr:rowOff>299190</xdr:rowOff>
    </xdr:to>
    <xdr:pic>
      <xdr:nvPicPr>
        <xdr:cNvPr id="479" name="Grafik 10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57060" y="5268339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868711</xdr:colOff>
      <xdr:row>172</xdr:row>
      <xdr:rowOff>29190</xdr:rowOff>
    </xdr:from>
    <xdr:to>
      <xdr:col>2</xdr:col>
      <xdr:colOff>1137809</xdr:colOff>
      <xdr:row>172</xdr:row>
      <xdr:rowOff>299190</xdr:rowOff>
    </xdr:to>
    <xdr:pic>
      <xdr:nvPicPr>
        <xdr:cNvPr id="480" name="Grafik 12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29411" y="5268339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317500</xdr:colOff>
      <xdr:row>172</xdr:row>
      <xdr:rowOff>38100</xdr:rowOff>
    </xdr:from>
    <xdr:to>
      <xdr:col>2</xdr:col>
      <xdr:colOff>587500</xdr:colOff>
      <xdr:row>173</xdr:row>
      <xdr:rowOff>3300</xdr:rowOff>
    </xdr:to>
    <xdr:pic>
      <xdr:nvPicPr>
        <xdr:cNvPr id="481" name="Grafik 1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78200" y="526923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325505</xdr:colOff>
      <xdr:row>119</xdr:row>
      <xdr:rowOff>24884</xdr:rowOff>
    </xdr:from>
    <xdr:to>
      <xdr:col>2</xdr:col>
      <xdr:colOff>596586</xdr:colOff>
      <xdr:row>119</xdr:row>
      <xdr:rowOff>294884</xdr:rowOff>
    </xdr:to>
    <xdr:pic>
      <xdr:nvPicPr>
        <xdr:cNvPr id="482" name="Grafik 9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3386205" y="36537384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49908</xdr:colOff>
      <xdr:row>119</xdr:row>
      <xdr:rowOff>28174</xdr:rowOff>
    </xdr:from>
    <xdr:to>
      <xdr:col>2</xdr:col>
      <xdr:colOff>318779</xdr:colOff>
      <xdr:row>119</xdr:row>
      <xdr:rowOff>296608</xdr:rowOff>
    </xdr:to>
    <xdr:pic>
      <xdr:nvPicPr>
        <xdr:cNvPr id="483" name="Grafik 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110608" y="36540674"/>
          <a:ext cx="268872" cy="2684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601727</xdr:colOff>
      <xdr:row>119</xdr:row>
      <xdr:rowOff>24961</xdr:rowOff>
    </xdr:from>
    <xdr:to>
      <xdr:col>2</xdr:col>
      <xdr:colOff>871727</xdr:colOff>
      <xdr:row>119</xdr:row>
      <xdr:rowOff>294961</xdr:rowOff>
    </xdr:to>
    <xdr:pic>
      <xdr:nvPicPr>
        <xdr:cNvPr id="484" name="Grafik 1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662427" y="36537462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29195</xdr:colOff>
      <xdr:row>15</xdr:row>
      <xdr:rowOff>29196</xdr:rowOff>
    </xdr:from>
    <xdr:to>
      <xdr:col>2</xdr:col>
      <xdr:colOff>298067</xdr:colOff>
      <xdr:row>15</xdr:row>
      <xdr:rowOff>300426</xdr:rowOff>
    </xdr:to>
    <xdr:pic>
      <xdr:nvPicPr>
        <xdr:cNvPr id="485" name="Grafik 5">
          <a:extLst>
            <a:ext uri="{FF2B5EF4-FFF2-40B4-BE49-F238E27FC236}">
              <a16:creationId xmlns:a16="http://schemas.microsoft.com/office/drawing/2014/main" id="{8842E1F5-4641-CE47-AD0B-26A8A256E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89846" y="4588545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381930</xdr:colOff>
      <xdr:row>15</xdr:row>
      <xdr:rowOff>24945</xdr:rowOff>
    </xdr:from>
    <xdr:to>
      <xdr:col>2</xdr:col>
      <xdr:colOff>651930</xdr:colOff>
      <xdr:row>15</xdr:row>
      <xdr:rowOff>294945</xdr:rowOff>
    </xdr:to>
    <xdr:pic>
      <xdr:nvPicPr>
        <xdr:cNvPr id="486" name="Grafik 11">
          <a:extLst>
            <a:ext uri="{FF2B5EF4-FFF2-40B4-BE49-F238E27FC236}">
              <a16:creationId xmlns:a16="http://schemas.microsoft.com/office/drawing/2014/main" id="{F9D3BB10-5936-9248-99E2-E583412FAC9F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442581" y="4584294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683497</xdr:colOff>
      <xdr:row>15</xdr:row>
      <xdr:rowOff>29811</xdr:rowOff>
    </xdr:from>
    <xdr:to>
      <xdr:col>2</xdr:col>
      <xdr:colOff>953497</xdr:colOff>
      <xdr:row>15</xdr:row>
      <xdr:rowOff>299811</xdr:rowOff>
    </xdr:to>
    <xdr:pic>
      <xdr:nvPicPr>
        <xdr:cNvPr id="487" name="Grafik 10">
          <a:extLst>
            <a:ext uri="{FF2B5EF4-FFF2-40B4-BE49-F238E27FC236}">
              <a16:creationId xmlns:a16="http://schemas.microsoft.com/office/drawing/2014/main" id="{0659B620-224F-D94E-BE48-8C8383D75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744148" y="458916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22598</xdr:colOff>
      <xdr:row>130</xdr:row>
      <xdr:rowOff>27117</xdr:rowOff>
    </xdr:from>
    <xdr:to>
      <xdr:col>2</xdr:col>
      <xdr:colOff>291470</xdr:colOff>
      <xdr:row>130</xdr:row>
      <xdr:rowOff>298347</xdr:rowOff>
    </xdr:to>
    <xdr:pic>
      <xdr:nvPicPr>
        <xdr:cNvPr id="488" name="Grafik 5">
          <a:extLst>
            <a:ext uri="{FF2B5EF4-FFF2-40B4-BE49-F238E27FC236}">
              <a16:creationId xmlns:a16="http://schemas.microsoft.com/office/drawing/2014/main" id="{BE00DD21-075F-8442-AB22-326C74EA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3086868" y="40680676"/>
          <a:ext cx="268872" cy="271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297133</xdr:colOff>
      <xdr:row>130</xdr:row>
      <xdr:rowOff>41291</xdr:rowOff>
    </xdr:from>
    <xdr:to>
      <xdr:col>2</xdr:col>
      <xdr:colOff>567133</xdr:colOff>
      <xdr:row>130</xdr:row>
      <xdr:rowOff>311291</xdr:rowOff>
    </xdr:to>
    <xdr:pic>
      <xdr:nvPicPr>
        <xdr:cNvPr id="489" name="Grafik 11">
          <a:extLst>
            <a:ext uri="{FF2B5EF4-FFF2-40B4-BE49-F238E27FC236}">
              <a16:creationId xmlns:a16="http://schemas.microsoft.com/office/drawing/2014/main" id="{F74AEA9F-C745-4E46-84AC-64E28D85E19B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 bwMode="auto">
        <a:xfrm>
          <a:off x="3361403" y="40694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560464</xdr:colOff>
      <xdr:row>130</xdr:row>
      <xdr:rowOff>41291</xdr:rowOff>
    </xdr:from>
    <xdr:to>
      <xdr:col>2</xdr:col>
      <xdr:colOff>830464</xdr:colOff>
      <xdr:row>130</xdr:row>
      <xdr:rowOff>311291</xdr:rowOff>
    </xdr:to>
    <xdr:pic>
      <xdr:nvPicPr>
        <xdr:cNvPr id="490" name="Grafik 10">
          <a:extLst>
            <a:ext uri="{FF2B5EF4-FFF2-40B4-BE49-F238E27FC236}">
              <a16:creationId xmlns:a16="http://schemas.microsoft.com/office/drawing/2014/main" id="{E3529F69-C4BB-074A-B05D-A5CBC12C3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3624734" y="4069485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855413</xdr:colOff>
      <xdr:row>130</xdr:row>
      <xdr:rowOff>36771</xdr:rowOff>
    </xdr:from>
    <xdr:to>
      <xdr:col>2</xdr:col>
      <xdr:colOff>1124511</xdr:colOff>
      <xdr:row>130</xdr:row>
      <xdr:rowOff>306771</xdr:rowOff>
    </xdr:to>
    <xdr:pic>
      <xdr:nvPicPr>
        <xdr:cNvPr id="491" name="Grafik 12">
          <a:extLst>
            <a:ext uri="{FF2B5EF4-FFF2-40B4-BE49-F238E27FC236}">
              <a16:creationId xmlns:a16="http://schemas.microsoft.com/office/drawing/2014/main" id="{1B475811-273E-2142-BBFB-F2619C78E8E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19683" y="40690330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34324</xdr:colOff>
      <xdr:row>47</xdr:row>
      <xdr:rowOff>34324</xdr:rowOff>
    </xdr:from>
    <xdr:to>
      <xdr:col>2</xdr:col>
      <xdr:colOff>303196</xdr:colOff>
      <xdr:row>47</xdr:row>
      <xdr:rowOff>299023</xdr:rowOff>
    </xdr:to>
    <xdr:pic>
      <xdr:nvPicPr>
        <xdr:cNvPr id="495" name="Grafik 5">
          <a:extLst>
            <a:ext uri="{FF2B5EF4-FFF2-40B4-BE49-F238E27FC236}">
              <a16:creationId xmlns:a16="http://schemas.microsoft.com/office/drawing/2014/main" id="{83525C3E-7FF9-804D-AF5B-5034BAF73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/>
      </xdr:blipFill>
      <xdr:spPr bwMode="auto">
        <a:xfrm>
          <a:off x="3096054" y="14347567"/>
          <a:ext cx="268872" cy="2646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667687</xdr:colOff>
      <xdr:row>47</xdr:row>
      <xdr:rowOff>27460</xdr:rowOff>
    </xdr:from>
    <xdr:to>
      <xdr:col>2</xdr:col>
      <xdr:colOff>938769</xdr:colOff>
      <xdr:row>47</xdr:row>
      <xdr:rowOff>297460</xdr:rowOff>
    </xdr:to>
    <xdr:pic>
      <xdr:nvPicPr>
        <xdr:cNvPr id="496" name="Grafik 9">
          <a:extLst>
            <a:ext uri="{FF2B5EF4-FFF2-40B4-BE49-F238E27FC236}">
              <a16:creationId xmlns:a16="http://schemas.microsoft.com/office/drawing/2014/main" id="{62743941-E979-464E-B720-4AD37D0BE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3729417" y="14340703"/>
          <a:ext cx="271082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350108</xdr:colOff>
      <xdr:row>47</xdr:row>
      <xdr:rowOff>27460</xdr:rowOff>
    </xdr:from>
    <xdr:to>
      <xdr:col>2</xdr:col>
      <xdr:colOff>620108</xdr:colOff>
      <xdr:row>47</xdr:row>
      <xdr:rowOff>297460</xdr:rowOff>
    </xdr:to>
    <xdr:pic>
      <xdr:nvPicPr>
        <xdr:cNvPr id="498" name="Grafik 8">
          <a:extLst>
            <a:ext uri="{FF2B5EF4-FFF2-40B4-BE49-F238E27FC236}">
              <a16:creationId xmlns:a16="http://schemas.microsoft.com/office/drawing/2014/main" id="{B112EE58-A814-BC4D-B7F4-DD7CA577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/>
      </xdr:blipFill>
      <xdr:spPr bwMode="auto">
        <a:xfrm>
          <a:off x="3411838" y="14340703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83437</xdr:colOff>
      <xdr:row>5</xdr:row>
      <xdr:rowOff>179545</xdr:rowOff>
    </xdr:from>
    <xdr:to>
      <xdr:col>1</xdr:col>
      <xdr:colOff>358122</xdr:colOff>
      <xdr:row>7</xdr:row>
      <xdr:rowOff>63501</xdr:rowOff>
    </xdr:to>
    <xdr:pic>
      <xdr:nvPicPr>
        <xdr:cNvPr id="4" name="Grafik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743837" y="1132045"/>
          <a:ext cx="274685" cy="2649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428625</xdr:colOff>
      <xdr:row>2</xdr:row>
      <xdr:rowOff>3345</xdr:rowOff>
    </xdr:from>
    <xdr:to>
      <xdr:col>1</xdr:col>
      <xdr:colOff>80040</xdr:colOff>
      <xdr:row>3</xdr:row>
      <xdr:rowOff>91831</xdr:rowOff>
    </xdr:to>
    <xdr:pic>
      <xdr:nvPicPr>
        <xdr:cNvPr id="5" name="Grafik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428625" y="384345"/>
          <a:ext cx="311815" cy="2789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349872</xdr:colOff>
      <xdr:row>1</xdr:row>
      <xdr:rowOff>168275</xdr:rowOff>
    </xdr:from>
    <xdr:to>
      <xdr:col>2</xdr:col>
      <xdr:colOff>620</xdr:colOff>
      <xdr:row>3</xdr:row>
      <xdr:rowOff>88901</xdr:rowOff>
    </xdr:to>
    <xdr:pic>
      <xdr:nvPicPr>
        <xdr:cNvPr id="6" name="Grafik 9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010272" y="358775"/>
          <a:ext cx="311148" cy="301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609600</xdr:colOff>
      <xdr:row>29</xdr:row>
      <xdr:rowOff>76200</xdr:rowOff>
    </xdr:from>
    <xdr:to>
      <xdr:col>14</xdr:col>
      <xdr:colOff>457200</xdr:colOff>
      <xdr:row>52</xdr:row>
      <xdr:rowOff>53628</xdr:rowOff>
    </xdr:to>
    <xdr:pic>
      <xdr:nvPicPr>
        <xdr:cNvPr id="7" name="Grafik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930400" y="5600700"/>
          <a:ext cx="7772400" cy="4358928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6</xdr:row>
      <xdr:rowOff>76200</xdr:rowOff>
    </xdr:from>
    <xdr:to>
      <xdr:col>14</xdr:col>
      <xdr:colOff>571500</xdr:colOff>
      <xdr:row>29</xdr:row>
      <xdr:rowOff>53628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/>
      </xdr:blipFill>
      <xdr:spPr bwMode="auto">
        <a:xfrm>
          <a:off x="2044700" y="1219200"/>
          <a:ext cx="7772400" cy="4358928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6</xdr:row>
      <xdr:rowOff>25400</xdr:rowOff>
    </xdr:from>
    <xdr:to>
      <xdr:col>0</xdr:col>
      <xdr:colOff>651000</xdr:colOff>
      <xdr:row>7</xdr:row>
      <xdr:rowOff>104900</xdr:rowOff>
    </xdr:to>
    <xdr:pic>
      <xdr:nvPicPr>
        <xdr:cNvPr id="9" name="Grafik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/>
      </xdr:blipFill>
      <xdr:spPr bwMode="auto">
        <a:xfrm>
          <a:off x="381000" y="11684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381000</xdr:colOff>
      <xdr:row>3</xdr:row>
      <xdr:rowOff>152400</xdr:rowOff>
    </xdr:from>
    <xdr:to>
      <xdr:col>0</xdr:col>
      <xdr:colOff>651000</xdr:colOff>
      <xdr:row>5</xdr:row>
      <xdr:rowOff>41399</xdr:rowOff>
    </xdr:to>
    <xdr:pic>
      <xdr:nvPicPr>
        <xdr:cNvPr id="10" name="Grafik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 bwMode="auto">
        <a:xfrm>
          <a:off x="381000" y="723900"/>
          <a:ext cx="270000" cy="27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234950</xdr:colOff>
      <xdr:row>3</xdr:row>
      <xdr:rowOff>155575</xdr:rowOff>
    </xdr:from>
    <xdr:to>
      <xdr:col>1</xdr:col>
      <xdr:colOff>504048</xdr:colOff>
      <xdr:row>5</xdr:row>
      <xdr:rowOff>44575</xdr:rowOff>
    </xdr:to>
    <xdr:pic>
      <xdr:nvPicPr>
        <xdr:cNvPr id="11" name="Grafik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 bwMode="auto">
        <a:xfrm>
          <a:off x="895350" y="727075"/>
          <a:ext cx="269098" cy="27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R209" totalsRowCount="1">
  <autoFilter ref="A6:R208" xr:uid="{00000000-0009-0000-0100-000001000000}"/>
  <sortState xmlns:xlrd2="http://schemas.microsoft.com/office/spreadsheetml/2017/richdata2" ref="A7:R208">
    <sortCondition ref="A6:A208"/>
  </sortState>
  <tableColumns count="18">
    <tableColumn id="1" xr3:uid="{00000000-0010-0000-0000-000001000000}" name="Chemikalienname" dataDxfId="98" totalsRowDxfId="97"/>
    <tableColumn id="2" xr3:uid="{00000000-0010-0000-0000-000002000000}" name="Anzahl" dataDxfId="96" totalsRowDxfId="95"/>
    <tableColumn id="3" xr3:uid="{00000000-0010-0000-0000-000003000000}" name="Gefährliche Eigenschaften" dataDxfId="94"/>
    <tableColumn id="4" xr3:uid="{00000000-0010-0000-0000-000004000000}" name="CAS-Nummer" dataDxfId="93"/>
    <tableColumn id="5" xr3:uid="{00000000-0010-0000-0000-000005000000}" name="Gebindegröße" dataDxfId="92"/>
    <tableColumn id="6" xr3:uid="{00000000-0010-0000-0000-000006000000}" name="Gebindeart" dataDxfId="91"/>
    <tableColumn id="7" xr3:uid="{00000000-0010-0000-0000-000007000000}" name="Inhalt (Anbruch geschätzt)" dataDxfId="90"/>
    <tableColumn id="8" xr3:uid="{00000000-0010-0000-0000-000008000000}" name="Kauf" dataDxfId="89"/>
    <tableColumn id="9" xr3:uid="{00000000-0010-0000-0000-000009000000}" name="Anbruch" dataDxfId="88" totalsRowDxfId="87"/>
    <tableColumn id="10" xr3:uid="{00000000-0010-0000-0000-00000A000000}" name="Nutzer" dataDxfId="86"/>
    <tableColumn id="11" xr3:uid="{00000000-0010-0000-0000-00000B000000}" name="Standort" dataDxfId="85"/>
    <tableColumn id="12" xr3:uid="{00000000-0010-0000-0000-00000C000000}" name="WGK" dataDxfId="84"/>
    <tableColumn id="13" xr3:uid="{00000000-0010-0000-0000-00000D000000}" name="Temperaturklasse" dataDxfId="83"/>
    <tableColumn id="14" xr3:uid="{00000000-0010-0000-0000-00000E000000}" name="Anmerkung" dataDxfId="82"/>
    <tableColumn id="15" xr3:uid="{00000000-0010-0000-0000-00000F000000}" name="MSDS - digital" dataDxfId="81"/>
    <tableColumn id="16" xr3:uid="{00000000-0010-0000-0000-000010000000}" name="MSDS - gedruckt" dataDxfId="80"/>
    <tableColumn id="17" xr3:uid="{00000000-0010-0000-0000-000011000000}" name="BA" dataDxfId="79"/>
    <tableColumn id="18" xr3:uid="{00000000-0010-0000-0000-000012000000}" name="To Do" dataDxfId="7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97"/>
  <sheetViews>
    <sheetView topLeftCell="A198" workbookViewId="0">
      <selection activeCell="A207" sqref="A7:A207"/>
    </sheetView>
  </sheetViews>
  <sheetFormatPr baseColWidth="10" defaultColWidth="8.6640625" defaultRowHeight="15" x14ac:dyDescent="0.2"/>
  <cols>
    <col min="1" max="1" width="34.5" bestFit="1" customWidth="1"/>
    <col min="2" max="2" width="5.6640625" bestFit="1" customWidth="1"/>
    <col min="3" max="3" width="15.83203125" bestFit="1" customWidth="1"/>
    <col min="4" max="4" width="10.5" bestFit="1" customWidth="1"/>
    <col min="5" max="5" width="6.83203125" bestFit="1" customWidth="1"/>
    <col min="6" max="6" width="11.1640625" bestFit="1" customWidth="1"/>
    <col min="7" max="7" width="9.1640625" bestFit="1" customWidth="1"/>
    <col min="8" max="8" width="7" bestFit="1" customWidth="1"/>
    <col min="9" max="9" width="9.33203125" bestFit="1" customWidth="1"/>
    <col min="10" max="10" width="6.5" bestFit="1" customWidth="1"/>
    <col min="11" max="11" width="7" style="1" bestFit="1" customWidth="1"/>
    <col min="12" max="12" width="6.1640625" bestFit="1" customWidth="1"/>
    <col min="13" max="13" width="13.33203125" style="1" bestFit="1" customWidth="1"/>
    <col min="14" max="14" width="6" style="1" hidden="1" bestFit="1" customWidth="1"/>
    <col min="15" max="15" width="9.6640625" style="1" hidden="1" bestFit="1" customWidth="1"/>
    <col min="16" max="16" width="4.5" style="1" hidden="1" bestFit="1" customWidth="1"/>
    <col min="17" max="17" width="6.33203125" hidden="1" bestFit="1" customWidth="1"/>
    <col min="18" max="18" width="7.5" hidden="1" bestFit="1" customWidth="1"/>
    <col min="19" max="19" width="10" style="1" hidden="1" bestFit="1" customWidth="1"/>
    <col min="20" max="20" width="8" style="1" hidden="1" bestFit="1" customWidth="1"/>
    <col min="21" max="21" width="12.1640625" style="1" hidden="1" bestFit="1" customWidth="1"/>
    <col min="22" max="22" width="6.33203125" style="1" hidden="1" bestFit="1" customWidth="1"/>
    <col min="23" max="23" width="11" bestFit="1" customWidth="1"/>
  </cols>
  <sheetData>
    <row r="1" spans="1:22" x14ac:dyDescent="0.2">
      <c r="A1" s="1" t="s">
        <v>0</v>
      </c>
      <c r="B1" s="109">
        <f ca="1">TODAY()</f>
        <v>44476</v>
      </c>
      <c r="C1" s="109"/>
      <c r="D1" s="109"/>
      <c r="E1" s="109"/>
      <c r="F1" s="109"/>
      <c r="G1" s="109"/>
      <c r="H1" s="109"/>
      <c r="I1" s="109"/>
      <c r="J1" s="109"/>
      <c r="K1" s="2"/>
      <c r="L1" s="1"/>
      <c r="M1" s="3"/>
      <c r="N1" s="110" t="s">
        <v>1</v>
      </c>
      <c r="O1" s="110"/>
      <c r="P1" s="110"/>
      <c r="Q1" s="110"/>
      <c r="R1" s="110"/>
      <c r="S1" s="110"/>
      <c r="T1" s="110"/>
      <c r="U1" s="110"/>
      <c r="V1" s="110"/>
    </row>
    <row r="2" spans="1:22" s="1" customFormat="1" x14ac:dyDescent="0.2">
      <c r="A2" s="5" t="s">
        <v>2</v>
      </c>
      <c r="B2" s="111" t="s">
        <v>3</v>
      </c>
      <c r="C2" s="112"/>
      <c r="D2" s="111" t="s">
        <v>4</v>
      </c>
      <c r="E2" s="112"/>
      <c r="F2" s="6"/>
      <c r="G2" s="6"/>
      <c r="H2" s="6"/>
      <c r="I2" s="6"/>
      <c r="J2" s="6"/>
      <c r="K2" s="6"/>
      <c r="L2" s="7"/>
      <c r="M2" s="8"/>
      <c r="N2" s="4"/>
      <c r="O2" s="4"/>
      <c r="P2" s="4"/>
      <c r="Q2" s="4"/>
      <c r="R2" s="4"/>
      <c r="S2" s="4"/>
      <c r="T2" s="4"/>
      <c r="U2" s="4"/>
      <c r="V2" s="4"/>
    </row>
    <row r="3" spans="1:22" s="1" customFormat="1" x14ac:dyDescent="0.2">
      <c r="A3" s="9" t="s">
        <v>5</v>
      </c>
      <c r="B3" s="113">
        <v>300</v>
      </c>
      <c r="C3" s="114"/>
      <c r="D3" s="115">
        <f>SUM(T7:T308)</f>
        <v>123.08999999999999</v>
      </c>
      <c r="E3" s="116"/>
      <c r="F3" s="2" t="s">
        <v>6</v>
      </c>
      <c r="I3" s="2"/>
      <c r="J3" s="2"/>
      <c r="K3" s="2"/>
      <c r="M3" s="10"/>
      <c r="N3" s="4"/>
      <c r="O3" s="4"/>
      <c r="P3" s="4"/>
      <c r="Q3" s="4"/>
      <c r="R3" s="4"/>
      <c r="S3" s="4"/>
      <c r="T3" s="4"/>
      <c r="U3" s="4"/>
      <c r="V3" s="4"/>
    </row>
    <row r="4" spans="1:22" s="1" customFormat="1" x14ac:dyDescent="0.2">
      <c r="A4" s="9" t="s">
        <v>7</v>
      </c>
      <c r="B4" s="113">
        <v>1000</v>
      </c>
      <c r="C4" s="114"/>
      <c r="D4" s="115">
        <f>SUM(U7:U308)</f>
        <v>594.34999999999991</v>
      </c>
      <c r="E4" s="116"/>
      <c r="F4" s="2" t="s">
        <v>6</v>
      </c>
      <c r="I4" s="2"/>
      <c r="J4" s="2"/>
      <c r="K4" s="2"/>
      <c r="M4" s="10"/>
      <c r="N4" s="4"/>
      <c r="O4" s="4"/>
      <c r="P4" s="4"/>
      <c r="Q4" s="4"/>
      <c r="R4" s="4"/>
      <c r="S4" s="4"/>
      <c r="T4" s="4"/>
      <c r="U4" s="4"/>
      <c r="V4" s="4"/>
    </row>
    <row r="5" spans="1:22" s="1" customFormat="1" x14ac:dyDescent="0.2">
      <c r="A5" s="11" t="s">
        <v>8</v>
      </c>
      <c r="B5" s="118">
        <v>1000</v>
      </c>
      <c r="C5" s="119"/>
      <c r="D5" s="120">
        <f>SUM(V7:V308)</f>
        <v>1093.3749999999998</v>
      </c>
      <c r="E5" s="121"/>
      <c r="F5" s="12" t="s">
        <v>6</v>
      </c>
      <c r="G5" s="13"/>
      <c r="H5" s="13"/>
      <c r="I5" s="12"/>
      <c r="J5" s="12"/>
      <c r="K5" s="12"/>
      <c r="L5" s="13"/>
      <c r="M5" s="10"/>
      <c r="N5" s="4"/>
      <c r="O5" s="4"/>
      <c r="P5" s="4"/>
      <c r="Q5" s="4"/>
      <c r="R5" s="4"/>
      <c r="S5" s="4"/>
      <c r="T5" s="4"/>
      <c r="U5" s="4"/>
      <c r="V5" s="14"/>
    </row>
    <row r="6" spans="1:22" ht="60" x14ac:dyDescent="0.2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5" t="s">
        <v>19</v>
      </c>
      <c r="L6" s="15" t="s">
        <v>20</v>
      </c>
      <c r="M6" s="15" t="s">
        <v>21</v>
      </c>
      <c r="N6" s="16" t="s">
        <v>22</v>
      </c>
      <c r="O6" s="17" t="s">
        <v>23</v>
      </c>
      <c r="P6" s="17" t="s">
        <v>24</v>
      </c>
      <c r="Q6" s="17" t="s">
        <v>25</v>
      </c>
      <c r="R6" s="16" t="s">
        <v>26</v>
      </c>
      <c r="S6" s="18" t="s">
        <v>27</v>
      </c>
      <c r="T6" s="18" t="s">
        <v>28</v>
      </c>
      <c r="U6" s="19" t="s">
        <v>29</v>
      </c>
      <c r="V6" s="20" t="s">
        <v>30</v>
      </c>
    </row>
    <row r="7" spans="1:22" s="1" customFormat="1" ht="25" customHeight="1" x14ac:dyDescent="0.2">
      <c r="A7" s="21" t="s">
        <v>31</v>
      </c>
      <c r="B7" s="21">
        <v>1</v>
      </c>
      <c r="D7" s="1" t="s">
        <v>32</v>
      </c>
      <c r="E7" s="1">
        <v>2.5</v>
      </c>
      <c r="F7" s="1" t="s">
        <v>33</v>
      </c>
      <c r="G7" s="1" t="s">
        <v>34</v>
      </c>
      <c r="H7" s="22">
        <v>43221</v>
      </c>
      <c r="I7" s="23" t="s">
        <v>35</v>
      </c>
      <c r="J7" s="1" t="s">
        <v>36</v>
      </c>
      <c r="K7" s="1" t="s">
        <v>37</v>
      </c>
      <c r="L7" s="1">
        <v>0</v>
      </c>
      <c r="M7" s="24" t="s">
        <v>38</v>
      </c>
      <c r="O7" s="1" t="s">
        <v>39</v>
      </c>
      <c r="P7" s="1" t="s">
        <v>39</v>
      </c>
      <c r="S7" s="1">
        <f>IF(Table1[[#This Row],[WGK]]=0,Table1[[#This Row],[Anzahl]]*Table1[[#This Row],[Gebindegröße]],0)</f>
        <v>2.5</v>
      </c>
      <c r="T7" s="1">
        <f>IF(Table1[[#This Row],[WGK]]=1,Table1[[#This Row],[Anzahl]]*Table1[[#This Row],[Gebindegröße]],0)</f>
        <v>0</v>
      </c>
      <c r="U7" s="1">
        <f>IF(Table1[[#This Row],[WGK]]=2,Table1[[#This Row],[Anzahl]]*Table1[[#This Row],[Gebindegröße]],0)</f>
        <v>0</v>
      </c>
      <c r="V7" s="1">
        <f>IF(Table1[[#This Row],[WGK]]=3,Table1[[#This Row],[Anzahl]]*Table1[[#This Row],[Gebindegröße]],0)</f>
        <v>0</v>
      </c>
    </row>
    <row r="8" spans="1:22" s="1" customFormat="1" ht="25" customHeight="1" x14ac:dyDescent="0.2">
      <c r="A8" s="21" t="s">
        <v>40</v>
      </c>
      <c r="B8" s="21">
        <v>1</v>
      </c>
      <c r="D8" s="1" t="s">
        <v>41</v>
      </c>
      <c r="E8" s="1">
        <v>2.5</v>
      </c>
      <c r="F8" s="1" t="s">
        <v>33</v>
      </c>
      <c r="G8" s="1" t="s">
        <v>42</v>
      </c>
      <c r="H8" s="1" t="s">
        <v>43</v>
      </c>
      <c r="I8" s="25" t="s">
        <v>43</v>
      </c>
      <c r="J8" s="1" t="s">
        <v>43</v>
      </c>
      <c r="K8" s="1" t="s">
        <v>44</v>
      </c>
      <c r="L8" s="1">
        <v>0</v>
      </c>
      <c r="M8" s="24" t="s">
        <v>45</v>
      </c>
      <c r="O8" s="1" t="s">
        <v>39</v>
      </c>
      <c r="P8" s="1" t="s">
        <v>39</v>
      </c>
      <c r="Q8" s="1" t="s">
        <v>39</v>
      </c>
      <c r="S8" s="1">
        <f>IF(Table1[[#This Row],[WGK]]=0,Table1[[#This Row],[Anzahl]]*Table1[[#This Row],[Gebindegröße]],0)</f>
        <v>2.5</v>
      </c>
      <c r="T8" s="1">
        <f>IF(Table1[[#This Row],[WGK]]=1,Table1[[#This Row],[Anzahl]]*Table1[[#This Row],[Gebindegröße]],0)</f>
        <v>0</v>
      </c>
      <c r="U8" s="1">
        <f>IF(Table1[[#This Row],[WGK]]=2,Table1[[#This Row],[Anzahl]]*Table1[[#This Row],[Gebindegröße]],0)</f>
        <v>0</v>
      </c>
      <c r="V8" s="1">
        <f>IF(Table1[[#This Row],[WGK]]=3,Table1[[#This Row],[Anzahl]]*Table1[[#This Row],[Gebindegröße]],0)</f>
        <v>0</v>
      </c>
    </row>
    <row r="9" spans="1:22" s="1" customFormat="1" ht="25" customHeight="1" x14ac:dyDescent="0.2">
      <c r="A9" s="21" t="s">
        <v>46</v>
      </c>
      <c r="B9" s="21">
        <v>1</v>
      </c>
      <c r="D9" s="1" t="s">
        <v>47</v>
      </c>
      <c r="E9" s="1">
        <v>0.5</v>
      </c>
      <c r="F9" s="1" t="s">
        <v>33</v>
      </c>
      <c r="G9" s="1" t="s">
        <v>48</v>
      </c>
      <c r="I9" s="25"/>
      <c r="J9" s="1" t="s">
        <v>49</v>
      </c>
      <c r="K9" s="1" t="s">
        <v>50</v>
      </c>
      <c r="L9" s="1">
        <v>2</v>
      </c>
      <c r="M9" s="24" t="s">
        <v>51</v>
      </c>
      <c r="P9" s="1" t="s">
        <v>39</v>
      </c>
      <c r="Q9" s="1" t="s">
        <v>39</v>
      </c>
      <c r="S9" s="1">
        <f>IF(Table1[[#This Row],[WGK]]=0,Table1[[#This Row],[Anzahl]]*Table1[[#This Row],[Gebindegröße]],0)</f>
        <v>0</v>
      </c>
      <c r="T9" s="1">
        <f>IF(Table1[[#This Row],[WGK]]=1,Table1[[#This Row],[Anzahl]]*Table1[[#This Row],[Gebindegröße]],0)</f>
        <v>0</v>
      </c>
      <c r="U9" s="1">
        <f>IF(Table1[[#This Row],[WGK]]=2,Table1[[#This Row],[Anzahl]]*Table1[[#This Row],[Gebindegröße]],0)</f>
        <v>0.5</v>
      </c>
      <c r="V9" s="1">
        <f>IF(Table1[[#This Row],[WGK]]=3,Table1[[#This Row],[Anzahl]]*Table1[[#This Row],[Gebindegröße]],0)</f>
        <v>0</v>
      </c>
    </row>
    <row r="10" spans="1:22" s="1" customFormat="1" ht="25" customHeight="1" x14ac:dyDescent="0.2">
      <c r="A10" s="21" t="s">
        <v>52</v>
      </c>
      <c r="B10" s="21">
        <v>1</v>
      </c>
      <c r="D10" s="1" t="s">
        <v>47</v>
      </c>
      <c r="E10" s="1">
        <v>60</v>
      </c>
      <c r="F10" s="1" t="s">
        <v>53</v>
      </c>
      <c r="G10" s="1" t="s">
        <v>54</v>
      </c>
      <c r="H10" s="1" t="s">
        <v>43</v>
      </c>
      <c r="I10" s="25" t="s">
        <v>43</v>
      </c>
      <c r="J10" s="1" t="s">
        <v>43</v>
      </c>
      <c r="K10" s="1" t="s">
        <v>55</v>
      </c>
      <c r="L10" s="1">
        <v>2</v>
      </c>
      <c r="M10" s="24" t="s">
        <v>51</v>
      </c>
      <c r="O10" s="1" t="s">
        <v>39</v>
      </c>
      <c r="P10" s="1" t="s">
        <v>39</v>
      </c>
      <c r="S10" s="1">
        <f>IF(Table1[[#This Row],[WGK]]=0,Table1[[#This Row],[Anzahl]]*Table1[[#This Row],[Gebindegröße]],0)</f>
        <v>0</v>
      </c>
      <c r="T10" s="1">
        <f>IF(Table1[[#This Row],[WGK]]=1,Table1[[#This Row],[Anzahl]]*Table1[[#This Row],[Gebindegröße]],0)</f>
        <v>0</v>
      </c>
      <c r="U10" s="1">
        <f>IF(Table1[[#This Row],[WGK]]=2,Table1[[#This Row],[Anzahl]]*Table1[[#This Row],[Gebindegröße]],0)</f>
        <v>60</v>
      </c>
      <c r="V10" s="1">
        <f>IF(Table1[[#This Row],[WGK]]=3,Table1[[#This Row],[Anzahl]]*Table1[[#This Row],[Gebindegröße]],0)</f>
        <v>0</v>
      </c>
    </row>
    <row r="11" spans="1:22" s="1" customFormat="1" ht="25" customHeight="1" x14ac:dyDescent="0.2">
      <c r="A11" s="21" t="s">
        <v>56</v>
      </c>
      <c r="B11" s="21">
        <v>1</v>
      </c>
      <c r="D11" s="1" t="s">
        <v>47</v>
      </c>
      <c r="E11" s="1">
        <v>5</v>
      </c>
      <c r="F11" s="1" t="s">
        <v>57</v>
      </c>
      <c r="G11" s="1" t="s">
        <v>58</v>
      </c>
      <c r="H11" s="1" t="s">
        <v>43</v>
      </c>
      <c r="I11" s="25" t="s">
        <v>59</v>
      </c>
      <c r="J11" s="1" t="s">
        <v>60</v>
      </c>
      <c r="K11" s="1" t="s">
        <v>61</v>
      </c>
      <c r="L11" s="1">
        <v>2</v>
      </c>
      <c r="M11" s="24" t="s">
        <v>51</v>
      </c>
      <c r="N11" s="1" t="s">
        <v>43</v>
      </c>
      <c r="O11" s="1" t="s">
        <v>39</v>
      </c>
      <c r="P11" s="1" t="s">
        <v>39</v>
      </c>
      <c r="S11" s="1">
        <f>IF(Table1[[#This Row],[WGK]]=0,Table1[[#This Row],[Anzahl]]*Table1[[#This Row],[Gebindegröße]],0)</f>
        <v>0</v>
      </c>
      <c r="T11" s="1">
        <f>IF(Table1[[#This Row],[WGK]]=1,Table1[[#This Row],[Anzahl]]*Table1[[#This Row],[Gebindegröße]],0)</f>
        <v>0</v>
      </c>
      <c r="U11" s="1">
        <f>IF(Table1[[#This Row],[WGK]]=2,Table1[[#This Row],[Anzahl]]*Table1[[#This Row],[Gebindegröße]],0)</f>
        <v>5</v>
      </c>
      <c r="V11" s="1">
        <f>IF(Table1[[#This Row],[WGK]]=3,Table1[[#This Row],[Anzahl]]*Table1[[#This Row],[Gebindegröße]],0)</f>
        <v>0</v>
      </c>
    </row>
    <row r="12" spans="1:22" s="1" customFormat="1" ht="25" customHeight="1" x14ac:dyDescent="0.2">
      <c r="A12" s="21" t="s">
        <v>62</v>
      </c>
      <c r="B12" s="21">
        <v>1</v>
      </c>
      <c r="D12" s="1" t="s">
        <v>63</v>
      </c>
      <c r="E12" s="1">
        <v>2.5</v>
      </c>
      <c r="F12" s="1" t="s">
        <v>33</v>
      </c>
      <c r="G12" s="1" t="s">
        <v>64</v>
      </c>
      <c r="H12" s="1">
        <v>2015</v>
      </c>
      <c r="I12" s="25" t="s">
        <v>43</v>
      </c>
      <c r="J12" s="1" t="s">
        <v>65</v>
      </c>
      <c r="K12" s="1" t="s">
        <v>44</v>
      </c>
      <c r="L12" s="1">
        <v>3</v>
      </c>
      <c r="M12" s="24" t="s">
        <v>45</v>
      </c>
      <c r="O12" s="1" t="s">
        <v>39</v>
      </c>
      <c r="P12" s="1" t="s">
        <v>39</v>
      </c>
      <c r="Q12" s="1" t="s">
        <v>39</v>
      </c>
      <c r="R12" s="26" t="s">
        <v>66</v>
      </c>
      <c r="S12" s="1">
        <f>IF(Table1[[#This Row],[WGK]]=0,Table1[[#This Row],[Anzahl]]*Table1[[#This Row],[Gebindegröße]],0)</f>
        <v>0</v>
      </c>
      <c r="T12" s="1">
        <f>IF(Table1[[#This Row],[WGK]]=1,Table1[[#This Row],[Anzahl]]*Table1[[#This Row],[Gebindegröße]],0)</f>
        <v>0</v>
      </c>
      <c r="U12" s="1">
        <f>IF(Table1[[#This Row],[WGK]]=2,Table1[[#This Row],[Anzahl]]*Table1[[#This Row],[Gebindegröße]],0)</f>
        <v>0</v>
      </c>
      <c r="V12" s="1">
        <f>IF(Table1[[#This Row],[WGK]]=3,Table1[[#This Row],[Anzahl]]*Table1[[#This Row],[Gebindegröße]],0)</f>
        <v>2.5</v>
      </c>
    </row>
    <row r="13" spans="1:22" s="1" customFormat="1" ht="25" customHeight="1" x14ac:dyDescent="0.2">
      <c r="A13" s="21" t="s">
        <v>62</v>
      </c>
      <c r="B13" s="21">
        <v>1</v>
      </c>
      <c r="D13" s="1" t="s">
        <v>63</v>
      </c>
      <c r="E13" s="1">
        <v>2.5</v>
      </c>
      <c r="F13" s="1" t="s">
        <v>33</v>
      </c>
      <c r="G13" s="1" t="s">
        <v>64</v>
      </c>
      <c r="H13" s="1">
        <v>2015</v>
      </c>
      <c r="I13" s="25" t="s">
        <v>43</v>
      </c>
      <c r="J13" s="1" t="s">
        <v>65</v>
      </c>
      <c r="K13" s="1" t="s">
        <v>44</v>
      </c>
      <c r="L13" s="1">
        <v>3</v>
      </c>
      <c r="M13" s="24" t="s">
        <v>45</v>
      </c>
      <c r="O13" s="1" t="s">
        <v>39</v>
      </c>
      <c r="P13" s="1" t="s">
        <v>39</v>
      </c>
      <c r="Q13" s="1" t="s">
        <v>39</v>
      </c>
      <c r="S13" s="1">
        <f>IF(Table1[[#This Row],[WGK]]=0,Table1[[#This Row],[Anzahl]]*Table1[[#This Row],[Gebindegröße]],0)</f>
        <v>0</v>
      </c>
      <c r="T13" s="1">
        <f>IF(Table1[[#This Row],[WGK]]=1,Table1[[#This Row],[Anzahl]]*Table1[[#This Row],[Gebindegröße]],0)</f>
        <v>0</v>
      </c>
      <c r="U13" s="1">
        <f>IF(Table1[[#This Row],[WGK]]=2,Table1[[#This Row],[Anzahl]]*Table1[[#This Row],[Gebindegröße]],0)</f>
        <v>0</v>
      </c>
      <c r="V13" s="1">
        <f>IF(Table1[[#This Row],[WGK]]=3,Table1[[#This Row],[Anzahl]]*Table1[[#This Row],[Gebindegröße]],0)</f>
        <v>2.5</v>
      </c>
    </row>
    <row r="14" spans="1:22" s="1" customFormat="1" ht="25" customHeight="1" x14ac:dyDescent="0.2">
      <c r="A14" s="21" t="s">
        <v>67</v>
      </c>
      <c r="B14" s="21">
        <v>1</v>
      </c>
      <c r="D14" s="1" t="s">
        <v>68</v>
      </c>
      <c r="E14" s="1">
        <v>0.5</v>
      </c>
      <c r="F14" s="27" t="s">
        <v>69</v>
      </c>
      <c r="G14" s="1" t="s">
        <v>70</v>
      </c>
      <c r="H14" s="22">
        <v>43880</v>
      </c>
      <c r="I14" s="25"/>
      <c r="J14" s="1" t="s">
        <v>71</v>
      </c>
      <c r="K14" s="1" t="s">
        <v>61</v>
      </c>
      <c r="L14" s="1">
        <v>0</v>
      </c>
      <c r="M14" s="24" t="s">
        <v>72</v>
      </c>
      <c r="O14" s="1" t="s">
        <v>39</v>
      </c>
      <c r="S14" s="1">
        <f>IF(Table1[[#This Row],[WGK]]=0,Table1[[#This Row],[Anzahl]]*Table1[[#This Row],[Gebindegröße]],0)</f>
        <v>0.5</v>
      </c>
      <c r="T14" s="1">
        <f>IF(Table1[[#This Row],[WGK]]=1,Table1[[#This Row],[Anzahl]]*Table1[[#This Row],[Gebindegröße]],0)</f>
        <v>0</v>
      </c>
      <c r="U14" s="1">
        <f>IF(Table1[[#This Row],[WGK]]=2,Table1[[#This Row],[Anzahl]]*Table1[[#This Row],[Gebindegröße]],0)</f>
        <v>0</v>
      </c>
      <c r="V14" s="1">
        <f>IF(Table1[[#This Row],[WGK]]=3,Table1[[#This Row],[Anzahl]]*Table1[[#This Row],[Gebindegröße]],0)</f>
        <v>0</v>
      </c>
    </row>
    <row r="15" spans="1:22" s="82" customFormat="1" ht="25" customHeight="1" x14ac:dyDescent="0.2">
      <c r="A15" s="29" t="s">
        <v>67</v>
      </c>
      <c r="B15" s="54">
        <v>1</v>
      </c>
      <c r="D15" t="s">
        <v>68</v>
      </c>
      <c r="E15" s="82">
        <v>0.5</v>
      </c>
      <c r="F15" s="27" t="s">
        <v>69</v>
      </c>
      <c r="G15" s="82" t="s">
        <v>73</v>
      </c>
      <c r="H15" s="22">
        <v>43880</v>
      </c>
      <c r="I15" s="25">
        <v>43983</v>
      </c>
      <c r="J15" s="82" t="s">
        <v>71</v>
      </c>
      <c r="K15" s="82" t="s">
        <v>61</v>
      </c>
      <c r="L15" s="46">
        <v>0</v>
      </c>
      <c r="M15" s="46" t="s">
        <v>72</v>
      </c>
      <c r="O15" s="82" t="s">
        <v>39</v>
      </c>
    </row>
    <row r="16" spans="1:22" s="82" customFormat="1" ht="25" customHeight="1" x14ac:dyDescent="0.2">
      <c r="A16" s="29" t="s">
        <v>470</v>
      </c>
      <c r="B16" s="54">
        <v>2</v>
      </c>
      <c r="C16" s="85"/>
      <c r="D16" t="s">
        <v>471</v>
      </c>
      <c r="E16" s="85">
        <v>1</v>
      </c>
      <c r="F16" s="86" t="s">
        <v>33</v>
      </c>
      <c r="G16" s="85" t="s">
        <v>472</v>
      </c>
      <c r="H16" s="87">
        <v>44409</v>
      </c>
      <c r="I16" s="88"/>
      <c r="J16" s="85" t="s">
        <v>71</v>
      </c>
      <c r="K16" s="85" t="s">
        <v>37</v>
      </c>
      <c r="L16" s="89">
        <v>1</v>
      </c>
      <c r="M16" s="89" t="s">
        <v>45</v>
      </c>
      <c r="N16" s="85"/>
      <c r="O16" s="85"/>
      <c r="P16" s="85"/>
      <c r="Q16" s="85"/>
      <c r="R16" s="85"/>
    </row>
    <row r="17" spans="1:22" s="1" customFormat="1" ht="25" customHeight="1" x14ac:dyDescent="0.2">
      <c r="A17" s="21" t="s">
        <v>74</v>
      </c>
      <c r="B17" s="29">
        <v>1</v>
      </c>
      <c r="C17" s="82"/>
      <c r="D17" s="83" t="s">
        <v>75</v>
      </c>
      <c r="E17" s="82">
        <v>5.0000000000000001E-3</v>
      </c>
      <c r="F17" s="82" t="s">
        <v>33</v>
      </c>
      <c r="G17" s="82"/>
      <c r="H17" s="22">
        <v>44044</v>
      </c>
      <c r="I17" s="22">
        <v>44044</v>
      </c>
      <c r="J17" s="82" t="s">
        <v>71</v>
      </c>
      <c r="K17" s="82" t="s">
        <v>76</v>
      </c>
      <c r="L17" s="82">
        <v>0</v>
      </c>
      <c r="M17" s="82" t="s">
        <v>77</v>
      </c>
      <c r="N17" s="82"/>
      <c r="O17" s="82" t="s">
        <v>39</v>
      </c>
      <c r="P17" s="82"/>
      <c r="Q17" s="82"/>
      <c r="R17" s="82"/>
      <c r="S17" s="1">
        <f>IF(Table1[[#This Row],[WGK]]=0,Table1[[#This Row],[Anzahl]]*Table1[[#This Row],[Gebindegröße]],0)</f>
        <v>5.0000000000000001E-3</v>
      </c>
      <c r="T17" s="1">
        <f>IF(Table1[[#This Row],[WGK]]=1,Table1[[#This Row],[Anzahl]]*Table1[[#This Row],[Gebindegröße]],0)</f>
        <v>0</v>
      </c>
      <c r="U17" s="1">
        <f>IF(Table1[[#This Row],[WGK]]=2,Table1[[#This Row],[Anzahl]]*Table1[[#This Row],[Gebindegröße]],0)</f>
        <v>0</v>
      </c>
      <c r="V17" s="1">
        <f>IF(Table1[[#This Row],[WGK]]=3,Table1[[#This Row],[Anzahl]]*Table1[[#This Row],[Gebindegröße]],0)</f>
        <v>0</v>
      </c>
    </row>
    <row r="18" spans="1:22" s="1" customFormat="1" ht="25" customHeight="1" x14ac:dyDescent="0.2">
      <c r="A18" s="21" t="s">
        <v>78</v>
      </c>
      <c r="B18" s="21">
        <v>1</v>
      </c>
      <c r="D18" s="82" t="s">
        <v>79</v>
      </c>
      <c r="E18" s="1">
        <v>2.5</v>
      </c>
      <c r="F18" s="1" t="s">
        <v>80</v>
      </c>
      <c r="G18" s="1" t="s">
        <v>81</v>
      </c>
      <c r="H18" s="82"/>
      <c r="I18" s="25"/>
      <c r="J18" s="1" t="s">
        <v>65</v>
      </c>
      <c r="K18" s="1" t="s">
        <v>37</v>
      </c>
      <c r="L18" s="1">
        <v>0</v>
      </c>
      <c r="M18" s="24" t="s">
        <v>51</v>
      </c>
      <c r="O18" s="1" t="s">
        <v>39</v>
      </c>
      <c r="S18" s="1">
        <f>IF(Table1[[#This Row],[WGK]]=0,Table1[[#This Row],[Anzahl]]*Table1[[#This Row],[Gebindegröße]],0)</f>
        <v>2.5</v>
      </c>
      <c r="T18" s="1">
        <f>IF(Table1[[#This Row],[WGK]]=1,Table1[[#This Row],[Anzahl]]*Table1[[#This Row],[Gebindegröße]],0)</f>
        <v>0</v>
      </c>
      <c r="U18" s="1">
        <f>IF(Table1[[#This Row],[WGK]]=2,Table1[[#This Row],[Anzahl]]*Table1[[#This Row],[Gebindegröße]],0)</f>
        <v>0</v>
      </c>
      <c r="V18" s="1">
        <f>IF(Table1[[#This Row],[WGK]]=3,Table1[[#This Row],[Anzahl]]*Table1[[#This Row],[Gebindegröße]],0)</f>
        <v>0</v>
      </c>
    </row>
    <row r="19" spans="1:22" s="1" customFormat="1" ht="25" customHeight="1" x14ac:dyDescent="0.2">
      <c r="A19" s="21" t="s">
        <v>82</v>
      </c>
      <c r="B19" s="21">
        <v>1</v>
      </c>
      <c r="D19" s="1" t="s">
        <v>79</v>
      </c>
      <c r="E19" s="1">
        <v>2.5</v>
      </c>
      <c r="F19" s="1" t="s">
        <v>80</v>
      </c>
      <c r="G19" s="1" t="s">
        <v>83</v>
      </c>
      <c r="H19" s="1" t="s">
        <v>43</v>
      </c>
      <c r="I19" s="25" t="s">
        <v>43</v>
      </c>
      <c r="J19" s="1" t="s">
        <v>65</v>
      </c>
      <c r="K19" s="1" t="s">
        <v>37</v>
      </c>
      <c r="L19" s="1">
        <v>0</v>
      </c>
      <c r="M19" s="24" t="s">
        <v>51</v>
      </c>
      <c r="O19" s="1" t="s">
        <v>39</v>
      </c>
      <c r="R19" s="28" t="s">
        <v>84</v>
      </c>
      <c r="S19" s="1">
        <f>IF(Table1[[#This Row],[WGK]]=0,Table1[[#This Row],[Anzahl]]*Table1[[#This Row],[Gebindegröße]],0)</f>
        <v>2.5</v>
      </c>
      <c r="T19" s="1">
        <f>IF(Table1[[#This Row],[WGK]]=1,Table1[[#This Row],[Anzahl]]*Table1[[#This Row],[Gebindegröße]],0)</f>
        <v>0</v>
      </c>
      <c r="U19" s="1">
        <f>IF(Table1[[#This Row],[WGK]]=2,Table1[[#This Row],[Anzahl]]*Table1[[#This Row],[Gebindegröße]],0)</f>
        <v>0</v>
      </c>
      <c r="V19" s="1">
        <f>IF(Table1[[#This Row],[WGK]]=3,Table1[[#This Row],[Anzahl]]*Table1[[#This Row],[Gebindegröße]],0)</f>
        <v>0</v>
      </c>
    </row>
    <row r="20" spans="1:22" s="1" customFormat="1" ht="25" customHeight="1" x14ac:dyDescent="0.2">
      <c r="A20" s="21" t="s">
        <v>85</v>
      </c>
      <c r="B20" s="21">
        <v>1</v>
      </c>
      <c r="D20" s="83" t="s">
        <v>86</v>
      </c>
      <c r="E20" s="1">
        <v>0.5</v>
      </c>
      <c r="F20" s="1" t="s">
        <v>33</v>
      </c>
      <c r="G20" s="1" t="s">
        <v>87</v>
      </c>
      <c r="H20" s="1" t="s">
        <v>43</v>
      </c>
      <c r="I20" s="25" t="s">
        <v>43</v>
      </c>
      <c r="J20" s="1" t="s">
        <v>43</v>
      </c>
      <c r="K20" s="1" t="s">
        <v>88</v>
      </c>
      <c r="L20" s="1">
        <v>3</v>
      </c>
      <c r="M20" s="24" t="s">
        <v>77</v>
      </c>
      <c r="N20" s="1" t="s">
        <v>89</v>
      </c>
      <c r="R20" s="82"/>
      <c r="S20" s="1">
        <f>IF(Table1[[#This Row],[WGK]]=0,Table1[[#This Row],[Anzahl]]*Table1[[#This Row],[Gebindegröße]],0)</f>
        <v>0</v>
      </c>
      <c r="T20" s="1">
        <f>IF(Table1[[#This Row],[WGK]]=1,Table1[[#This Row],[Anzahl]]*Table1[[#This Row],[Gebindegröße]],0)</f>
        <v>0</v>
      </c>
      <c r="U20" s="1">
        <f>IF(Table1[[#This Row],[WGK]]=2,Table1[[#This Row],[Anzahl]]*Table1[[#This Row],[Gebindegröße]],0)</f>
        <v>0</v>
      </c>
      <c r="V20" s="1">
        <f>IF(Table1[[#This Row],[WGK]]=3,Table1[[#This Row],[Anzahl]]*Table1[[#This Row],[Gebindegröße]],0)</f>
        <v>0.5</v>
      </c>
    </row>
    <row r="21" spans="1:22" s="1" customFormat="1" ht="25" customHeight="1" x14ac:dyDescent="0.2">
      <c r="A21" s="29" t="s">
        <v>90</v>
      </c>
      <c r="B21" s="21">
        <v>1</v>
      </c>
      <c r="D21" s="82" t="s">
        <v>91</v>
      </c>
      <c r="E21" s="1">
        <v>1</v>
      </c>
      <c r="F21" s="1" t="s">
        <v>33</v>
      </c>
      <c r="G21" s="1" t="s">
        <v>42</v>
      </c>
      <c r="H21" s="1" t="s">
        <v>43</v>
      </c>
      <c r="I21" s="25" t="s">
        <v>43</v>
      </c>
      <c r="J21" s="1" t="s">
        <v>65</v>
      </c>
      <c r="K21" s="1" t="s">
        <v>88</v>
      </c>
      <c r="L21" s="1">
        <v>2</v>
      </c>
      <c r="M21" s="24" t="s">
        <v>72</v>
      </c>
      <c r="N21" s="1" t="s">
        <v>43</v>
      </c>
      <c r="O21" s="1" t="s">
        <v>39</v>
      </c>
      <c r="P21" s="1" t="s">
        <v>39</v>
      </c>
      <c r="R21" s="28" t="s">
        <v>92</v>
      </c>
      <c r="S21" s="1">
        <f>IF(Table1[[#This Row],[WGK]]=0,Table1[[#This Row],[Anzahl]]*Table1[[#This Row],[Gebindegröße]],0)</f>
        <v>0</v>
      </c>
      <c r="T21" s="1">
        <f>IF(Table1[[#This Row],[WGK]]=1,Table1[[#This Row],[Anzahl]]*Table1[[#This Row],[Gebindegröße]],0)</f>
        <v>0</v>
      </c>
      <c r="U21" s="1">
        <f>IF(Table1[[#This Row],[WGK]]=2,Table1[[#This Row],[Anzahl]]*Table1[[#This Row],[Gebindegröße]],0)</f>
        <v>1</v>
      </c>
      <c r="V21" s="1">
        <f>IF(Table1[[#This Row],[WGK]]=3,Table1[[#This Row],[Anzahl]]*Table1[[#This Row],[Gebindegröße]],0)</f>
        <v>0</v>
      </c>
    </row>
    <row r="22" spans="1:22" s="1" customFormat="1" ht="25" customHeight="1" x14ac:dyDescent="0.2">
      <c r="A22" s="21" t="s">
        <v>93</v>
      </c>
      <c r="B22" s="21">
        <v>1</v>
      </c>
      <c r="D22" s="83" t="s">
        <v>94</v>
      </c>
      <c r="E22" s="1">
        <v>2.5</v>
      </c>
      <c r="F22" s="1" t="s">
        <v>33</v>
      </c>
      <c r="G22" s="1" t="s">
        <v>95</v>
      </c>
      <c r="H22" s="22">
        <v>43101</v>
      </c>
      <c r="I22" s="25" t="s">
        <v>59</v>
      </c>
      <c r="J22" s="1" t="s">
        <v>96</v>
      </c>
      <c r="K22" s="1" t="s">
        <v>44</v>
      </c>
      <c r="L22" s="1">
        <v>2</v>
      </c>
      <c r="M22" s="83" t="s">
        <v>45</v>
      </c>
      <c r="N22" s="1" t="s">
        <v>89</v>
      </c>
      <c r="O22" s="1" t="s">
        <v>39</v>
      </c>
      <c r="P22" s="1" t="s">
        <v>39</v>
      </c>
      <c r="Q22" s="1" t="s">
        <v>39</v>
      </c>
      <c r="R22" s="82"/>
      <c r="S22" s="1">
        <f>IF(Table1[[#This Row],[WGK]]=0,Table1[[#This Row],[Anzahl]]*Table1[[#This Row],[Gebindegröße]],0)</f>
        <v>0</v>
      </c>
      <c r="T22" s="1">
        <f>IF(Table1[[#This Row],[WGK]]=1,Table1[[#This Row],[Anzahl]]*Table1[[#This Row],[Gebindegröße]],0)</f>
        <v>0</v>
      </c>
      <c r="U22" s="1">
        <f>IF(Table1[[#This Row],[WGK]]=2,Table1[[#This Row],[Anzahl]]*Table1[[#This Row],[Gebindegröße]],0)</f>
        <v>2.5</v>
      </c>
      <c r="V22" s="1">
        <f>IF(Table1[[#This Row],[WGK]]=3,Table1[[#This Row],[Anzahl]]*Table1[[#This Row],[Gebindegröße]],0)</f>
        <v>0</v>
      </c>
    </row>
    <row r="23" spans="1:22" s="1" customFormat="1" ht="23" customHeight="1" x14ac:dyDescent="0.2">
      <c r="A23" s="21" t="s">
        <v>97</v>
      </c>
      <c r="B23" s="21">
        <v>1</v>
      </c>
      <c r="D23" s="82" t="s">
        <v>98</v>
      </c>
      <c r="E23" s="1">
        <v>0.5</v>
      </c>
      <c r="F23" s="1" t="s">
        <v>33</v>
      </c>
      <c r="G23" s="1" t="s">
        <v>48</v>
      </c>
      <c r="H23" s="82" t="s">
        <v>43</v>
      </c>
      <c r="I23" s="25" t="s">
        <v>43</v>
      </c>
      <c r="J23" s="1" t="s">
        <v>65</v>
      </c>
      <c r="K23" s="1" t="s">
        <v>37</v>
      </c>
      <c r="L23" s="1">
        <v>3</v>
      </c>
      <c r="M23" s="82" t="s">
        <v>38</v>
      </c>
      <c r="N23" s="1" t="s">
        <v>43</v>
      </c>
      <c r="O23" s="1" t="s">
        <v>39</v>
      </c>
      <c r="P23" s="1" t="s">
        <v>39</v>
      </c>
      <c r="S23" s="1">
        <f>IF(Table1[[#This Row],[WGK]]=0,Table1[[#This Row],[Anzahl]]*Table1[[#This Row],[Gebindegröße]],0)</f>
        <v>0</v>
      </c>
      <c r="T23" s="1">
        <f>IF(Table1[[#This Row],[WGK]]=1,Table1[[#This Row],[Anzahl]]*Table1[[#This Row],[Gebindegröße]],0)</f>
        <v>0</v>
      </c>
      <c r="U23" s="1">
        <f>IF(Table1[[#This Row],[WGK]]=2,Table1[[#This Row],[Anzahl]]*Table1[[#This Row],[Gebindegröße]],0)</f>
        <v>0</v>
      </c>
      <c r="V23" s="1">
        <f>IF(Table1[[#This Row],[WGK]]=3,Table1[[#This Row],[Anzahl]]*Table1[[#This Row],[Gebindegröße]],0)</f>
        <v>0.5</v>
      </c>
    </row>
    <row r="24" spans="1:22" s="1" customFormat="1" ht="25" customHeight="1" x14ac:dyDescent="0.2">
      <c r="A24" s="21" t="s">
        <v>99</v>
      </c>
      <c r="B24" s="21">
        <v>1</v>
      </c>
      <c r="D24" s="24" t="s">
        <v>98</v>
      </c>
      <c r="E24" s="1">
        <v>5</v>
      </c>
      <c r="F24" s="1" t="s">
        <v>100</v>
      </c>
      <c r="G24" s="1" t="s">
        <v>101</v>
      </c>
      <c r="H24" s="22">
        <v>42856</v>
      </c>
      <c r="I24" s="25" t="s">
        <v>43</v>
      </c>
      <c r="J24" s="1" t="s">
        <v>96</v>
      </c>
      <c r="K24" s="1" t="s">
        <v>102</v>
      </c>
      <c r="L24" s="1">
        <v>3</v>
      </c>
      <c r="M24" s="24" t="s">
        <v>38</v>
      </c>
      <c r="N24" s="1" t="s">
        <v>43</v>
      </c>
      <c r="O24" s="1" t="s">
        <v>39</v>
      </c>
      <c r="P24" s="1" t="s">
        <v>39</v>
      </c>
      <c r="S24" s="1">
        <f>IF(Table1[[#This Row],[WGK]]=0,Table1[[#This Row],[Anzahl]]*Table1[[#This Row],[Gebindegröße]],0)</f>
        <v>0</v>
      </c>
      <c r="T24" s="1">
        <f>IF(Table1[[#This Row],[WGK]]=1,Table1[[#This Row],[Anzahl]]*Table1[[#This Row],[Gebindegröße]],0)</f>
        <v>0</v>
      </c>
      <c r="U24" s="1">
        <f>IF(Table1[[#This Row],[WGK]]=2,Table1[[#This Row],[Anzahl]]*Table1[[#This Row],[Gebindegröße]],0)</f>
        <v>0</v>
      </c>
      <c r="V24" s="1">
        <f>IF(Table1[[#This Row],[WGK]]=3,Table1[[#This Row],[Anzahl]]*Table1[[#This Row],[Gebindegröße]],0)</f>
        <v>5</v>
      </c>
    </row>
    <row r="25" spans="1:22" s="1" customFormat="1" ht="22" customHeight="1" x14ac:dyDescent="0.2">
      <c r="A25" s="21" t="s">
        <v>103</v>
      </c>
      <c r="B25" s="21">
        <v>1</v>
      </c>
      <c r="D25" s="1" t="s">
        <v>104</v>
      </c>
      <c r="E25" s="1">
        <v>1</v>
      </c>
      <c r="F25" s="1" t="s">
        <v>33</v>
      </c>
      <c r="G25" s="1" t="s">
        <v>105</v>
      </c>
      <c r="H25" s="22">
        <v>43070</v>
      </c>
      <c r="I25" s="25" t="s">
        <v>59</v>
      </c>
      <c r="J25" s="1" t="s">
        <v>65</v>
      </c>
      <c r="K25" s="1" t="s">
        <v>61</v>
      </c>
      <c r="L25" s="1">
        <v>1</v>
      </c>
      <c r="M25" s="24" t="s">
        <v>38</v>
      </c>
      <c r="O25" s="1" t="s">
        <v>39</v>
      </c>
      <c r="P25" s="1" t="s">
        <v>39</v>
      </c>
      <c r="S25" s="1">
        <f>IF(Table1[[#This Row],[WGK]]=0,Table1[[#This Row],[Anzahl]]*Table1[[#This Row],[Gebindegröße]],0)</f>
        <v>0</v>
      </c>
      <c r="T25" s="1">
        <f>IF(Table1[[#This Row],[WGK]]=1,Table1[[#This Row],[Anzahl]]*Table1[[#This Row],[Gebindegröße]],0)</f>
        <v>1</v>
      </c>
      <c r="U25" s="1">
        <f>IF(Table1[[#This Row],[WGK]]=2,Table1[[#This Row],[Anzahl]]*Table1[[#This Row],[Gebindegröße]],0)</f>
        <v>0</v>
      </c>
      <c r="V25" s="1">
        <f>IF(Table1[[#This Row],[WGK]]=3,Table1[[#This Row],[Anzahl]]*Table1[[#This Row],[Gebindegröße]],0)</f>
        <v>0</v>
      </c>
    </row>
    <row r="26" spans="1:22" s="1" customFormat="1" ht="25" customHeight="1" x14ac:dyDescent="0.2">
      <c r="A26" s="21" t="s">
        <v>106</v>
      </c>
      <c r="B26" s="21">
        <v>1</v>
      </c>
      <c r="D26" s="24" t="s">
        <v>107</v>
      </c>
      <c r="E26" s="1">
        <v>2.5</v>
      </c>
      <c r="F26" s="1" t="s">
        <v>33</v>
      </c>
      <c r="G26" s="1" t="s">
        <v>64</v>
      </c>
      <c r="H26" s="82" t="s">
        <v>43</v>
      </c>
      <c r="I26" s="25" t="s">
        <v>59</v>
      </c>
      <c r="J26" s="1" t="s">
        <v>65</v>
      </c>
      <c r="K26" s="1" t="s">
        <v>37</v>
      </c>
      <c r="L26" s="1">
        <v>3</v>
      </c>
      <c r="M26" s="24" t="s">
        <v>38</v>
      </c>
      <c r="O26" s="1" t="s">
        <v>39</v>
      </c>
      <c r="P26" s="1" t="s">
        <v>39</v>
      </c>
      <c r="Q26" s="1" t="s">
        <v>39</v>
      </c>
      <c r="S26" s="1">
        <f>IF(Table1[[#This Row],[WGK]]=0,Table1[[#This Row],[Anzahl]]*Table1[[#This Row],[Gebindegröße]],0)</f>
        <v>0</v>
      </c>
      <c r="T26" s="1">
        <f>IF(Table1[[#This Row],[WGK]]=1,Table1[[#This Row],[Anzahl]]*Table1[[#This Row],[Gebindegröße]],0)</f>
        <v>0</v>
      </c>
      <c r="U26" s="1">
        <f>IF(Table1[[#This Row],[WGK]]=2,Table1[[#This Row],[Anzahl]]*Table1[[#This Row],[Gebindegröße]],0)</f>
        <v>0</v>
      </c>
      <c r="V26" s="1">
        <f>IF(Table1[[#This Row],[WGK]]=3,Table1[[#This Row],[Anzahl]]*Table1[[#This Row],[Gebindegröße]],0)</f>
        <v>2.5</v>
      </c>
    </row>
    <row r="27" spans="1:22" s="1" customFormat="1" ht="25" customHeight="1" x14ac:dyDescent="0.2">
      <c r="A27" s="21" t="s">
        <v>106</v>
      </c>
      <c r="B27" s="21">
        <v>1</v>
      </c>
      <c r="D27" s="24" t="s">
        <v>107</v>
      </c>
      <c r="E27" s="1">
        <v>2.5</v>
      </c>
      <c r="F27" s="1" t="s">
        <v>33</v>
      </c>
      <c r="G27" s="1" t="s">
        <v>81</v>
      </c>
      <c r="H27" s="22">
        <v>42917</v>
      </c>
      <c r="I27" s="25" t="s">
        <v>43</v>
      </c>
      <c r="J27" s="1" t="s">
        <v>96</v>
      </c>
      <c r="K27" s="1" t="s">
        <v>50</v>
      </c>
      <c r="L27" s="1">
        <v>3</v>
      </c>
      <c r="M27" s="24" t="s">
        <v>38</v>
      </c>
      <c r="O27" s="1" t="s">
        <v>39</v>
      </c>
      <c r="P27" s="1" t="s">
        <v>39</v>
      </c>
      <c r="Q27" s="1" t="s">
        <v>39</v>
      </c>
      <c r="R27" s="26" t="s">
        <v>108</v>
      </c>
      <c r="S27" s="1">
        <f>IF(Table1[[#This Row],[WGK]]=0,Table1[[#This Row],[Anzahl]]*Table1[[#This Row],[Gebindegröße]],0)</f>
        <v>0</v>
      </c>
      <c r="T27" s="1">
        <f>IF(Table1[[#This Row],[WGK]]=1,Table1[[#This Row],[Anzahl]]*Table1[[#This Row],[Gebindegröße]],0)</f>
        <v>0</v>
      </c>
      <c r="U27" s="1">
        <f>IF(Table1[[#This Row],[WGK]]=2,Table1[[#This Row],[Anzahl]]*Table1[[#This Row],[Gebindegröße]],0)</f>
        <v>0</v>
      </c>
      <c r="V27" s="1">
        <f>IF(Table1[[#This Row],[WGK]]=3,Table1[[#This Row],[Anzahl]]*Table1[[#This Row],[Gebindegröße]],0)</f>
        <v>2.5</v>
      </c>
    </row>
    <row r="28" spans="1:22" s="1" customFormat="1" ht="26" customHeight="1" x14ac:dyDescent="0.2">
      <c r="A28" s="21" t="s">
        <v>109</v>
      </c>
      <c r="B28" s="21">
        <v>1</v>
      </c>
      <c r="D28" s="1" t="s">
        <v>110</v>
      </c>
      <c r="E28" s="1">
        <v>0.1</v>
      </c>
      <c r="F28" s="1" t="s">
        <v>33</v>
      </c>
      <c r="G28" s="1" t="s">
        <v>111</v>
      </c>
      <c r="H28" s="82" t="s">
        <v>43</v>
      </c>
      <c r="I28" s="25" t="s">
        <v>43</v>
      </c>
      <c r="J28" s="1" t="s">
        <v>112</v>
      </c>
      <c r="K28" s="1" t="s">
        <v>88</v>
      </c>
      <c r="L28" s="1" t="s">
        <v>43</v>
      </c>
      <c r="M28" s="24" t="s">
        <v>72</v>
      </c>
      <c r="O28" s="1" t="s">
        <v>39</v>
      </c>
      <c r="P28" s="1" t="s">
        <v>39</v>
      </c>
      <c r="Q28" s="1" t="s">
        <v>39</v>
      </c>
      <c r="R28" s="28" t="s">
        <v>92</v>
      </c>
      <c r="S28" s="1">
        <f>IF(Table1[[#This Row],[WGK]]=0,Table1[[#This Row],[Anzahl]]*Table1[[#This Row],[Gebindegröße]],0)</f>
        <v>0</v>
      </c>
      <c r="T28" s="1">
        <f>IF(Table1[[#This Row],[WGK]]=1,Table1[[#This Row],[Anzahl]]*Table1[[#This Row],[Gebindegröße]],0)</f>
        <v>0</v>
      </c>
      <c r="U28" s="1">
        <f>IF(Table1[[#This Row],[WGK]]=2,Table1[[#This Row],[Anzahl]]*Table1[[#This Row],[Gebindegröße]],0)</f>
        <v>0</v>
      </c>
      <c r="V28" s="1">
        <f>IF(Table1[[#This Row],[WGK]]=3,Table1[[#This Row],[Anzahl]]*Table1[[#This Row],[Gebindegröße]],0)</f>
        <v>0</v>
      </c>
    </row>
    <row r="29" spans="1:22" s="1" customFormat="1" ht="25" customHeight="1" x14ac:dyDescent="0.2">
      <c r="A29" s="21" t="s">
        <v>113</v>
      </c>
      <c r="B29" s="21">
        <v>1</v>
      </c>
      <c r="D29" s="83" t="s">
        <v>114</v>
      </c>
      <c r="E29" s="1">
        <v>0.25</v>
      </c>
      <c r="F29" s="1" t="s">
        <v>33</v>
      </c>
      <c r="G29" s="1" t="s">
        <v>115</v>
      </c>
      <c r="H29" s="22">
        <v>43891</v>
      </c>
      <c r="I29" s="25"/>
      <c r="J29" s="1" t="s">
        <v>36</v>
      </c>
      <c r="K29" s="1" t="s">
        <v>61</v>
      </c>
      <c r="L29" s="1">
        <v>2</v>
      </c>
      <c r="M29" s="24" t="s">
        <v>77</v>
      </c>
      <c r="O29" s="1" t="s">
        <v>39</v>
      </c>
      <c r="R29" s="82"/>
      <c r="S29" s="1">
        <f>IF(Table1[[#This Row],[WGK]]=0,Table1[[#This Row],[Anzahl]]*Table1[[#This Row],[Gebindegröße]],0)</f>
        <v>0</v>
      </c>
      <c r="T29" s="1">
        <f>IF(Table1[[#This Row],[WGK]]=1,Table1[[#This Row],[Anzahl]]*Table1[[#This Row],[Gebindegröße]],0)</f>
        <v>0</v>
      </c>
      <c r="U29" s="1">
        <f>IF(Table1[[#This Row],[WGK]]=2,Table1[[#This Row],[Anzahl]]*Table1[[#This Row],[Gebindegröße]],0)</f>
        <v>0.25</v>
      </c>
      <c r="V29" s="1">
        <f>IF(Table1[[#This Row],[WGK]]=3,Table1[[#This Row],[Anzahl]]*Table1[[#This Row],[Gebindegröße]],0)</f>
        <v>0</v>
      </c>
    </row>
    <row r="30" spans="1:22" s="1" customFormat="1" ht="25" customHeight="1" x14ac:dyDescent="0.2">
      <c r="A30" s="29" t="s">
        <v>116</v>
      </c>
      <c r="B30" s="21">
        <v>1</v>
      </c>
      <c r="D30" s="82" t="s">
        <v>114</v>
      </c>
      <c r="E30" s="1">
        <v>0.05</v>
      </c>
      <c r="F30" s="1" t="s">
        <v>33</v>
      </c>
      <c r="G30" s="1" t="s">
        <v>117</v>
      </c>
      <c r="H30" s="22">
        <v>43891</v>
      </c>
      <c r="I30" s="25"/>
      <c r="J30" s="1" t="s">
        <v>36</v>
      </c>
      <c r="K30" s="1" t="s">
        <v>61</v>
      </c>
      <c r="L30" s="1">
        <v>2</v>
      </c>
      <c r="M30" s="24" t="s">
        <v>77</v>
      </c>
      <c r="O30" s="1" t="s">
        <v>39</v>
      </c>
      <c r="S30" s="1">
        <f>IF(Table1[[#This Row],[WGK]]=0,Table1[[#This Row],[Anzahl]]*Table1[[#This Row],[Gebindegröße]],0)</f>
        <v>0</v>
      </c>
      <c r="T30" s="1">
        <f>IF(Table1[[#This Row],[WGK]]=1,Table1[[#This Row],[Anzahl]]*Table1[[#This Row],[Gebindegröße]],0)</f>
        <v>0</v>
      </c>
      <c r="U30" s="1">
        <f>IF(Table1[[#This Row],[WGK]]=2,Table1[[#This Row],[Anzahl]]*Table1[[#This Row],[Gebindegröße]],0)</f>
        <v>0.05</v>
      </c>
      <c r="V30" s="1">
        <f>IF(Table1[[#This Row],[WGK]]=3,Table1[[#This Row],[Anzahl]]*Table1[[#This Row],[Gebindegröße]],0)</f>
        <v>0</v>
      </c>
    </row>
    <row r="31" spans="1:22" s="1" customFormat="1" ht="25" customHeight="1" x14ac:dyDescent="0.2">
      <c r="A31" s="21" t="s">
        <v>118</v>
      </c>
      <c r="B31" s="21">
        <v>1</v>
      </c>
      <c r="D31" s="1" t="s">
        <v>119</v>
      </c>
      <c r="E31" s="1">
        <v>0.05</v>
      </c>
      <c r="F31" s="1" t="s">
        <v>33</v>
      </c>
      <c r="G31" s="1" t="s">
        <v>120</v>
      </c>
      <c r="H31" s="82" t="s">
        <v>43</v>
      </c>
      <c r="I31" s="25" t="s">
        <v>43</v>
      </c>
      <c r="J31" s="1" t="s">
        <v>43</v>
      </c>
      <c r="K31" s="1" t="s">
        <v>88</v>
      </c>
      <c r="L31" s="1">
        <v>3</v>
      </c>
      <c r="M31" s="24" t="s">
        <v>72</v>
      </c>
      <c r="O31" s="1" t="s">
        <v>39</v>
      </c>
      <c r="P31" s="1" t="s">
        <v>39</v>
      </c>
      <c r="Q31" s="1" t="s">
        <v>39</v>
      </c>
      <c r="S31" s="1">
        <f>IF(Table1[[#This Row],[WGK]]=0,Table1[[#This Row],[Anzahl]]*Table1[[#This Row],[Gebindegröße]],0)</f>
        <v>0</v>
      </c>
      <c r="T31" s="1">
        <f>IF(Table1[[#This Row],[WGK]]=1,Table1[[#This Row],[Anzahl]]*Table1[[#This Row],[Gebindegröße]],0)</f>
        <v>0</v>
      </c>
      <c r="U31" s="1">
        <f>IF(Table1[[#This Row],[WGK]]=2,Table1[[#This Row],[Anzahl]]*Table1[[#This Row],[Gebindegröße]],0)</f>
        <v>0</v>
      </c>
      <c r="V31" s="1">
        <f>IF(Table1[[#This Row],[WGK]]=3,Table1[[#This Row],[Anzahl]]*Table1[[#This Row],[Gebindegröße]],0)</f>
        <v>0.05</v>
      </c>
    </row>
    <row r="32" spans="1:22" s="1" customFormat="1" ht="25" customHeight="1" x14ac:dyDescent="0.2">
      <c r="A32" s="21" t="s">
        <v>121</v>
      </c>
      <c r="B32" s="21">
        <v>1</v>
      </c>
      <c r="D32" s="24" t="s">
        <v>122</v>
      </c>
      <c r="E32" s="1">
        <v>0.1</v>
      </c>
      <c r="F32" s="1" t="s">
        <v>33</v>
      </c>
      <c r="G32" s="1" t="s">
        <v>111</v>
      </c>
      <c r="H32" s="1" t="s">
        <v>43</v>
      </c>
      <c r="I32" s="25" t="s">
        <v>43</v>
      </c>
      <c r="J32" s="1" t="s">
        <v>43</v>
      </c>
      <c r="K32" s="1" t="s">
        <v>88</v>
      </c>
      <c r="L32" s="1">
        <v>2</v>
      </c>
      <c r="M32" s="24" t="s">
        <v>38</v>
      </c>
      <c r="N32" s="1" t="s">
        <v>89</v>
      </c>
      <c r="O32" s="1" t="s">
        <v>39</v>
      </c>
      <c r="P32" s="1" t="s">
        <v>39</v>
      </c>
      <c r="S32" s="1">
        <f>IF(Table1[[#This Row],[WGK]]=0,Table1[[#This Row],[Anzahl]]*Table1[[#This Row],[Gebindegröße]],0)</f>
        <v>0</v>
      </c>
      <c r="T32" s="1">
        <f>IF(Table1[[#This Row],[WGK]]=1,Table1[[#This Row],[Anzahl]]*Table1[[#This Row],[Gebindegröße]],0)</f>
        <v>0</v>
      </c>
      <c r="U32" s="1">
        <f>IF(Table1[[#This Row],[WGK]]=2,Table1[[#This Row],[Anzahl]]*Table1[[#This Row],[Gebindegröße]],0)</f>
        <v>0.1</v>
      </c>
      <c r="V32" s="1">
        <f>IF(Table1[[#This Row],[WGK]]=3,Table1[[#This Row],[Anzahl]]*Table1[[#This Row],[Gebindegröße]],0)</f>
        <v>0</v>
      </c>
    </row>
    <row r="33" spans="1:22" s="1" customFormat="1" ht="25" customHeight="1" x14ac:dyDescent="0.2">
      <c r="A33" s="30" t="s">
        <v>123</v>
      </c>
      <c r="B33" s="21">
        <v>1</v>
      </c>
      <c r="D33" s="24" t="s">
        <v>124</v>
      </c>
      <c r="E33" s="1">
        <v>0.5</v>
      </c>
      <c r="F33" s="1" t="s">
        <v>33</v>
      </c>
      <c r="G33" s="1" t="s">
        <v>87</v>
      </c>
      <c r="H33" s="22">
        <v>42979</v>
      </c>
      <c r="I33" s="25">
        <v>42979</v>
      </c>
      <c r="J33" s="1" t="s">
        <v>49</v>
      </c>
      <c r="K33" s="1" t="s">
        <v>76</v>
      </c>
      <c r="L33" s="1">
        <v>2</v>
      </c>
      <c r="M33" s="24" t="s">
        <v>72</v>
      </c>
      <c r="O33" s="1" t="s">
        <v>39</v>
      </c>
      <c r="P33" s="1" t="s">
        <v>39</v>
      </c>
      <c r="R33" s="28" t="s">
        <v>92</v>
      </c>
      <c r="S33" s="1">
        <f>IF(Table1[[#This Row],[WGK]]=0,Table1[[#This Row],[Anzahl]]*Table1[[#This Row],[Gebindegröße]],0)</f>
        <v>0</v>
      </c>
      <c r="T33" s="1">
        <f>IF(Table1[[#This Row],[WGK]]=1,Table1[[#This Row],[Anzahl]]*Table1[[#This Row],[Gebindegröße]],0)</f>
        <v>0</v>
      </c>
      <c r="U33" s="1">
        <f>IF(Table1[[#This Row],[WGK]]=2,Table1[[#This Row],[Anzahl]]*Table1[[#This Row],[Gebindegröße]],0)</f>
        <v>0.5</v>
      </c>
      <c r="V33" s="1">
        <f>IF(Table1[[#This Row],[WGK]]=3,Table1[[#This Row],[Anzahl]]*Table1[[#This Row],[Gebindegröße]],0)</f>
        <v>0</v>
      </c>
    </row>
    <row r="34" spans="1:22" s="1" customFormat="1" ht="25" customHeight="1" x14ac:dyDescent="0.2">
      <c r="A34" s="29" t="s">
        <v>125</v>
      </c>
      <c r="B34" s="21">
        <v>1</v>
      </c>
      <c r="D34" s="24" t="s">
        <v>126</v>
      </c>
      <c r="E34" s="1">
        <v>2.5</v>
      </c>
      <c r="F34" s="1" t="s">
        <v>33</v>
      </c>
      <c r="G34" s="1" t="s">
        <v>64</v>
      </c>
      <c r="H34" s="22">
        <v>42856</v>
      </c>
      <c r="I34" s="25" t="s">
        <v>59</v>
      </c>
      <c r="J34" s="1" t="s">
        <v>65</v>
      </c>
      <c r="K34" s="1" t="s">
        <v>50</v>
      </c>
      <c r="L34" s="1">
        <v>1</v>
      </c>
      <c r="M34" s="24" t="s">
        <v>51</v>
      </c>
      <c r="O34" s="1" t="s">
        <v>39</v>
      </c>
      <c r="P34" s="1" t="s">
        <v>39</v>
      </c>
      <c r="R34" s="82"/>
      <c r="S34" s="1">
        <f>IF(Table1[[#This Row],[WGK]]=0,Table1[[#This Row],[Anzahl]]*Table1[[#This Row],[Gebindegröße]],0)</f>
        <v>0</v>
      </c>
      <c r="T34" s="1">
        <f>IF(Table1[[#This Row],[WGK]]=1,Table1[[#This Row],[Anzahl]]*Table1[[#This Row],[Gebindegröße]],0)</f>
        <v>2.5</v>
      </c>
      <c r="U34" s="1">
        <f>IF(Table1[[#This Row],[WGK]]=2,Table1[[#This Row],[Anzahl]]*Table1[[#This Row],[Gebindegröße]],0)</f>
        <v>0</v>
      </c>
      <c r="V34" s="1">
        <f>IF(Table1[[#This Row],[WGK]]=3,Table1[[#This Row],[Anzahl]]*Table1[[#This Row],[Gebindegröße]],0)</f>
        <v>0</v>
      </c>
    </row>
    <row r="35" spans="1:22" s="1" customFormat="1" ht="25" customHeight="1" x14ac:dyDescent="0.2">
      <c r="A35" s="21" t="s">
        <v>127</v>
      </c>
      <c r="B35" s="21">
        <v>1</v>
      </c>
      <c r="D35" s="24"/>
      <c r="E35" s="1">
        <v>0.5</v>
      </c>
      <c r="F35" s="1" t="s">
        <v>33</v>
      </c>
      <c r="G35" s="1" t="s">
        <v>128</v>
      </c>
      <c r="H35" s="82"/>
      <c r="I35" s="25">
        <v>43739</v>
      </c>
      <c r="J35" s="1" t="s">
        <v>36</v>
      </c>
      <c r="K35" s="1" t="s">
        <v>61</v>
      </c>
      <c r="L35" s="1">
        <v>3</v>
      </c>
      <c r="M35" s="24" t="s">
        <v>77</v>
      </c>
      <c r="O35" s="1" t="s">
        <v>39</v>
      </c>
      <c r="P35" s="1" t="s">
        <v>39</v>
      </c>
      <c r="Q35" s="1" t="s">
        <v>39</v>
      </c>
      <c r="S35" s="1">
        <f>IF(Table1[[#This Row],[WGK]]=0,Table1[[#This Row],[Anzahl]]*Table1[[#This Row],[Gebindegröße]],0)</f>
        <v>0</v>
      </c>
      <c r="T35" s="1">
        <f>IF(Table1[[#This Row],[WGK]]=1,Table1[[#This Row],[Anzahl]]*Table1[[#This Row],[Gebindegröße]],0)</f>
        <v>0</v>
      </c>
      <c r="U35" s="1">
        <f>IF(Table1[[#This Row],[WGK]]=2,Table1[[#This Row],[Anzahl]]*Table1[[#This Row],[Gebindegröße]],0)</f>
        <v>0</v>
      </c>
      <c r="V35" s="1">
        <f>IF(Table1[[#This Row],[WGK]]=3,Table1[[#This Row],[Anzahl]]*Table1[[#This Row],[Gebindegröße]],0)</f>
        <v>0.5</v>
      </c>
    </row>
    <row r="36" spans="1:22" s="1" customFormat="1" ht="25" customHeight="1" x14ac:dyDescent="0.2">
      <c r="A36" s="27" t="s">
        <v>129</v>
      </c>
      <c r="B36" s="21">
        <v>1</v>
      </c>
      <c r="E36" s="1">
        <v>0.5</v>
      </c>
      <c r="F36" s="1" t="s">
        <v>33</v>
      </c>
      <c r="G36" s="1" t="s">
        <v>130</v>
      </c>
      <c r="I36" s="25">
        <v>43739</v>
      </c>
      <c r="J36" s="1" t="s">
        <v>36</v>
      </c>
      <c r="K36" s="1" t="s">
        <v>61</v>
      </c>
      <c r="L36" s="1">
        <v>3</v>
      </c>
      <c r="M36" s="24" t="s">
        <v>77</v>
      </c>
      <c r="O36" s="1" t="s">
        <v>39</v>
      </c>
      <c r="P36" s="1" t="s">
        <v>39</v>
      </c>
      <c r="Q36" s="1" t="s">
        <v>39</v>
      </c>
      <c r="S36" s="1">
        <f>IF(Table1[[#This Row],[WGK]]=0,Table1[[#This Row],[Anzahl]]*Table1[[#This Row],[Gebindegröße]],0)</f>
        <v>0</v>
      </c>
      <c r="T36" s="1">
        <f>IF(Table1[[#This Row],[WGK]]=1,Table1[[#This Row],[Anzahl]]*Table1[[#This Row],[Gebindegröße]],0)</f>
        <v>0</v>
      </c>
      <c r="U36" s="1">
        <f>IF(Table1[[#This Row],[WGK]]=2,Table1[[#This Row],[Anzahl]]*Table1[[#This Row],[Gebindegröße]],0)</f>
        <v>0</v>
      </c>
      <c r="V36" s="1">
        <f>IF(Table1[[#This Row],[WGK]]=3,Table1[[#This Row],[Anzahl]]*Table1[[#This Row],[Gebindegröße]],0)</f>
        <v>0.5</v>
      </c>
    </row>
    <row r="37" spans="1:22" s="1" customFormat="1" ht="25" customHeight="1" x14ac:dyDescent="0.2">
      <c r="A37" s="27" t="s">
        <v>131</v>
      </c>
      <c r="B37" s="21">
        <v>1</v>
      </c>
      <c r="E37" s="1">
        <v>1</v>
      </c>
      <c r="F37" s="1" t="s">
        <v>33</v>
      </c>
      <c r="G37" s="1" t="s">
        <v>132</v>
      </c>
      <c r="H37" s="1" t="s">
        <v>43</v>
      </c>
      <c r="I37" s="25">
        <v>43709</v>
      </c>
      <c r="J37" s="1" t="s">
        <v>36</v>
      </c>
      <c r="K37" s="1" t="s">
        <v>61</v>
      </c>
      <c r="L37" s="1">
        <v>3</v>
      </c>
      <c r="M37" s="24" t="s">
        <v>77</v>
      </c>
      <c r="O37" s="1" t="s">
        <v>39</v>
      </c>
      <c r="P37" s="1" t="s">
        <v>39</v>
      </c>
      <c r="Q37" s="1" t="s">
        <v>39</v>
      </c>
      <c r="S37" s="1">
        <f>IF(Table1[[#This Row],[WGK]]=0,Table1[[#This Row],[Anzahl]]*Table1[[#This Row],[Gebindegröße]],0)</f>
        <v>0</v>
      </c>
      <c r="T37" s="1">
        <f>IF(Table1[[#This Row],[WGK]]=1,Table1[[#This Row],[Anzahl]]*Table1[[#This Row],[Gebindegröße]],0)</f>
        <v>0</v>
      </c>
      <c r="U37" s="1">
        <f>IF(Table1[[#This Row],[WGK]]=2,Table1[[#This Row],[Anzahl]]*Table1[[#This Row],[Gebindegröße]],0)</f>
        <v>0</v>
      </c>
      <c r="V37" s="1">
        <f>IF(Table1[[#This Row],[WGK]]=3,Table1[[#This Row],[Anzahl]]*Table1[[#This Row],[Gebindegröße]],0)</f>
        <v>1</v>
      </c>
    </row>
    <row r="38" spans="1:22" s="1" customFormat="1" ht="25" customHeight="1" x14ac:dyDescent="0.2">
      <c r="A38" s="27" t="s">
        <v>133</v>
      </c>
      <c r="B38" s="21">
        <v>1</v>
      </c>
      <c r="E38" s="1">
        <v>1</v>
      </c>
      <c r="F38" s="1" t="s">
        <v>33</v>
      </c>
      <c r="G38" s="1" t="s">
        <v>130</v>
      </c>
      <c r="H38" s="1" t="s">
        <v>43</v>
      </c>
      <c r="I38" s="25">
        <v>43709</v>
      </c>
      <c r="J38" s="1" t="s">
        <v>36</v>
      </c>
      <c r="K38" s="1" t="s">
        <v>61</v>
      </c>
      <c r="L38" s="1">
        <v>3</v>
      </c>
      <c r="M38" s="24" t="s">
        <v>77</v>
      </c>
      <c r="O38" s="1" t="s">
        <v>39</v>
      </c>
      <c r="P38" s="1" t="s">
        <v>39</v>
      </c>
      <c r="Q38" s="1" t="s">
        <v>39</v>
      </c>
      <c r="S38" s="1">
        <f>IF(Table1[[#This Row],[WGK]]=0,Table1[[#This Row],[Anzahl]]*Table1[[#This Row],[Gebindegröße]],0)</f>
        <v>0</v>
      </c>
      <c r="T38" s="1">
        <f>IF(Table1[[#This Row],[WGK]]=1,Table1[[#This Row],[Anzahl]]*Table1[[#This Row],[Gebindegröße]],0)</f>
        <v>0</v>
      </c>
      <c r="U38" s="1">
        <f>IF(Table1[[#This Row],[WGK]]=2,Table1[[#This Row],[Anzahl]]*Table1[[#This Row],[Gebindegröße]],0)</f>
        <v>0</v>
      </c>
      <c r="V38" s="1">
        <f>IF(Table1[[#This Row],[WGK]]=3,Table1[[#This Row],[Anzahl]]*Table1[[#This Row],[Gebindegröße]],0)</f>
        <v>1</v>
      </c>
    </row>
    <row r="39" spans="1:22" s="1" customFormat="1" ht="25" customHeight="1" x14ac:dyDescent="0.2">
      <c r="A39" s="27" t="s">
        <v>134</v>
      </c>
      <c r="B39" s="21">
        <v>1</v>
      </c>
      <c r="E39" s="1">
        <v>0.1</v>
      </c>
      <c r="F39" s="1" t="s">
        <v>33</v>
      </c>
      <c r="G39" s="1" t="s">
        <v>135</v>
      </c>
      <c r="I39" s="25">
        <v>43891</v>
      </c>
      <c r="J39" s="1" t="s">
        <v>36</v>
      </c>
      <c r="K39" s="1" t="s">
        <v>61</v>
      </c>
      <c r="L39" s="1">
        <v>3</v>
      </c>
      <c r="M39" s="24" t="s">
        <v>77</v>
      </c>
      <c r="O39" s="1" t="s">
        <v>39</v>
      </c>
      <c r="P39" s="1" t="s">
        <v>39</v>
      </c>
      <c r="Q39" s="1" t="s">
        <v>39</v>
      </c>
      <c r="S39" s="1">
        <f>IF(Table1[[#This Row],[WGK]]=0,Table1[[#This Row],[Anzahl]]*Table1[[#This Row],[Gebindegröße]],0)</f>
        <v>0</v>
      </c>
      <c r="T39" s="1">
        <f>IF(Table1[[#This Row],[WGK]]=1,Table1[[#This Row],[Anzahl]]*Table1[[#This Row],[Gebindegröße]],0)</f>
        <v>0</v>
      </c>
      <c r="U39" s="1">
        <f>IF(Table1[[#This Row],[WGK]]=2,Table1[[#This Row],[Anzahl]]*Table1[[#This Row],[Gebindegröße]],0)</f>
        <v>0</v>
      </c>
      <c r="V39" s="1">
        <f>IF(Table1[[#This Row],[WGK]]=3,Table1[[#This Row],[Anzahl]]*Table1[[#This Row],[Gebindegröße]],0)</f>
        <v>0.1</v>
      </c>
    </row>
    <row r="40" spans="1:22" s="1" customFormat="1" ht="25" customHeight="1" x14ac:dyDescent="0.2">
      <c r="A40" s="27" t="s">
        <v>136</v>
      </c>
      <c r="B40" s="21">
        <v>1</v>
      </c>
      <c r="E40" s="1">
        <v>0.22</v>
      </c>
      <c r="F40" s="1" t="s">
        <v>137</v>
      </c>
      <c r="G40" s="1" t="s">
        <v>138</v>
      </c>
      <c r="I40" s="25"/>
      <c r="K40" s="1" t="s">
        <v>139</v>
      </c>
      <c r="M40" s="24" t="s">
        <v>77</v>
      </c>
      <c r="P40" s="1" t="s">
        <v>39</v>
      </c>
      <c r="Q40" s="1" t="s">
        <v>39</v>
      </c>
      <c r="S40" s="1">
        <f>IF(Table1[[#This Row],[WGK]]=0,Table1[[#This Row],[Anzahl]]*Table1[[#This Row],[Gebindegröße]],0)</f>
        <v>0.22</v>
      </c>
      <c r="T40" s="1">
        <f>IF(Table1[[#This Row],[WGK]]=1,Table1[[#This Row],[Anzahl]]*Table1[[#This Row],[Gebindegröße]],0)</f>
        <v>0</v>
      </c>
      <c r="U40" s="1">
        <f>IF(Table1[[#This Row],[WGK]]=2,Table1[[#This Row],[Anzahl]]*Table1[[#This Row],[Gebindegröße]],0)</f>
        <v>0</v>
      </c>
      <c r="V40" s="1">
        <f>IF(Table1[[#This Row],[WGK]]=3,Table1[[#This Row],[Anzahl]]*Table1[[#This Row],[Gebindegröße]],0)</f>
        <v>0</v>
      </c>
    </row>
    <row r="41" spans="1:22" s="1" customFormat="1" ht="25" customHeight="1" x14ac:dyDescent="0.2">
      <c r="A41" s="29" t="s">
        <v>146</v>
      </c>
      <c r="B41" s="21">
        <v>2</v>
      </c>
      <c r="E41" s="1">
        <v>10</v>
      </c>
      <c r="F41" s="1" t="s">
        <v>57</v>
      </c>
      <c r="G41" s="1" t="s">
        <v>147</v>
      </c>
      <c r="I41" s="25"/>
      <c r="K41" s="1" t="s">
        <v>148</v>
      </c>
      <c r="L41" s="1">
        <v>3</v>
      </c>
      <c r="M41" s="24" t="s">
        <v>77</v>
      </c>
      <c r="S41" s="1">
        <f>IF(Table1[[#This Row],[WGK]]=0,Table1[[#This Row],[Anzahl]]*Table1[[#This Row],[Gebindegröße]],0)</f>
        <v>0</v>
      </c>
      <c r="T41" s="1">
        <f>IF(Table1[[#This Row],[WGK]]=1,Table1[[#This Row],[Anzahl]]*Table1[[#This Row],[Gebindegröße]],0)</f>
        <v>0</v>
      </c>
      <c r="U41" s="1">
        <f>IF(Table1[[#This Row],[WGK]]=2,Table1[[#This Row],[Anzahl]]*Table1[[#This Row],[Gebindegröße]],0)</f>
        <v>0</v>
      </c>
      <c r="V41" s="1">
        <f>IF(Table1[[#This Row],[WGK]]=3,Table1[[#This Row],[Anzahl]]*Table1[[#This Row],[Gebindegröße]],0)</f>
        <v>20</v>
      </c>
    </row>
    <row r="42" spans="1:22" s="1" customFormat="1" ht="25" customHeight="1" x14ac:dyDescent="0.2">
      <c r="A42" s="39" t="s">
        <v>140</v>
      </c>
      <c r="B42" s="21">
        <v>1</v>
      </c>
      <c r="C42" s="1" t="s">
        <v>43</v>
      </c>
      <c r="D42" s="24" t="s">
        <v>141</v>
      </c>
      <c r="E42" s="1">
        <v>200</v>
      </c>
      <c r="F42" s="1" t="s">
        <v>53</v>
      </c>
      <c r="G42" s="1" t="s">
        <v>142</v>
      </c>
      <c r="H42" s="1" t="s">
        <v>43</v>
      </c>
      <c r="I42" s="25" t="s">
        <v>43</v>
      </c>
      <c r="J42" s="1" t="s">
        <v>143</v>
      </c>
      <c r="K42" s="1" t="s">
        <v>43</v>
      </c>
      <c r="L42" s="1">
        <v>3</v>
      </c>
      <c r="M42" s="24" t="s">
        <v>77</v>
      </c>
      <c r="N42" s="1" t="s">
        <v>144</v>
      </c>
      <c r="O42" s="1" t="s">
        <v>145</v>
      </c>
      <c r="Q42" s="1" t="s">
        <v>39</v>
      </c>
      <c r="S42" s="1">
        <f>IF(Table1[[#This Row],[WGK]]=0,Table1[[#This Row],[Anzahl]]*Table1[[#This Row],[Gebindegröße]],0)</f>
        <v>0</v>
      </c>
      <c r="T42" s="1">
        <f>IF(Table1[[#This Row],[WGK]]=1,Table1[[#This Row],[Anzahl]]*Table1[[#This Row],[Gebindegröße]],0)</f>
        <v>0</v>
      </c>
      <c r="U42" s="1">
        <f>IF(Table1[[#This Row],[WGK]]=2,Table1[[#This Row],[Anzahl]]*Table1[[#This Row],[Gebindegröße]],0)</f>
        <v>0</v>
      </c>
      <c r="V42" s="1">
        <f>IF(Table1[[#This Row],[WGK]]=3,Table1[[#This Row],[Anzahl]]*Table1[[#This Row],[Gebindegröße]],0)</f>
        <v>200</v>
      </c>
    </row>
    <row r="43" spans="1:22" s="1" customFormat="1" ht="25" customHeight="1" x14ac:dyDescent="0.2">
      <c r="A43" s="29" t="s">
        <v>149</v>
      </c>
      <c r="B43" s="21">
        <v>1</v>
      </c>
      <c r="D43" s="1" t="s">
        <v>150</v>
      </c>
      <c r="E43" s="1">
        <v>2.5</v>
      </c>
      <c r="F43" s="1" t="s">
        <v>33</v>
      </c>
      <c r="G43" s="1" t="s">
        <v>151</v>
      </c>
      <c r="I43" s="32">
        <v>42917</v>
      </c>
      <c r="J43" s="1" t="s">
        <v>152</v>
      </c>
      <c r="K43" s="1" t="s">
        <v>37</v>
      </c>
      <c r="L43" s="1">
        <v>1</v>
      </c>
      <c r="M43" s="24" t="s">
        <v>51</v>
      </c>
      <c r="P43" s="1" t="s">
        <v>39</v>
      </c>
      <c r="Q43" s="1" t="s">
        <v>39</v>
      </c>
      <c r="R43" s="1" t="s">
        <v>153</v>
      </c>
      <c r="S43" s="1">
        <f>IF(Table1[[#This Row],[WGK]]=0,Table1[[#This Row],[Anzahl]]*Table1[[#This Row],[Gebindegröße]],0)</f>
        <v>0</v>
      </c>
      <c r="T43" s="1">
        <f>IF(Table1[[#This Row],[WGK]]=1,Table1[[#This Row],[Anzahl]]*Table1[[#This Row],[Gebindegröße]],0)</f>
        <v>2.5</v>
      </c>
      <c r="U43" s="1">
        <f>IF(Table1[[#This Row],[WGK]]=2,Table1[[#This Row],[Anzahl]]*Table1[[#This Row],[Gebindegröße]],0)</f>
        <v>0</v>
      </c>
      <c r="V43" s="1">
        <f>IF(Table1[[#This Row],[WGK]]=3,Table1[[#This Row],[Anzahl]]*Table1[[#This Row],[Gebindegröße]],0)</f>
        <v>0</v>
      </c>
    </row>
    <row r="44" spans="1:22" s="1" customFormat="1" ht="25" customHeight="1" x14ac:dyDescent="0.2">
      <c r="A44" s="21" t="s">
        <v>154</v>
      </c>
      <c r="B44" s="21">
        <v>1</v>
      </c>
      <c r="D44" s="24" t="s">
        <v>150</v>
      </c>
      <c r="E44" s="1">
        <v>2.5</v>
      </c>
      <c r="F44" s="1" t="s">
        <v>33</v>
      </c>
      <c r="G44" s="1" t="s">
        <v>64</v>
      </c>
      <c r="H44" s="1">
        <v>2014</v>
      </c>
      <c r="I44" s="25" t="s">
        <v>43</v>
      </c>
      <c r="J44" s="1" t="s">
        <v>155</v>
      </c>
      <c r="K44" s="1" t="s">
        <v>44</v>
      </c>
      <c r="L44" s="1">
        <v>1</v>
      </c>
      <c r="M44" s="24" t="s">
        <v>51</v>
      </c>
      <c r="O44" s="1" t="s">
        <v>39</v>
      </c>
      <c r="P44" s="1" t="s">
        <v>39</v>
      </c>
      <c r="S44" s="1">
        <f>IF(Table1[[#This Row],[WGK]]=0,Table1[[#This Row],[Anzahl]]*Table1[[#This Row],[Gebindegröße]],0)</f>
        <v>0</v>
      </c>
      <c r="T44" s="1">
        <f>IF(Table1[[#This Row],[WGK]]=1,Table1[[#This Row],[Anzahl]]*Table1[[#This Row],[Gebindegröße]],0)</f>
        <v>2.5</v>
      </c>
      <c r="U44" s="1">
        <f>IF(Table1[[#This Row],[WGK]]=2,Table1[[#This Row],[Anzahl]]*Table1[[#This Row],[Gebindegröße]],0)</f>
        <v>0</v>
      </c>
      <c r="V44" s="1">
        <f>IF(Table1[[#This Row],[WGK]]=3,Table1[[#This Row],[Anzahl]]*Table1[[#This Row],[Gebindegröße]],0)</f>
        <v>0</v>
      </c>
    </row>
    <row r="45" spans="1:22" s="1" customFormat="1" ht="25" customHeight="1" x14ac:dyDescent="0.2">
      <c r="A45" s="21" t="s">
        <v>156</v>
      </c>
      <c r="B45" s="21">
        <v>1</v>
      </c>
      <c r="C45" s="1" t="s">
        <v>43</v>
      </c>
      <c r="D45" s="83" t="s">
        <v>157</v>
      </c>
      <c r="E45" s="1">
        <v>200</v>
      </c>
      <c r="F45" s="1" t="s">
        <v>53</v>
      </c>
      <c r="G45" s="1" t="s">
        <v>54</v>
      </c>
      <c r="H45" s="1" t="s">
        <v>43</v>
      </c>
      <c r="I45" s="25" t="s">
        <v>43</v>
      </c>
      <c r="J45" s="1" t="s">
        <v>143</v>
      </c>
      <c r="K45" s="1" t="s">
        <v>43</v>
      </c>
      <c r="L45" s="1">
        <v>3</v>
      </c>
      <c r="M45" s="24" t="s">
        <v>77</v>
      </c>
      <c r="N45" s="1" t="s">
        <v>144</v>
      </c>
      <c r="O45" s="1" t="s">
        <v>145</v>
      </c>
      <c r="S45" s="1">
        <f>IF(Table1[[#This Row],[WGK]]=0,Table1[[#This Row],[Anzahl]]*Table1[[#This Row],[Gebindegröße]],0)</f>
        <v>0</v>
      </c>
      <c r="T45" s="1">
        <f>IF(Table1[[#This Row],[WGK]]=1,Table1[[#This Row],[Anzahl]]*Table1[[#This Row],[Gebindegröße]],0)</f>
        <v>0</v>
      </c>
      <c r="U45" s="1">
        <f>IF(Table1[[#This Row],[WGK]]=2,Table1[[#This Row],[Anzahl]]*Table1[[#This Row],[Gebindegröße]],0)</f>
        <v>0</v>
      </c>
      <c r="V45" s="1">
        <f>IF(Table1[[#This Row],[WGK]]=3,Table1[[#This Row],[Anzahl]]*Table1[[#This Row],[Gebindegröße]],0)</f>
        <v>200</v>
      </c>
    </row>
    <row r="46" spans="1:22" s="1" customFormat="1" ht="25" customHeight="1" x14ac:dyDescent="0.2">
      <c r="A46" s="21" t="s">
        <v>158</v>
      </c>
      <c r="B46" s="21">
        <v>1</v>
      </c>
      <c r="D46" s="83" t="s">
        <v>159</v>
      </c>
      <c r="E46" s="1">
        <v>0.5</v>
      </c>
      <c r="F46" s="1" t="s">
        <v>33</v>
      </c>
      <c r="G46" s="1" t="s">
        <v>160</v>
      </c>
      <c r="H46" s="1" t="s">
        <v>43</v>
      </c>
      <c r="I46" s="25">
        <v>42695</v>
      </c>
      <c r="J46" s="1" t="s">
        <v>161</v>
      </c>
      <c r="K46" s="1" t="s">
        <v>50</v>
      </c>
      <c r="L46" s="1">
        <v>1</v>
      </c>
      <c r="M46" s="24" t="s">
        <v>72</v>
      </c>
      <c r="O46" s="1" t="s">
        <v>39</v>
      </c>
      <c r="R46" s="26" t="s">
        <v>162</v>
      </c>
      <c r="S46" s="1">
        <f>IF(Table1[[#This Row],[WGK]]=0,Table1[[#This Row],[Anzahl]]*Table1[[#This Row],[Gebindegröße]],0)</f>
        <v>0</v>
      </c>
      <c r="T46" s="1">
        <f>IF(Table1[[#This Row],[WGK]]=1,Table1[[#This Row],[Anzahl]]*Table1[[#This Row],[Gebindegröße]],0)</f>
        <v>0.5</v>
      </c>
      <c r="U46" s="1">
        <f>IF(Table1[[#This Row],[WGK]]=2,Table1[[#This Row],[Anzahl]]*Table1[[#This Row],[Gebindegröße]],0)</f>
        <v>0</v>
      </c>
      <c r="V46" s="1">
        <f>IF(Table1[[#This Row],[WGK]]=3,Table1[[#This Row],[Anzahl]]*Table1[[#This Row],[Gebindegröße]],0)</f>
        <v>0</v>
      </c>
    </row>
    <row r="47" spans="1:22" s="84" customFormat="1" ht="25" customHeight="1" x14ac:dyDescent="0.2">
      <c r="A47" s="29" t="s">
        <v>163</v>
      </c>
      <c r="B47" s="54">
        <v>1</v>
      </c>
      <c r="C47" s="84" t="s">
        <v>43</v>
      </c>
      <c r="D47" s="33" t="s">
        <v>164</v>
      </c>
      <c r="E47" s="84">
        <v>0.1</v>
      </c>
      <c r="F47" s="84" t="s">
        <v>33</v>
      </c>
      <c r="G47" s="84" t="s">
        <v>165</v>
      </c>
      <c r="H47" s="22">
        <v>42887</v>
      </c>
      <c r="I47" s="25">
        <v>43160</v>
      </c>
      <c r="J47" s="84" t="s">
        <v>65</v>
      </c>
      <c r="K47" s="84" t="s">
        <v>88</v>
      </c>
      <c r="L47" s="46">
        <v>0</v>
      </c>
      <c r="M47" s="46" t="s">
        <v>72</v>
      </c>
      <c r="N47" s="84" t="s">
        <v>43</v>
      </c>
      <c r="O47" s="84" t="s">
        <v>39</v>
      </c>
      <c r="P47" s="84" t="s">
        <v>39</v>
      </c>
    </row>
    <row r="48" spans="1:22" s="1" customFormat="1" ht="25" customHeight="1" x14ac:dyDescent="0.2">
      <c r="A48" s="29" t="s">
        <v>476</v>
      </c>
      <c r="B48" s="90">
        <v>1</v>
      </c>
      <c r="C48" s="85"/>
      <c r="D48" s="95" t="s">
        <v>477</v>
      </c>
      <c r="E48" s="85">
        <v>0.1</v>
      </c>
      <c r="F48" s="85" t="s">
        <v>33</v>
      </c>
      <c r="G48" s="85" t="s">
        <v>478</v>
      </c>
      <c r="H48" s="87">
        <v>44409</v>
      </c>
      <c r="I48" s="88"/>
      <c r="J48" s="85" t="s">
        <v>71</v>
      </c>
      <c r="K48" s="85" t="s">
        <v>37</v>
      </c>
      <c r="L48" s="91">
        <v>1</v>
      </c>
      <c r="M48" s="91" t="s">
        <v>51</v>
      </c>
      <c r="N48" s="85"/>
      <c r="O48" s="85"/>
      <c r="P48" s="85"/>
      <c r="Q48" s="85"/>
      <c r="R48" s="96"/>
      <c r="S48" s="1">
        <f>IF(Table1[[#This Row],[WGK]]=0,Table1[[#This Row],[Anzahl]]*Table1[[#This Row],[Gebindegröße]],0)</f>
        <v>0</v>
      </c>
      <c r="T48" s="1">
        <f>IF(Table1[[#This Row],[WGK]]=1,Table1[[#This Row],[Anzahl]]*Table1[[#This Row],[Gebindegröße]],0)</f>
        <v>0.1</v>
      </c>
      <c r="U48" s="1">
        <f>IF(Table1[[#This Row],[WGK]]=2,Table1[[#This Row],[Anzahl]]*Table1[[#This Row],[Gebindegröße]],0)</f>
        <v>0</v>
      </c>
      <c r="V48" s="1">
        <f>IF(Table1[[#This Row],[WGK]]=3,Table1[[#This Row],[Anzahl]]*Table1[[#This Row],[Gebindegröße]],0)</f>
        <v>0</v>
      </c>
    </row>
    <row r="49" spans="1:22" s="1" customFormat="1" ht="25" customHeight="1" x14ac:dyDescent="0.2">
      <c r="A49" s="39" t="s">
        <v>166</v>
      </c>
      <c r="B49" s="21">
        <v>1</v>
      </c>
      <c r="D49" s="82" t="s">
        <v>167</v>
      </c>
      <c r="E49" s="1">
        <v>0.5</v>
      </c>
      <c r="F49" s="1" t="s">
        <v>33</v>
      </c>
      <c r="G49" s="1" t="s">
        <v>168</v>
      </c>
      <c r="H49" s="82"/>
      <c r="I49" s="25">
        <v>43983</v>
      </c>
      <c r="J49" s="1" t="s">
        <v>169</v>
      </c>
      <c r="K49" s="1" t="s">
        <v>44</v>
      </c>
      <c r="L49" s="1">
        <v>1</v>
      </c>
      <c r="M49" s="24" t="s">
        <v>38</v>
      </c>
      <c r="O49" s="1" t="s">
        <v>39</v>
      </c>
      <c r="S49" s="1">
        <f>IF(Table1[[#This Row],[WGK]]=0,Table1[[#This Row],[Anzahl]]*Table1[[#This Row],[Gebindegröße]],0)</f>
        <v>0</v>
      </c>
      <c r="T49" s="1">
        <f>IF(Table1[[#This Row],[WGK]]=1,Table1[[#This Row],[Anzahl]]*Table1[[#This Row],[Gebindegröße]],0)</f>
        <v>0.5</v>
      </c>
      <c r="U49" s="1">
        <f>IF(Table1[[#This Row],[WGK]]=2,Table1[[#This Row],[Anzahl]]*Table1[[#This Row],[Gebindegröße]],0)</f>
        <v>0</v>
      </c>
      <c r="V49" s="1">
        <f>IF(Table1[[#This Row],[WGK]]=3,Table1[[#This Row],[Anzahl]]*Table1[[#This Row],[Gebindegröße]],0)</f>
        <v>0</v>
      </c>
    </row>
    <row r="50" spans="1:22" s="1" customFormat="1" ht="24" customHeight="1" x14ac:dyDescent="0.2">
      <c r="A50" s="29" t="s">
        <v>170</v>
      </c>
      <c r="B50" s="21">
        <v>1</v>
      </c>
      <c r="D50" s="24" t="s">
        <v>171</v>
      </c>
      <c r="E50" s="1">
        <v>0.5</v>
      </c>
      <c r="F50" s="1" t="s">
        <v>33</v>
      </c>
      <c r="G50" s="1" t="s">
        <v>172</v>
      </c>
      <c r="H50" s="1" t="s">
        <v>43</v>
      </c>
      <c r="I50" s="25">
        <v>42705</v>
      </c>
      <c r="J50" s="1" t="s">
        <v>60</v>
      </c>
      <c r="K50" s="1" t="s">
        <v>61</v>
      </c>
      <c r="L50" s="1">
        <v>2</v>
      </c>
      <c r="M50" s="24" t="s">
        <v>51</v>
      </c>
      <c r="O50" s="1" t="s">
        <v>39</v>
      </c>
      <c r="P50" s="1" t="s">
        <v>39</v>
      </c>
      <c r="S50" s="1">
        <f>IF(Table1[[#This Row],[WGK]]=0,Table1[[#This Row],[Anzahl]]*Table1[[#This Row],[Gebindegröße]],0)</f>
        <v>0</v>
      </c>
      <c r="T50" s="1">
        <f>IF(Table1[[#This Row],[WGK]]=1,Table1[[#This Row],[Anzahl]]*Table1[[#This Row],[Gebindegröße]],0)</f>
        <v>0</v>
      </c>
      <c r="U50" s="1">
        <f>IF(Table1[[#This Row],[WGK]]=2,Table1[[#This Row],[Anzahl]]*Table1[[#This Row],[Gebindegröße]],0)</f>
        <v>0.5</v>
      </c>
      <c r="V50" s="1">
        <f>IF(Table1[[#This Row],[WGK]]=3,Table1[[#This Row],[Anzahl]]*Table1[[#This Row],[Gebindegröße]],0)</f>
        <v>0</v>
      </c>
    </row>
    <row r="51" spans="1:22" s="1" customFormat="1" ht="22" customHeight="1" x14ac:dyDescent="0.2">
      <c r="A51" s="21" t="s">
        <v>170</v>
      </c>
      <c r="B51" s="21">
        <v>1</v>
      </c>
      <c r="D51" s="1" t="s">
        <v>171</v>
      </c>
      <c r="E51" s="1">
        <v>0.5</v>
      </c>
      <c r="F51" s="1" t="s">
        <v>33</v>
      </c>
      <c r="G51" s="1" t="s">
        <v>173</v>
      </c>
      <c r="I51" s="25">
        <v>43862</v>
      </c>
      <c r="J51" s="1" t="s">
        <v>174</v>
      </c>
      <c r="K51" s="1" t="s">
        <v>61</v>
      </c>
      <c r="L51" s="1">
        <v>2</v>
      </c>
      <c r="M51" s="24" t="s">
        <v>51</v>
      </c>
      <c r="O51" s="1" t="s">
        <v>39</v>
      </c>
      <c r="P51" s="1" t="s">
        <v>39</v>
      </c>
      <c r="S51" s="1">
        <f>IF(Table1[[#This Row],[WGK]]=0,Table1[[#This Row],[Anzahl]]*Table1[[#This Row],[Gebindegröße]],0)</f>
        <v>0</v>
      </c>
      <c r="T51" s="1">
        <f>IF(Table1[[#This Row],[WGK]]=1,Table1[[#This Row],[Anzahl]]*Table1[[#This Row],[Gebindegröße]],0)</f>
        <v>0</v>
      </c>
      <c r="U51" s="1">
        <f>IF(Table1[[#This Row],[WGK]]=2,Table1[[#This Row],[Anzahl]]*Table1[[#This Row],[Gebindegröße]],0)</f>
        <v>0.5</v>
      </c>
      <c r="V51" s="1">
        <f>IF(Table1[[#This Row],[WGK]]=3,Table1[[#This Row],[Anzahl]]*Table1[[#This Row],[Gebindegröße]],0)</f>
        <v>0</v>
      </c>
    </row>
    <row r="52" spans="1:22" s="1" customFormat="1" ht="25" customHeight="1" x14ac:dyDescent="0.2">
      <c r="A52" s="21" t="s">
        <v>170</v>
      </c>
      <c r="B52" s="21">
        <v>1</v>
      </c>
      <c r="D52" s="1" t="s">
        <v>171</v>
      </c>
      <c r="E52" s="1">
        <v>0.5</v>
      </c>
      <c r="F52" s="1" t="s">
        <v>33</v>
      </c>
      <c r="G52" s="1" t="s">
        <v>48</v>
      </c>
      <c r="I52" s="25"/>
      <c r="J52" s="1" t="s">
        <v>60</v>
      </c>
      <c r="K52" s="1" t="s">
        <v>61</v>
      </c>
      <c r="L52" s="1">
        <v>2</v>
      </c>
      <c r="M52" s="24" t="s">
        <v>51</v>
      </c>
      <c r="O52" s="1" t="s">
        <v>39</v>
      </c>
      <c r="P52" s="1" t="s">
        <v>39</v>
      </c>
      <c r="R52" s="1" t="s">
        <v>175</v>
      </c>
      <c r="S52" s="1">
        <f>IF(Table1[[#This Row],[WGK]]=0,Table1[[#This Row],[Anzahl]]*Table1[[#This Row],[Gebindegröße]],0)</f>
        <v>0</v>
      </c>
      <c r="T52" s="1">
        <f>IF(Table1[[#This Row],[WGK]]=1,Table1[[#This Row],[Anzahl]]*Table1[[#This Row],[Gebindegröße]],0)</f>
        <v>0</v>
      </c>
      <c r="U52" s="1">
        <f>IF(Table1[[#This Row],[WGK]]=2,Table1[[#This Row],[Anzahl]]*Table1[[#This Row],[Gebindegröße]],0)</f>
        <v>0.5</v>
      </c>
      <c r="V52" s="1">
        <f>IF(Table1[[#This Row],[WGK]]=3,Table1[[#This Row],[Anzahl]]*Table1[[#This Row],[Gebindegröße]],0)</f>
        <v>0</v>
      </c>
    </row>
    <row r="53" spans="1:22" s="1" customFormat="1" ht="25" customHeight="1" x14ac:dyDescent="0.2">
      <c r="A53" s="21" t="s">
        <v>170</v>
      </c>
      <c r="B53" s="21">
        <v>1</v>
      </c>
      <c r="D53" s="1" t="s">
        <v>171</v>
      </c>
      <c r="E53" s="1">
        <v>0.5</v>
      </c>
      <c r="F53" s="1" t="s">
        <v>33</v>
      </c>
      <c r="G53" s="1" t="s">
        <v>176</v>
      </c>
      <c r="I53" s="25"/>
      <c r="K53" s="1" t="s">
        <v>61</v>
      </c>
      <c r="L53" s="1">
        <v>2</v>
      </c>
      <c r="M53" s="24" t="s">
        <v>51</v>
      </c>
      <c r="O53" s="1" t="s">
        <v>39</v>
      </c>
      <c r="P53" s="1" t="s">
        <v>39</v>
      </c>
      <c r="R53" s="1" t="s">
        <v>177</v>
      </c>
      <c r="S53" s="1">
        <f>IF(Table1[[#This Row],[WGK]]=0,Table1[[#This Row],[Anzahl]]*Table1[[#This Row],[Gebindegröße]],0)</f>
        <v>0</v>
      </c>
      <c r="T53" s="1">
        <f>IF(Table1[[#This Row],[WGK]]=1,Table1[[#This Row],[Anzahl]]*Table1[[#This Row],[Gebindegröße]],0)</f>
        <v>0</v>
      </c>
      <c r="U53" s="1">
        <f>IF(Table1[[#This Row],[WGK]]=2,Table1[[#This Row],[Anzahl]]*Table1[[#This Row],[Gebindegröße]],0)</f>
        <v>0.5</v>
      </c>
      <c r="V53" s="1">
        <f>IF(Table1[[#This Row],[WGK]]=3,Table1[[#This Row],[Anzahl]]*Table1[[#This Row],[Gebindegröße]],0)</f>
        <v>0</v>
      </c>
    </row>
    <row r="54" spans="1:22" s="1" customFormat="1" ht="25" customHeight="1" x14ac:dyDescent="0.2">
      <c r="A54" s="21" t="s">
        <v>178</v>
      </c>
      <c r="B54" s="21">
        <v>5</v>
      </c>
      <c r="D54" s="1" t="s">
        <v>171</v>
      </c>
      <c r="E54" s="1">
        <v>0.5</v>
      </c>
      <c r="F54" s="1" t="s">
        <v>33</v>
      </c>
      <c r="G54" s="1" t="s">
        <v>179</v>
      </c>
      <c r="H54" s="1" t="s">
        <v>43</v>
      </c>
      <c r="I54" s="25" t="s">
        <v>59</v>
      </c>
      <c r="J54" s="1" t="s">
        <v>60</v>
      </c>
      <c r="K54" s="1" t="s">
        <v>61</v>
      </c>
      <c r="L54" s="1">
        <v>2</v>
      </c>
      <c r="M54" s="24" t="s">
        <v>51</v>
      </c>
      <c r="O54" s="1" t="s">
        <v>39</v>
      </c>
      <c r="P54" s="1" t="s">
        <v>39</v>
      </c>
      <c r="S54" s="1">
        <f>IF(Table1[[#This Row],[WGK]]=0,Table1[[#This Row],[Anzahl]]*Table1[[#This Row],[Gebindegröße]],0)</f>
        <v>0</v>
      </c>
      <c r="T54" s="1">
        <f>IF(Table1[[#This Row],[WGK]]=1,Table1[[#This Row],[Anzahl]]*Table1[[#This Row],[Gebindegröße]],0)</f>
        <v>0</v>
      </c>
      <c r="U54" s="1">
        <f>IF(Table1[[#This Row],[WGK]]=2,Table1[[#This Row],[Anzahl]]*Table1[[#This Row],[Gebindegröße]],0)</f>
        <v>2.5</v>
      </c>
      <c r="V54" s="1">
        <f>IF(Table1[[#This Row],[WGK]]=3,Table1[[#This Row],[Anzahl]]*Table1[[#This Row],[Gebindegröße]],0)</f>
        <v>0</v>
      </c>
    </row>
    <row r="55" spans="1:22" s="1" customFormat="1" ht="25" customHeight="1" x14ac:dyDescent="0.2">
      <c r="A55" s="21" t="s">
        <v>180</v>
      </c>
      <c r="B55" s="21">
        <v>1</v>
      </c>
      <c r="D55" s="1" t="s">
        <v>181</v>
      </c>
      <c r="E55" s="1">
        <v>0.5</v>
      </c>
      <c r="F55" s="1" t="s">
        <v>33</v>
      </c>
      <c r="G55" s="1" t="s">
        <v>168</v>
      </c>
      <c r="H55" s="1" t="s">
        <v>43</v>
      </c>
      <c r="I55" s="22">
        <v>44075</v>
      </c>
      <c r="J55" s="1" t="s">
        <v>71</v>
      </c>
      <c r="K55" s="1" t="s">
        <v>61</v>
      </c>
      <c r="L55" s="1">
        <v>2</v>
      </c>
      <c r="M55" s="24" t="s">
        <v>182</v>
      </c>
      <c r="N55" s="1" t="s">
        <v>89</v>
      </c>
      <c r="O55" s="1" t="s">
        <v>39</v>
      </c>
      <c r="P55" s="1" t="s">
        <v>39</v>
      </c>
      <c r="S55" s="1">
        <f>IF(Table1[[#This Row],[WGK]]=0,Table1[[#This Row],[Anzahl]]*Table1[[#This Row],[Gebindegröße]],0)</f>
        <v>0</v>
      </c>
      <c r="T55" s="1">
        <f>IF(Table1[[#This Row],[WGK]]=1,Table1[[#This Row],[Anzahl]]*Table1[[#This Row],[Gebindegröße]],0)</f>
        <v>0</v>
      </c>
      <c r="U55" s="1">
        <f>IF(Table1[[#This Row],[WGK]]=2,Table1[[#This Row],[Anzahl]]*Table1[[#This Row],[Gebindegröße]],0)</f>
        <v>0.5</v>
      </c>
      <c r="V55" s="1">
        <f>IF(Table1[[#This Row],[WGK]]=3,Table1[[#This Row],[Anzahl]]*Table1[[#This Row],[Gebindegröße]],0)</f>
        <v>0</v>
      </c>
    </row>
    <row r="56" spans="1:22" s="1" customFormat="1" ht="25" customHeight="1" x14ac:dyDescent="0.2">
      <c r="A56" s="21" t="s">
        <v>183</v>
      </c>
      <c r="B56" s="21">
        <v>1</v>
      </c>
      <c r="D56" s="24"/>
      <c r="E56" s="1">
        <v>10</v>
      </c>
      <c r="F56" s="1" t="s">
        <v>57</v>
      </c>
      <c r="G56" s="1" t="s">
        <v>184</v>
      </c>
      <c r="I56" s="25"/>
      <c r="K56" s="1" t="s">
        <v>185</v>
      </c>
      <c r="L56" s="1">
        <v>3</v>
      </c>
      <c r="M56" s="83" t="s">
        <v>45</v>
      </c>
      <c r="Q56" s="1" t="s">
        <v>39</v>
      </c>
      <c r="R56" s="1" t="s">
        <v>186</v>
      </c>
      <c r="S56" s="1">
        <f>IF(Table1[[#This Row],[WGK]]=0,Table1[[#This Row],[Anzahl]]*Table1[[#This Row],[Gebindegröße]],0)</f>
        <v>0</v>
      </c>
      <c r="T56" s="1">
        <f>IF(Table1[[#This Row],[WGK]]=1,Table1[[#This Row],[Anzahl]]*Table1[[#This Row],[Gebindegröße]],0)</f>
        <v>0</v>
      </c>
      <c r="U56" s="1">
        <f>IF(Table1[[#This Row],[WGK]]=2,Table1[[#This Row],[Anzahl]]*Table1[[#This Row],[Gebindegröße]],0)</f>
        <v>0</v>
      </c>
      <c r="V56" s="1">
        <f>IF(Table1[[#This Row],[WGK]]=3,Table1[[#This Row],[Anzahl]]*Table1[[#This Row],[Gebindegröße]],0)</f>
        <v>10</v>
      </c>
    </row>
    <row r="57" spans="1:22" s="1" customFormat="1" ht="25" customHeight="1" x14ac:dyDescent="0.2">
      <c r="A57" s="29" t="s">
        <v>187</v>
      </c>
      <c r="B57" s="21">
        <v>2</v>
      </c>
      <c r="E57" s="1">
        <v>10</v>
      </c>
      <c r="F57" s="1" t="s">
        <v>188</v>
      </c>
      <c r="G57" s="1" t="s">
        <v>189</v>
      </c>
      <c r="I57" s="25"/>
      <c r="K57" s="1" t="s">
        <v>190</v>
      </c>
      <c r="L57" s="1">
        <v>3</v>
      </c>
      <c r="M57" s="83" t="s">
        <v>45</v>
      </c>
      <c r="Q57" s="1" t="s">
        <v>39</v>
      </c>
      <c r="R57" s="1" t="s">
        <v>186</v>
      </c>
      <c r="S57" s="1">
        <f>IF(Table1[[#This Row],[WGK]]=0,Table1[[#This Row],[Anzahl]]*Table1[[#This Row],[Gebindegröße]],0)</f>
        <v>0</v>
      </c>
      <c r="T57" s="1">
        <f>IF(Table1[[#This Row],[WGK]]=1,Table1[[#This Row],[Anzahl]]*Table1[[#This Row],[Gebindegröße]],0)</f>
        <v>0</v>
      </c>
      <c r="U57" s="1">
        <f>IF(Table1[[#This Row],[WGK]]=2,Table1[[#This Row],[Anzahl]]*Table1[[#This Row],[Gebindegröße]],0)</f>
        <v>0</v>
      </c>
      <c r="V57" s="1">
        <f>IF(Table1[[#This Row],[WGK]]=3,Table1[[#This Row],[Anzahl]]*Table1[[#This Row],[Gebindegröße]],0)</f>
        <v>20</v>
      </c>
    </row>
    <row r="58" spans="1:22" s="1" customFormat="1" ht="25" customHeight="1" x14ac:dyDescent="0.2">
      <c r="A58" s="21" t="s">
        <v>191</v>
      </c>
      <c r="B58" s="21">
        <v>1</v>
      </c>
      <c r="D58" s="1" t="s">
        <v>43</v>
      </c>
      <c r="E58" s="1">
        <v>200</v>
      </c>
      <c r="F58" s="1" t="s">
        <v>53</v>
      </c>
      <c r="G58" s="1" t="s">
        <v>192</v>
      </c>
      <c r="H58" s="1" t="s">
        <v>43</v>
      </c>
      <c r="I58" s="25" t="s">
        <v>43</v>
      </c>
      <c r="J58" s="1" t="s">
        <v>193</v>
      </c>
      <c r="K58" s="1" t="s">
        <v>43</v>
      </c>
      <c r="L58" s="1">
        <v>3</v>
      </c>
      <c r="M58" s="83" t="s">
        <v>45</v>
      </c>
      <c r="N58" s="1" t="s">
        <v>43</v>
      </c>
      <c r="R58" s="1" t="s">
        <v>194</v>
      </c>
      <c r="S58" s="1">
        <f>IF(Table1[[#This Row],[WGK]]=0,Table1[[#This Row],[Anzahl]]*Table1[[#This Row],[Gebindegröße]],0)</f>
        <v>0</v>
      </c>
      <c r="T58" s="1">
        <f>IF(Table1[[#This Row],[WGK]]=1,Table1[[#This Row],[Anzahl]]*Table1[[#This Row],[Gebindegröße]],0)</f>
        <v>0</v>
      </c>
      <c r="U58" s="1">
        <f>IF(Table1[[#This Row],[WGK]]=2,Table1[[#This Row],[Anzahl]]*Table1[[#This Row],[Gebindegröße]],0)</f>
        <v>0</v>
      </c>
      <c r="V58" s="1">
        <f>IF(Table1[[#This Row],[WGK]]=3,Table1[[#This Row],[Anzahl]]*Table1[[#This Row],[Gebindegröße]],0)</f>
        <v>200</v>
      </c>
    </row>
    <row r="59" spans="1:22" s="1" customFormat="1" ht="25" customHeight="1" x14ac:dyDescent="0.2">
      <c r="A59" s="21" t="s">
        <v>195</v>
      </c>
      <c r="B59" s="21">
        <v>1</v>
      </c>
      <c r="D59" s="1" t="s">
        <v>196</v>
      </c>
      <c r="E59" s="1">
        <v>0.5</v>
      </c>
      <c r="F59" s="1" t="s">
        <v>33</v>
      </c>
      <c r="G59" s="1" t="s">
        <v>48</v>
      </c>
      <c r="H59" s="22">
        <v>42948</v>
      </c>
      <c r="I59" s="25">
        <v>42948</v>
      </c>
      <c r="J59" s="1" t="s">
        <v>60</v>
      </c>
      <c r="K59" s="1" t="s">
        <v>61</v>
      </c>
      <c r="L59" s="1">
        <v>3</v>
      </c>
      <c r="M59" s="82" t="s">
        <v>51</v>
      </c>
      <c r="N59" s="1" t="s">
        <v>43</v>
      </c>
      <c r="O59" s="1" t="s">
        <v>39</v>
      </c>
      <c r="P59" s="1" t="s">
        <v>39</v>
      </c>
      <c r="S59" s="1">
        <f>IF(Table1[[#This Row],[WGK]]=0,Table1[[#This Row],[Anzahl]]*Table1[[#This Row],[Gebindegröße]],0)</f>
        <v>0</v>
      </c>
      <c r="T59" s="1">
        <f>IF(Table1[[#This Row],[WGK]]=1,Table1[[#This Row],[Anzahl]]*Table1[[#This Row],[Gebindegröße]],0)</f>
        <v>0</v>
      </c>
      <c r="U59" s="1">
        <f>IF(Table1[[#This Row],[WGK]]=2,Table1[[#This Row],[Anzahl]]*Table1[[#This Row],[Gebindegröße]],0)</f>
        <v>0</v>
      </c>
      <c r="V59" s="1">
        <f>IF(Table1[[#This Row],[WGK]]=3,Table1[[#This Row],[Anzahl]]*Table1[[#This Row],[Gebindegröße]],0)</f>
        <v>0.5</v>
      </c>
    </row>
    <row r="60" spans="1:22" s="1" customFormat="1" ht="25" customHeight="1" x14ac:dyDescent="0.2">
      <c r="A60" s="21" t="s">
        <v>197</v>
      </c>
      <c r="B60" s="21">
        <v>1</v>
      </c>
      <c r="D60" s="24"/>
      <c r="E60" s="1">
        <v>2</v>
      </c>
      <c r="F60" s="1" t="s">
        <v>198</v>
      </c>
      <c r="G60" s="1" t="s">
        <v>199</v>
      </c>
      <c r="H60" s="82"/>
      <c r="I60" s="25"/>
      <c r="J60" s="1" t="s">
        <v>200</v>
      </c>
      <c r="K60" s="1" t="s">
        <v>50</v>
      </c>
      <c r="L60" s="1">
        <v>0</v>
      </c>
      <c r="M60" s="24" t="s">
        <v>77</v>
      </c>
      <c r="R60" s="28" t="s">
        <v>201</v>
      </c>
      <c r="S60" s="1">
        <f>IF(Table1[[#This Row],[WGK]]=0,Table1[[#This Row],[Anzahl]]*Table1[[#This Row],[Gebindegröße]],0)</f>
        <v>2</v>
      </c>
      <c r="T60" s="1">
        <f>IF(Table1[[#This Row],[WGK]]=1,Table1[[#This Row],[Anzahl]]*Table1[[#This Row],[Gebindegröße]],0)</f>
        <v>0</v>
      </c>
      <c r="U60" s="1">
        <f>IF(Table1[[#This Row],[WGK]]=2,Table1[[#This Row],[Anzahl]]*Table1[[#This Row],[Gebindegröße]],0)</f>
        <v>0</v>
      </c>
      <c r="V60" s="1">
        <f>IF(Table1[[#This Row],[WGK]]=3,Table1[[#This Row],[Anzahl]]*Table1[[#This Row],[Gebindegröße]],0)</f>
        <v>0</v>
      </c>
    </row>
    <row r="61" spans="1:22" s="1" customFormat="1" ht="25" customHeight="1" x14ac:dyDescent="0.2">
      <c r="A61" s="21" t="s">
        <v>202</v>
      </c>
      <c r="B61" s="21">
        <v>1</v>
      </c>
      <c r="D61" s="1" t="s">
        <v>203</v>
      </c>
      <c r="E61" s="1">
        <v>0.25</v>
      </c>
      <c r="F61" s="1" t="s">
        <v>33</v>
      </c>
      <c r="G61" s="1" t="s">
        <v>204</v>
      </c>
      <c r="H61" s="1" t="s">
        <v>43</v>
      </c>
      <c r="I61" s="25" t="s">
        <v>43</v>
      </c>
      <c r="J61" s="1" t="s">
        <v>43</v>
      </c>
      <c r="K61" s="1" t="s">
        <v>88</v>
      </c>
      <c r="L61" s="1">
        <v>0</v>
      </c>
      <c r="M61" s="24" t="s">
        <v>45</v>
      </c>
      <c r="O61" s="1" t="s">
        <v>39</v>
      </c>
      <c r="P61" s="1" t="s">
        <v>39</v>
      </c>
      <c r="R61" s="82"/>
      <c r="S61" s="1">
        <f>IF(Table1[[#This Row],[WGK]]=0,Table1[[#This Row],[Anzahl]]*Table1[[#This Row],[Gebindegröße]],0)</f>
        <v>0.25</v>
      </c>
      <c r="T61" s="1">
        <f>IF(Table1[[#This Row],[WGK]]=1,Table1[[#This Row],[Anzahl]]*Table1[[#This Row],[Gebindegröße]],0)</f>
        <v>0</v>
      </c>
      <c r="U61" s="1">
        <f>IF(Table1[[#This Row],[WGK]]=2,Table1[[#This Row],[Anzahl]]*Table1[[#This Row],[Gebindegröße]],0)</f>
        <v>0</v>
      </c>
      <c r="V61" s="1">
        <f>IF(Table1[[#This Row],[WGK]]=3,Table1[[#This Row],[Anzahl]]*Table1[[#This Row],[Gebindegröße]],0)</f>
        <v>0</v>
      </c>
    </row>
    <row r="62" spans="1:22" s="1" customFormat="1" ht="25" customHeight="1" x14ac:dyDescent="0.2">
      <c r="A62" s="21" t="s">
        <v>205</v>
      </c>
      <c r="B62" s="21">
        <v>1</v>
      </c>
      <c r="D62" s="24" t="s">
        <v>43</v>
      </c>
      <c r="E62" s="1">
        <v>200</v>
      </c>
      <c r="F62" s="1" t="s">
        <v>53</v>
      </c>
      <c r="G62" s="1" t="s">
        <v>206</v>
      </c>
      <c r="H62" s="1" t="s">
        <v>43</v>
      </c>
      <c r="I62" s="25" t="s">
        <v>43</v>
      </c>
      <c r="J62" s="1" t="s">
        <v>207</v>
      </c>
      <c r="K62" s="1" t="s">
        <v>43</v>
      </c>
      <c r="L62" s="1">
        <v>3</v>
      </c>
      <c r="M62" s="24" t="s">
        <v>77</v>
      </c>
      <c r="N62" s="1" t="s">
        <v>43</v>
      </c>
      <c r="O62" s="1" t="s">
        <v>39</v>
      </c>
      <c r="P62" s="1" t="s">
        <v>39</v>
      </c>
      <c r="S62" s="1">
        <f>IF(Table1[[#This Row],[WGK]]=0,Table1[[#This Row],[Anzahl]]*Table1[[#This Row],[Gebindegröße]],0)</f>
        <v>0</v>
      </c>
      <c r="T62" s="1">
        <f>IF(Table1[[#This Row],[WGK]]=1,Table1[[#This Row],[Anzahl]]*Table1[[#This Row],[Gebindegröße]],0)</f>
        <v>0</v>
      </c>
      <c r="U62" s="1">
        <f>IF(Table1[[#This Row],[WGK]]=2,Table1[[#This Row],[Anzahl]]*Table1[[#This Row],[Gebindegröße]],0)</f>
        <v>0</v>
      </c>
      <c r="V62" s="1">
        <f>IF(Table1[[#This Row],[WGK]]=3,Table1[[#This Row],[Anzahl]]*Table1[[#This Row],[Gebindegröße]],0)</f>
        <v>200</v>
      </c>
    </row>
    <row r="63" spans="1:22" s="1" customFormat="1" ht="25" customHeight="1" x14ac:dyDescent="0.2">
      <c r="A63" s="29" t="s">
        <v>208</v>
      </c>
      <c r="B63" s="21">
        <v>1</v>
      </c>
      <c r="D63" s="1" t="s">
        <v>209</v>
      </c>
      <c r="E63" s="1">
        <v>200</v>
      </c>
      <c r="F63" s="1" t="s">
        <v>53</v>
      </c>
      <c r="G63" s="1" t="s">
        <v>192</v>
      </c>
      <c r="H63" s="1" t="s">
        <v>43</v>
      </c>
      <c r="I63" s="25" t="s">
        <v>43</v>
      </c>
      <c r="J63" s="1" t="s">
        <v>207</v>
      </c>
      <c r="K63" s="1" t="s">
        <v>43</v>
      </c>
      <c r="L63" s="1">
        <v>2</v>
      </c>
      <c r="M63" s="83" t="s">
        <v>45</v>
      </c>
      <c r="N63" s="1" t="s">
        <v>43</v>
      </c>
      <c r="O63" s="1" t="s">
        <v>39</v>
      </c>
      <c r="P63" s="1" t="s">
        <v>39</v>
      </c>
      <c r="S63" s="1">
        <f>IF(Table1[[#This Row],[WGK]]=0,Table1[[#This Row],[Anzahl]]*Table1[[#This Row],[Gebindegröße]],0)</f>
        <v>0</v>
      </c>
      <c r="T63" s="1">
        <f>IF(Table1[[#This Row],[WGK]]=1,Table1[[#This Row],[Anzahl]]*Table1[[#This Row],[Gebindegröße]],0)</f>
        <v>0</v>
      </c>
      <c r="U63" s="1">
        <f>IF(Table1[[#This Row],[WGK]]=2,Table1[[#This Row],[Anzahl]]*Table1[[#This Row],[Gebindegröße]],0)</f>
        <v>200</v>
      </c>
      <c r="V63" s="1">
        <f>IF(Table1[[#This Row],[WGK]]=3,Table1[[#This Row],[Anzahl]]*Table1[[#This Row],[Gebindegröße]],0)</f>
        <v>0</v>
      </c>
    </row>
    <row r="64" spans="1:22" s="1" customFormat="1" ht="25" customHeight="1" x14ac:dyDescent="0.2">
      <c r="A64" s="29" t="s">
        <v>210</v>
      </c>
      <c r="B64" s="21">
        <v>1</v>
      </c>
      <c r="D64" s="24"/>
      <c r="F64" s="1" t="s">
        <v>80</v>
      </c>
      <c r="G64" s="1" t="s">
        <v>211</v>
      </c>
      <c r="I64" s="25"/>
      <c r="J64" s="1" t="s">
        <v>200</v>
      </c>
      <c r="K64" s="1" t="s">
        <v>50</v>
      </c>
      <c r="L64" s="1">
        <v>0</v>
      </c>
      <c r="M64" s="82" t="s">
        <v>77</v>
      </c>
      <c r="N64" s="1" t="s">
        <v>89</v>
      </c>
      <c r="R64" s="28" t="s">
        <v>201</v>
      </c>
      <c r="S64" s="1">
        <f>IF(Table1[[#This Row],[WGK]]=0,Table1[[#This Row],[Anzahl]]*Table1[[#This Row],[Gebindegröße]],0)</f>
        <v>0</v>
      </c>
      <c r="T64" s="1">
        <f>IF(Table1[[#This Row],[WGK]]=1,Table1[[#This Row],[Anzahl]]*Table1[[#This Row],[Gebindegröße]],0)</f>
        <v>0</v>
      </c>
      <c r="U64" s="1">
        <f>IF(Table1[[#This Row],[WGK]]=2,Table1[[#This Row],[Anzahl]]*Table1[[#This Row],[Gebindegröße]],0)</f>
        <v>0</v>
      </c>
      <c r="V64" s="1">
        <f>IF(Table1[[#This Row],[WGK]]=3,Table1[[#This Row],[Anzahl]]*Table1[[#This Row],[Gebindegröße]],0)</f>
        <v>0</v>
      </c>
    </row>
    <row r="65" spans="1:22" s="1" customFormat="1" ht="25" customHeight="1" x14ac:dyDescent="0.2">
      <c r="A65" s="21" t="s">
        <v>212</v>
      </c>
      <c r="B65" s="21">
        <v>1</v>
      </c>
      <c r="D65" s="1" t="s">
        <v>213</v>
      </c>
      <c r="E65" s="1">
        <v>2.5000000000000001E-2</v>
      </c>
      <c r="F65" s="1" t="s">
        <v>214</v>
      </c>
      <c r="G65" s="1" t="s">
        <v>215</v>
      </c>
      <c r="H65" s="22">
        <v>42948</v>
      </c>
      <c r="I65" s="25" t="s">
        <v>59</v>
      </c>
      <c r="J65" s="1" t="s">
        <v>60</v>
      </c>
      <c r="K65" s="1" t="s">
        <v>76</v>
      </c>
      <c r="L65" s="1">
        <v>2</v>
      </c>
      <c r="M65" s="24" t="s">
        <v>45</v>
      </c>
      <c r="N65" s="1" t="s">
        <v>43</v>
      </c>
      <c r="O65" s="1" t="s">
        <v>39</v>
      </c>
      <c r="P65" s="1" t="s">
        <v>39</v>
      </c>
      <c r="R65" s="82"/>
      <c r="S65" s="1">
        <f>IF(Table1[[#This Row],[WGK]]=0,Table1[[#This Row],[Anzahl]]*Table1[[#This Row],[Gebindegröße]],0)</f>
        <v>0</v>
      </c>
      <c r="T65" s="1">
        <f>IF(Table1[[#This Row],[WGK]]=1,Table1[[#This Row],[Anzahl]]*Table1[[#This Row],[Gebindegröße]],0)</f>
        <v>0</v>
      </c>
      <c r="U65" s="1">
        <f>IF(Table1[[#This Row],[WGK]]=2,Table1[[#This Row],[Anzahl]]*Table1[[#This Row],[Gebindegröße]],0)</f>
        <v>2.5000000000000001E-2</v>
      </c>
      <c r="V65" s="1">
        <f>IF(Table1[[#This Row],[WGK]]=3,Table1[[#This Row],[Anzahl]]*Table1[[#This Row],[Gebindegröße]],0)</f>
        <v>0</v>
      </c>
    </row>
    <row r="66" spans="1:22" s="1" customFormat="1" ht="25" customHeight="1" x14ac:dyDescent="0.2">
      <c r="A66" s="21" t="s">
        <v>216</v>
      </c>
      <c r="B66" s="21">
        <v>1</v>
      </c>
      <c r="D66" s="24" t="s">
        <v>217</v>
      </c>
      <c r="E66" s="1">
        <v>0.5</v>
      </c>
      <c r="F66" s="1" t="s">
        <v>33</v>
      </c>
      <c r="G66" s="1" t="s">
        <v>204</v>
      </c>
      <c r="H66" s="22">
        <v>43040</v>
      </c>
      <c r="I66" s="22">
        <v>43040</v>
      </c>
      <c r="J66" s="1" t="s">
        <v>36</v>
      </c>
      <c r="K66" s="1" t="s">
        <v>102</v>
      </c>
      <c r="L66" s="1">
        <v>1</v>
      </c>
      <c r="M66" s="24" t="s">
        <v>38</v>
      </c>
      <c r="O66" s="1" t="s">
        <v>39</v>
      </c>
      <c r="P66" s="1" t="s">
        <v>39</v>
      </c>
      <c r="S66" s="1">
        <f>IF(Table1[[#This Row],[WGK]]=0,Table1[[#This Row],[Anzahl]]*Table1[[#This Row],[Gebindegröße]],0)</f>
        <v>0</v>
      </c>
      <c r="T66" s="1">
        <f>IF(Table1[[#This Row],[WGK]]=1,Table1[[#This Row],[Anzahl]]*Table1[[#This Row],[Gebindegröße]],0)</f>
        <v>0.5</v>
      </c>
      <c r="U66" s="1">
        <f>IF(Table1[[#This Row],[WGK]]=2,Table1[[#This Row],[Anzahl]]*Table1[[#This Row],[Gebindegröße]],0)</f>
        <v>0</v>
      </c>
      <c r="V66" s="1">
        <f>IF(Table1[[#This Row],[WGK]]=3,Table1[[#This Row],[Anzahl]]*Table1[[#This Row],[Gebindegröße]],0)</f>
        <v>0</v>
      </c>
    </row>
    <row r="67" spans="1:22" s="1" customFormat="1" ht="25" customHeight="1" x14ac:dyDescent="0.2">
      <c r="A67" s="21" t="s">
        <v>218</v>
      </c>
      <c r="B67" s="21">
        <v>1</v>
      </c>
      <c r="D67" s="1" t="s">
        <v>217</v>
      </c>
      <c r="E67" s="1">
        <v>0.5</v>
      </c>
      <c r="F67" s="1" t="s">
        <v>33</v>
      </c>
      <c r="G67" s="1" t="s">
        <v>219</v>
      </c>
      <c r="H67" s="22">
        <v>43191</v>
      </c>
      <c r="I67" s="25" t="s">
        <v>59</v>
      </c>
      <c r="J67" s="1" t="s">
        <v>36</v>
      </c>
      <c r="K67" s="1" t="s">
        <v>102</v>
      </c>
      <c r="L67" s="1">
        <v>1</v>
      </c>
      <c r="M67" s="24" t="s">
        <v>38</v>
      </c>
      <c r="O67" s="1" t="s">
        <v>39</v>
      </c>
      <c r="P67" s="1" t="s">
        <v>39</v>
      </c>
      <c r="S67" s="1">
        <f>IF(Table1[[#This Row],[WGK]]=0,Table1[[#This Row],[Anzahl]]*Table1[[#This Row],[Gebindegröße]],0)</f>
        <v>0</v>
      </c>
      <c r="T67" s="1">
        <f>IF(Table1[[#This Row],[WGK]]=1,Table1[[#This Row],[Anzahl]]*Table1[[#This Row],[Gebindegröße]],0)</f>
        <v>0.5</v>
      </c>
      <c r="U67" s="1">
        <f>IF(Table1[[#This Row],[WGK]]=2,Table1[[#This Row],[Anzahl]]*Table1[[#This Row],[Gebindegröße]],0)</f>
        <v>0</v>
      </c>
      <c r="V67" s="1">
        <f>IF(Table1[[#This Row],[WGK]]=3,Table1[[#This Row],[Anzahl]]*Table1[[#This Row],[Gebindegröße]],0)</f>
        <v>0</v>
      </c>
    </row>
    <row r="68" spans="1:22" s="1" customFormat="1" ht="25" customHeight="1" x14ac:dyDescent="0.2">
      <c r="A68" s="21" t="s">
        <v>220</v>
      </c>
      <c r="B68" s="21">
        <v>1</v>
      </c>
      <c r="D68" s="1" t="s">
        <v>217</v>
      </c>
      <c r="E68" s="1">
        <v>1</v>
      </c>
      <c r="G68" s="1" t="s">
        <v>42</v>
      </c>
      <c r="H68" s="22">
        <v>44197</v>
      </c>
      <c r="I68" s="25" t="s">
        <v>59</v>
      </c>
      <c r="J68" s="1" t="s">
        <v>221</v>
      </c>
      <c r="K68" s="1" t="s">
        <v>37</v>
      </c>
      <c r="L68" s="1">
        <v>1</v>
      </c>
      <c r="M68" s="24" t="s">
        <v>38</v>
      </c>
      <c r="O68" s="1" t="s">
        <v>39</v>
      </c>
      <c r="P68" s="1" t="s">
        <v>39</v>
      </c>
      <c r="S68" s="1">
        <f>IF(Table1[[#This Row],[WGK]]=0,Table1[[#This Row],[Anzahl]]*Table1[[#This Row],[Gebindegröße]],0)</f>
        <v>0</v>
      </c>
      <c r="T68" s="1">
        <f>IF(Table1[[#This Row],[WGK]]=1,Table1[[#This Row],[Anzahl]]*Table1[[#This Row],[Gebindegröße]],0)</f>
        <v>1</v>
      </c>
      <c r="U68" s="1">
        <f>IF(Table1[[#This Row],[WGK]]=2,Table1[[#This Row],[Anzahl]]*Table1[[#This Row],[Gebindegröße]],0)</f>
        <v>0</v>
      </c>
      <c r="V68" s="1">
        <f>IF(Table1[[#This Row],[WGK]]=3,Table1[[#This Row],[Anzahl]]*Table1[[#This Row],[Gebindegröße]],0)</f>
        <v>0</v>
      </c>
    </row>
    <row r="69" spans="1:22" s="1" customFormat="1" ht="25" customHeight="1" x14ac:dyDescent="0.2">
      <c r="A69" s="21" t="s">
        <v>222</v>
      </c>
      <c r="B69" s="21">
        <v>1</v>
      </c>
      <c r="D69" s="1" t="s">
        <v>223</v>
      </c>
      <c r="E69" s="1">
        <v>1</v>
      </c>
      <c r="F69" s="1" t="s">
        <v>33</v>
      </c>
      <c r="G69" s="1" t="s">
        <v>224</v>
      </c>
      <c r="H69" s="25">
        <v>43709</v>
      </c>
      <c r="I69" s="25">
        <v>43709</v>
      </c>
      <c r="J69" s="1" t="s">
        <v>36</v>
      </c>
      <c r="K69" s="1" t="s">
        <v>88</v>
      </c>
      <c r="L69" s="1">
        <v>1</v>
      </c>
      <c r="M69" s="24" t="s">
        <v>38</v>
      </c>
      <c r="O69" s="1" t="s">
        <v>39</v>
      </c>
      <c r="P69" s="1" t="s">
        <v>39</v>
      </c>
      <c r="S69" s="1">
        <f>IF(Table1[[#This Row],[WGK]]=0,Table1[[#This Row],[Anzahl]]*Table1[[#This Row],[Gebindegröße]],0)</f>
        <v>0</v>
      </c>
      <c r="T69" s="1">
        <f>IF(Table1[[#This Row],[WGK]]=1,Table1[[#This Row],[Anzahl]]*Table1[[#This Row],[Gebindegröße]],0)</f>
        <v>1</v>
      </c>
      <c r="U69" s="1">
        <f>IF(Table1[[#This Row],[WGK]]=2,Table1[[#This Row],[Anzahl]]*Table1[[#This Row],[Gebindegröße]],0)</f>
        <v>0</v>
      </c>
      <c r="V69" s="1">
        <f>IF(Table1[[#This Row],[WGK]]=3,Table1[[#This Row],[Anzahl]]*Table1[[#This Row],[Gebindegröße]],0)</f>
        <v>0</v>
      </c>
    </row>
    <row r="70" spans="1:22" s="1" customFormat="1" ht="25" customHeight="1" x14ac:dyDescent="0.2">
      <c r="A70" s="21" t="s">
        <v>225</v>
      </c>
      <c r="B70" s="21">
        <v>1</v>
      </c>
      <c r="D70" s="24" t="s">
        <v>223</v>
      </c>
      <c r="E70" s="1">
        <v>1</v>
      </c>
      <c r="F70" s="1" t="s">
        <v>33</v>
      </c>
      <c r="G70" s="1">
        <v>1</v>
      </c>
      <c r="H70" s="34">
        <v>43299</v>
      </c>
      <c r="I70" s="25">
        <v>43299</v>
      </c>
      <c r="J70" s="1" t="s">
        <v>36</v>
      </c>
      <c r="K70" s="1" t="s">
        <v>37</v>
      </c>
      <c r="L70" s="1">
        <v>1</v>
      </c>
      <c r="M70" s="24" t="s">
        <v>38</v>
      </c>
      <c r="O70" s="1" t="s">
        <v>39</v>
      </c>
      <c r="P70" s="1" t="s">
        <v>39</v>
      </c>
      <c r="S70" s="1">
        <f>IF(Table1[[#This Row],[WGK]]=0,Table1[[#This Row],[Anzahl]]*Table1[[#This Row],[Gebindegröße]],0)</f>
        <v>0</v>
      </c>
      <c r="T70" s="1">
        <f>IF(Table1[[#This Row],[WGK]]=1,Table1[[#This Row],[Anzahl]]*Table1[[#This Row],[Gebindegröße]],0)</f>
        <v>1</v>
      </c>
      <c r="U70" s="1">
        <f>IF(Table1[[#This Row],[WGK]]=2,Table1[[#This Row],[Anzahl]]*Table1[[#This Row],[Gebindegröße]],0)</f>
        <v>0</v>
      </c>
      <c r="V70" s="1">
        <f>IF(Table1[[#This Row],[WGK]]=3,Table1[[#This Row],[Anzahl]]*Table1[[#This Row],[Gebindegröße]],0)</f>
        <v>0</v>
      </c>
    </row>
    <row r="71" spans="1:22" s="1" customFormat="1" ht="25" customHeight="1" x14ac:dyDescent="0.2">
      <c r="A71" s="21" t="s">
        <v>226</v>
      </c>
      <c r="B71" s="21">
        <v>1</v>
      </c>
      <c r="D71" s="1" t="s">
        <v>227</v>
      </c>
      <c r="E71" s="1">
        <v>0.1</v>
      </c>
      <c r="F71" s="1" t="s">
        <v>33</v>
      </c>
      <c r="G71" s="1" t="s">
        <v>135</v>
      </c>
      <c r="H71" s="22">
        <v>42948</v>
      </c>
      <c r="I71" s="25">
        <v>42948</v>
      </c>
      <c r="J71" s="1" t="s">
        <v>60</v>
      </c>
      <c r="K71" s="1" t="s">
        <v>76</v>
      </c>
      <c r="L71" s="1">
        <v>3</v>
      </c>
      <c r="M71" s="24" t="s">
        <v>38</v>
      </c>
      <c r="N71" s="1" t="s">
        <v>43</v>
      </c>
      <c r="O71" s="1" t="s">
        <v>39</v>
      </c>
      <c r="P71" s="1" t="s">
        <v>39</v>
      </c>
      <c r="S71" s="1">
        <f>IF(Table1[[#This Row],[WGK]]=0,Table1[[#This Row],[Anzahl]]*Table1[[#This Row],[Gebindegröße]],0)</f>
        <v>0</v>
      </c>
      <c r="T71" s="1">
        <f>IF(Table1[[#This Row],[WGK]]=1,Table1[[#This Row],[Anzahl]]*Table1[[#This Row],[Gebindegröße]],0)</f>
        <v>0</v>
      </c>
      <c r="U71" s="1">
        <f>IF(Table1[[#This Row],[WGK]]=2,Table1[[#This Row],[Anzahl]]*Table1[[#This Row],[Gebindegröße]],0)</f>
        <v>0</v>
      </c>
      <c r="V71" s="1">
        <f>IF(Table1[[#This Row],[WGK]]=3,Table1[[#This Row],[Anzahl]]*Table1[[#This Row],[Gebindegröße]],0)</f>
        <v>0.1</v>
      </c>
    </row>
    <row r="72" spans="1:22" s="1" customFormat="1" ht="25" customHeight="1" x14ac:dyDescent="0.2">
      <c r="A72" s="21" t="s">
        <v>228</v>
      </c>
      <c r="B72" s="21">
        <v>1</v>
      </c>
      <c r="C72" s="1" t="s">
        <v>43</v>
      </c>
      <c r="D72" s="24" t="s">
        <v>229</v>
      </c>
      <c r="E72" s="1">
        <v>1</v>
      </c>
      <c r="F72" s="1" t="s">
        <v>80</v>
      </c>
      <c r="G72" s="1" t="s">
        <v>179</v>
      </c>
      <c r="H72" s="82" t="s">
        <v>43</v>
      </c>
      <c r="I72" s="22">
        <v>43435</v>
      </c>
      <c r="J72" s="1" t="s">
        <v>36</v>
      </c>
      <c r="K72" s="1" t="s">
        <v>102</v>
      </c>
      <c r="L72" s="1">
        <v>1</v>
      </c>
      <c r="M72" s="24" t="s">
        <v>72</v>
      </c>
      <c r="N72" s="1" t="s">
        <v>230</v>
      </c>
      <c r="P72" s="1" t="s">
        <v>39</v>
      </c>
      <c r="S72" s="1">
        <f>IF(Table1[[#This Row],[WGK]]=0,Table1[[#This Row],[Anzahl]]*Table1[[#This Row],[Gebindegröße]],0)</f>
        <v>0</v>
      </c>
      <c r="T72" s="1">
        <f>IF(Table1[[#This Row],[WGK]]=1,Table1[[#This Row],[Anzahl]]*Table1[[#This Row],[Gebindegröße]],0)</f>
        <v>1</v>
      </c>
      <c r="U72" s="1">
        <f>IF(Table1[[#This Row],[WGK]]=2,Table1[[#This Row],[Anzahl]]*Table1[[#This Row],[Gebindegröße]],0)</f>
        <v>0</v>
      </c>
      <c r="V72" s="1">
        <f>IF(Table1[[#This Row],[WGK]]=3,Table1[[#This Row],[Anzahl]]*Table1[[#This Row],[Gebindegröße]],0)</f>
        <v>0</v>
      </c>
    </row>
    <row r="73" spans="1:22" s="1" customFormat="1" ht="25" customHeight="1" x14ac:dyDescent="0.2">
      <c r="A73" s="21" t="s">
        <v>231</v>
      </c>
      <c r="B73" s="21">
        <v>1</v>
      </c>
      <c r="D73" s="24" t="s">
        <v>232</v>
      </c>
      <c r="E73" s="1">
        <v>0.01</v>
      </c>
      <c r="F73" s="1" t="s">
        <v>33</v>
      </c>
      <c r="G73" s="1" t="s">
        <v>233</v>
      </c>
      <c r="H73" s="22">
        <v>42856</v>
      </c>
      <c r="I73" s="25">
        <v>42856</v>
      </c>
      <c r="J73" s="1" t="s">
        <v>65</v>
      </c>
      <c r="K73" s="1" t="s">
        <v>88</v>
      </c>
      <c r="L73" s="35">
        <v>1</v>
      </c>
      <c r="M73" s="24" t="s">
        <v>77</v>
      </c>
      <c r="N73" s="1" t="s">
        <v>89</v>
      </c>
      <c r="O73" s="1" t="s">
        <v>39</v>
      </c>
      <c r="P73" s="1" t="s">
        <v>39</v>
      </c>
      <c r="S73" s="1">
        <f>IF(Table1[[#This Row],[WGK]]=0,Table1[[#This Row],[Anzahl]]*Table1[[#This Row],[Gebindegröße]],0)</f>
        <v>0</v>
      </c>
      <c r="T73" s="1">
        <f>IF(Table1[[#This Row],[WGK]]=1,Table1[[#This Row],[Anzahl]]*Table1[[#This Row],[Gebindegröße]],0)</f>
        <v>0.01</v>
      </c>
      <c r="U73" s="1">
        <f>IF(Table1[[#This Row],[WGK]]=2,Table1[[#This Row],[Anzahl]]*Table1[[#This Row],[Gebindegröße]],0)</f>
        <v>0</v>
      </c>
      <c r="V73" s="1">
        <f>IF(Table1[[#This Row],[WGK]]=3,Table1[[#This Row],[Anzahl]]*Table1[[#This Row],[Gebindegröße]],0)</f>
        <v>0</v>
      </c>
    </row>
    <row r="74" spans="1:22" s="1" customFormat="1" ht="25" customHeight="1" x14ac:dyDescent="0.2">
      <c r="A74" s="29" t="s">
        <v>234</v>
      </c>
      <c r="B74" s="21">
        <v>1</v>
      </c>
      <c r="D74" s="24" t="s">
        <v>235</v>
      </c>
      <c r="E74" s="1">
        <v>2.5</v>
      </c>
      <c r="F74" s="1" t="s">
        <v>33</v>
      </c>
      <c r="G74" s="1" t="s">
        <v>48</v>
      </c>
      <c r="H74" s="22">
        <v>42979</v>
      </c>
      <c r="I74" s="25" t="s">
        <v>59</v>
      </c>
      <c r="J74" s="1" t="s">
        <v>96</v>
      </c>
      <c r="K74" s="1" t="s">
        <v>102</v>
      </c>
      <c r="L74" s="82">
        <v>1</v>
      </c>
      <c r="M74" s="24" t="s">
        <v>182</v>
      </c>
      <c r="N74" s="1" t="s">
        <v>236</v>
      </c>
      <c r="O74" s="1" t="s">
        <v>39</v>
      </c>
      <c r="P74" s="1" t="s">
        <v>39</v>
      </c>
      <c r="Q74" s="1" t="s">
        <v>39</v>
      </c>
      <c r="R74" s="1" t="s">
        <v>162</v>
      </c>
      <c r="S74" s="1">
        <f>IF(Table1[[#This Row],[WGK]]=0,Table1[[#This Row],[Anzahl]]*Table1[[#This Row],[Gebindegröße]],0)</f>
        <v>0</v>
      </c>
      <c r="T74" s="1">
        <f>IF(Table1[[#This Row],[WGK]]=1,Table1[[#This Row],[Anzahl]]*Table1[[#This Row],[Gebindegröße]],0)</f>
        <v>2.5</v>
      </c>
      <c r="U74" s="1">
        <f>IF(Table1[[#This Row],[WGK]]=2,Table1[[#This Row],[Anzahl]]*Table1[[#This Row],[Gebindegröße]],0)</f>
        <v>0</v>
      </c>
      <c r="V74" s="1">
        <f>IF(Table1[[#This Row],[WGK]]=3,Table1[[#This Row],[Anzahl]]*Table1[[#This Row],[Gebindegröße]],0)</f>
        <v>0</v>
      </c>
    </row>
    <row r="75" spans="1:22" s="1" customFormat="1" ht="25" customHeight="1" x14ac:dyDescent="0.2">
      <c r="A75" s="21" t="s">
        <v>237</v>
      </c>
      <c r="B75" s="21">
        <v>1</v>
      </c>
      <c r="D75" s="24" t="s">
        <v>238</v>
      </c>
      <c r="E75" s="1">
        <v>0.5</v>
      </c>
      <c r="F75" s="1" t="s">
        <v>33</v>
      </c>
      <c r="G75" s="1" t="s">
        <v>239</v>
      </c>
      <c r="H75" s="82" t="s">
        <v>43</v>
      </c>
      <c r="I75" s="25">
        <v>43647</v>
      </c>
      <c r="J75" s="1" t="s">
        <v>43</v>
      </c>
      <c r="K75" s="1" t="s">
        <v>61</v>
      </c>
      <c r="L75" s="1">
        <v>2</v>
      </c>
      <c r="M75" s="24" t="s">
        <v>72</v>
      </c>
      <c r="R75" s="1" t="s">
        <v>240</v>
      </c>
      <c r="S75" s="1">
        <f>IF(Table1[[#This Row],[WGK]]=0,Table1[[#This Row],[Anzahl]]*Table1[[#This Row],[Gebindegröße]],0)</f>
        <v>0</v>
      </c>
      <c r="T75" s="1">
        <f>IF(Table1[[#This Row],[WGK]]=1,Table1[[#This Row],[Anzahl]]*Table1[[#This Row],[Gebindegröße]],0)</f>
        <v>0</v>
      </c>
      <c r="U75" s="1">
        <f>IF(Table1[[#This Row],[WGK]]=2,Table1[[#This Row],[Anzahl]]*Table1[[#This Row],[Gebindegröße]],0)</f>
        <v>0.5</v>
      </c>
      <c r="V75" s="1">
        <f>IF(Table1[[#This Row],[WGK]]=3,Table1[[#This Row],[Anzahl]]*Table1[[#This Row],[Gebindegröße]],0)</f>
        <v>0</v>
      </c>
    </row>
    <row r="76" spans="1:22" s="1" customFormat="1" ht="25" customHeight="1" x14ac:dyDescent="0.2">
      <c r="A76" s="21" t="s">
        <v>241</v>
      </c>
      <c r="B76" s="21">
        <v>1</v>
      </c>
      <c r="D76" s="24" t="s">
        <v>43</v>
      </c>
      <c r="E76" s="1">
        <v>10</v>
      </c>
      <c r="F76" s="1" t="s">
        <v>57</v>
      </c>
      <c r="G76" s="1" t="s">
        <v>219</v>
      </c>
      <c r="H76" s="1" t="s">
        <v>43</v>
      </c>
      <c r="I76" s="82" t="s">
        <v>43</v>
      </c>
      <c r="J76" s="1" t="s">
        <v>207</v>
      </c>
      <c r="K76" s="1" t="s">
        <v>190</v>
      </c>
      <c r="L76" s="1">
        <v>2</v>
      </c>
      <c r="M76" s="83" t="s">
        <v>45</v>
      </c>
      <c r="Q76" s="1" t="s">
        <v>39</v>
      </c>
      <c r="S76" s="1">
        <f>IF(Table1[[#This Row],[WGK]]=0,Table1[[#This Row],[Anzahl]]*Table1[[#This Row],[Gebindegröße]],0)</f>
        <v>0</v>
      </c>
      <c r="T76" s="1">
        <f>IF(Table1[[#This Row],[WGK]]=1,Table1[[#This Row],[Anzahl]]*Table1[[#This Row],[Gebindegröße]],0)</f>
        <v>0</v>
      </c>
      <c r="U76" s="1">
        <f>IF(Table1[[#This Row],[WGK]]=2,Table1[[#This Row],[Anzahl]]*Table1[[#This Row],[Gebindegröße]],0)</f>
        <v>10</v>
      </c>
      <c r="V76" s="1">
        <f>IF(Table1[[#This Row],[WGK]]=3,Table1[[#This Row],[Anzahl]]*Table1[[#This Row],[Gebindegröße]],0)</f>
        <v>0</v>
      </c>
    </row>
    <row r="77" spans="1:22" s="1" customFormat="1" ht="25" customHeight="1" x14ac:dyDescent="0.2">
      <c r="A77" s="21" t="s">
        <v>242</v>
      </c>
      <c r="B77" s="21">
        <v>1</v>
      </c>
      <c r="D77" s="1" t="s">
        <v>43</v>
      </c>
      <c r="E77" s="1">
        <v>200</v>
      </c>
      <c r="F77" s="1" t="s">
        <v>53</v>
      </c>
      <c r="G77" s="1" t="s">
        <v>189</v>
      </c>
      <c r="H77" s="1" t="s">
        <v>43</v>
      </c>
      <c r="I77" s="25" t="s">
        <v>43</v>
      </c>
      <c r="J77" s="1" t="s">
        <v>207</v>
      </c>
      <c r="K77" s="1" t="s">
        <v>43</v>
      </c>
      <c r="L77" s="1">
        <v>2</v>
      </c>
      <c r="M77" s="83" t="s">
        <v>45</v>
      </c>
      <c r="N77" s="1" t="s">
        <v>144</v>
      </c>
      <c r="Q77" s="1" t="s">
        <v>39</v>
      </c>
      <c r="S77" s="1">
        <f>IF(Table1[[#This Row],[WGK]]=0,Table1[[#This Row],[Anzahl]]*Table1[[#This Row],[Gebindegröße]],0)</f>
        <v>0</v>
      </c>
      <c r="T77" s="1">
        <f>IF(Table1[[#This Row],[WGK]]=1,Table1[[#This Row],[Anzahl]]*Table1[[#This Row],[Gebindegröße]],0)</f>
        <v>0</v>
      </c>
      <c r="U77" s="1">
        <f>IF(Table1[[#This Row],[WGK]]=2,Table1[[#This Row],[Anzahl]]*Table1[[#This Row],[Gebindegröße]],0)</f>
        <v>200</v>
      </c>
      <c r="V77" s="1">
        <f>IF(Table1[[#This Row],[WGK]]=3,Table1[[#This Row],[Anzahl]]*Table1[[#This Row],[Gebindegröße]],0)</f>
        <v>0</v>
      </c>
    </row>
    <row r="78" spans="1:22" s="1" customFormat="1" ht="25" customHeight="1" x14ac:dyDescent="0.2">
      <c r="A78" s="21" t="s">
        <v>243</v>
      </c>
      <c r="B78" s="21">
        <v>1</v>
      </c>
      <c r="D78" s="1" t="s">
        <v>244</v>
      </c>
      <c r="E78" s="1">
        <v>1</v>
      </c>
      <c r="F78" s="1" t="s">
        <v>33</v>
      </c>
      <c r="G78" s="1" t="s">
        <v>48</v>
      </c>
      <c r="I78" s="25">
        <v>44075</v>
      </c>
      <c r="J78" s="1" t="s">
        <v>169</v>
      </c>
      <c r="K78" s="1" t="s">
        <v>44</v>
      </c>
      <c r="L78" s="1">
        <v>1</v>
      </c>
      <c r="M78" s="82" t="s">
        <v>45</v>
      </c>
      <c r="P78" s="1" t="s">
        <v>39</v>
      </c>
      <c r="Q78" s="1" t="s">
        <v>39</v>
      </c>
      <c r="S78" s="1">
        <f>IF(Table1[[#This Row],[WGK]]=0,Table1[[#This Row],[Anzahl]]*Table1[[#This Row],[Gebindegröße]],0)</f>
        <v>0</v>
      </c>
      <c r="T78" s="1">
        <f>IF(Table1[[#This Row],[WGK]]=1,Table1[[#This Row],[Anzahl]]*Table1[[#This Row],[Gebindegröße]],0)</f>
        <v>1</v>
      </c>
      <c r="U78" s="1">
        <f>IF(Table1[[#This Row],[WGK]]=2,Table1[[#This Row],[Anzahl]]*Table1[[#This Row],[Gebindegröße]],0)</f>
        <v>0</v>
      </c>
      <c r="V78" s="1">
        <f>IF(Table1[[#This Row],[WGK]]=3,Table1[[#This Row],[Anzahl]]*Table1[[#This Row],[Gebindegröße]],0)</f>
        <v>0</v>
      </c>
    </row>
    <row r="79" spans="1:22" s="1" customFormat="1" ht="25" customHeight="1" x14ac:dyDescent="0.2">
      <c r="A79" s="21" t="s">
        <v>245</v>
      </c>
      <c r="B79" s="21">
        <v>1</v>
      </c>
      <c r="D79" s="24" t="s">
        <v>244</v>
      </c>
      <c r="E79" s="1">
        <v>0.5</v>
      </c>
      <c r="F79" s="1" t="s">
        <v>33</v>
      </c>
      <c r="G79" s="1" t="s">
        <v>246</v>
      </c>
      <c r="H79" s="22">
        <v>44044</v>
      </c>
      <c r="I79" s="25" t="s">
        <v>43</v>
      </c>
      <c r="J79" s="1" t="s">
        <v>169</v>
      </c>
      <c r="K79" s="1" t="s">
        <v>44</v>
      </c>
      <c r="L79" s="1">
        <v>1</v>
      </c>
      <c r="M79" s="24" t="s">
        <v>45</v>
      </c>
      <c r="O79" s="1" t="s">
        <v>39</v>
      </c>
      <c r="P79" s="1" t="s">
        <v>39</v>
      </c>
      <c r="S79" s="1">
        <f>IF(Table1[[#This Row],[WGK]]=0,Table1[[#This Row],[Anzahl]]*Table1[[#This Row],[Gebindegröße]],0)</f>
        <v>0</v>
      </c>
      <c r="T79" s="1">
        <f>IF(Table1[[#This Row],[WGK]]=1,Table1[[#This Row],[Anzahl]]*Table1[[#This Row],[Gebindegröße]],0)</f>
        <v>0.5</v>
      </c>
      <c r="U79" s="1">
        <f>IF(Table1[[#This Row],[WGK]]=2,Table1[[#This Row],[Anzahl]]*Table1[[#This Row],[Gebindegröße]],0)</f>
        <v>0</v>
      </c>
      <c r="V79" s="1">
        <f>IF(Table1[[#This Row],[WGK]]=3,Table1[[#This Row],[Anzahl]]*Table1[[#This Row],[Gebindegröße]],0)</f>
        <v>0</v>
      </c>
    </row>
    <row r="80" spans="1:22" s="1" customFormat="1" ht="25" customHeight="1" x14ac:dyDescent="0.2">
      <c r="A80" s="21" t="s">
        <v>247</v>
      </c>
      <c r="B80" s="21">
        <v>1</v>
      </c>
      <c r="D80" s="36" t="s">
        <v>248</v>
      </c>
      <c r="E80" s="1">
        <v>1</v>
      </c>
      <c r="F80" s="1" t="s">
        <v>33</v>
      </c>
      <c r="G80" s="1" t="s">
        <v>249</v>
      </c>
      <c r="H80" s="22">
        <v>44044</v>
      </c>
      <c r="I80" s="22">
        <v>44136</v>
      </c>
      <c r="J80" s="1" t="s">
        <v>71</v>
      </c>
      <c r="K80" s="1" t="s">
        <v>61</v>
      </c>
      <c r="L80" s="1">
        <v>1</v>
      </c>
      <c r="M80" s="24" t="s">
        <v>38</v>
      </c>
      <c r="O80" s="1" t="s">
        <v>39</v>
      </c>
      <c r="S80" s="1">
        <f>IF(Table1[[#This Row],[WGK]]=0,Table1[[#This Row],[Anzahl]]*Table1[[#This Row],[Gebindegröße]],0)</f>
        <v>0</v>
      </c>
      <c r="T80" s="1">
        <f>IF(Table1[[#This Row],[WGK]]=1,Table1[[#This Row],[Anzahl]]*Table1[[#This Row],[Gebindegröße]],0)</f>
        <v>1</v>
      </c>
      <c r="U80" s="1">
        <f>IF(Table1[[#This Row],[WGK]]=2,Table1[[#This Row],[Anzahl]]*Table1[[#This Row],[Gebindegröße]],0)</f>
        <v>0</v>
      </c>
      <c r="V80" s="1">
        <f>IF(Table1[[#This Row],[WGK]]=3,Table1[[#This Row],[Anzahl]]*Table1[[#This Row],[Gebindegröße]],0)</f>
        <v>0</v>
      </c>
    </row>
    <row r="81" spans="1:22" s="1" customFormat="1" ht="25" customHeight="1" x14ac:dyDescent="0.2">
      <c r="A81" s="21" t="s">
        <v>250</v>
      </c>
      <c r="B81" s="21">
        <v>1</v>
      </c>
      <c r="C81" s="1" t="s">
        <v>43</v>
      </c>
      <c r="D81" s="82" t="s">
        <v>251</v>
      </c>
      <c r="E81" s="1">
        <v>0.5</v>
      </c>
      <c r="F81" s="1" t="s">
        <v>33</v>
      </c>
      <c r="G81" s="1" t="s">
        <v>179</v>
      </c>
      <c r="H81" s="82" t="s">
        <v>43</v>
      </c>
      <c r="I81" s="82" t="s">
        <v>59</v>
      </c>
      <c r="J81" s="1" t="s">
        <v>161</v>
      </c>
      <c r="K81" s="1" t="s">
        <v>50</v>
      </c>
      <c r="L81" s="1">
        <v>1</v>
      </c>
      <c r="M81" s="24" t="s">
        <v>182</v>
      </c>
      <c r="O81" s="1" t="s">
        <v>39</v>
      </c>
      <c r="S81" s="1">
        <f>IF(Table1[[#This Row],[WGK]]=0,Table1[[#This Row],[Anzahl]]*Table1[[#This Row],[Gebindegröße]],0)</f>
        <v>0</v>
      </c>
      <c r="T81" s="1">
        <f>IF(Table1[[#This Row],[WGK]]=1,Table1[[#This Row],[Anzahl]]*Table1[[#This Row],[Gebindegröße]],0)</f>
        <v>0.5</v>
      </c>
      <c r="U81" s="1">
        <f>IF(Table1[[#This Row],[WGK]]=2,Table1[[#This Row],[Anzahl]]*Table1[[#This Row],[Gebindegröße]],0)</f>
        <v>0</v>
      </c>
      <c r="V81" s="1">
        <f>IF(Table1[[#This Row],[WGK]]=3,Table1[[#This Row],[Anzahl]]*Table1[[#This Row],[Gebindegröße]],0)</f>
        <v>0</v>
      </c>
    </row>
    <row r="82" spans="1:22" s="1" customFormat="1" ht="25" customHeight="1" x14ac:dyDescent="0.2">
      <c r="A82" s="21" t="s">
        <v>250</v>
      </c>
      <c r="B82" s="21">
        <v>1</v>
      </c>
      <c r="C82" s="1" t="s">
        <v>43</v>
      </c>
      <c r="D82" s="24" t="s">
        <v>251</v>
      </c>
      <c r="E82" s="1">
        <v>0.5</v>
      </c>
      <c r="F82" s="1" t="s">
        <v>33</v>
      </c>
      <c r="G82" s="1" t="s">
        <v>252</v>
      </c>
      <c r="H82" s="1" t="s">
        <v>43</v>
      </c>
      <c r="I82" s="25">
        <v>42695</v>
      </c>
      <c r="J82" s="1" t="s">
        <v>161</v>
      </c>
      <c r="K82" s="1" t="s">
        <v>50</v>
      </c>
      <c r="L82" s="1">
        <v>1</v>
      </c>
      <c r="M82" s="24" t="s">
        <v>182</v>
      </c>
      <c r="O82" s="1" t="s">
        <v>39</v>
      </c>
      <c r="R82" s="26" t="s">
        <v>162</v>
      </c>
      <c r="S82" s="1">
        <f>IF(Table1[[#This Row],[WGK]]=0,Table1[[#This Row],[Anzahl]]*Table1[[#This Row],[Gebindegröße]],0)</f>
        <v>0</v>
      </c>
      <c r="T82" s="1">
        <f>IF(Table1[[#This Row],[WGK]]=1,Table1[[#This Row],[Anzahl]]*Table1[[#This Row],[Gebindegröße]],0)</f>
        <v>0.5</v>
      </c>
      <c r="U82" s="1">
        <f>IF(Table1[[#This Row],[WGK]]=2,Table1[[#This Row],[Anzahl]]*Table1[[#This Row],[Gebindegröße]],0)</f>
        <v>0</v>
      </c>
      <c r="V82" s="1">
        <f>IF(Table1[[#This Row],[WGK]]=3,Table1[[#This Row],[Anzahl]]*Table1[[#This Row],[Gebindegröße]],0)</f>
        <v>0</v>
      </c>
    </row>
    <row r="83" spans="1:22" s="1" customFormat="1" ht="25" customHeight="1" x14ac:dyDescent="0.2">
      <c r="A83" s="39" t="s">
        <v>253</v>
      </c>
      <c r="B83" s="21">
        <v>1</v>
      </c>
      <c r="D83" s="1" t="s">
        <v>254</v>
      </c>
      <c r="E83" s="1">
        <v>1</v>
      </c>
      <c r="F83" s="1" t="s">
        <v>33</v>
      </c>
      <c r="G83" s="1" t="s">
        <v>255</v>
      </c>
      <c r="I83" s="25">
        <v>43891</v>
      </c>
      <c r="J83" s="1" t="s">
        <v>169</v>
      </c>
      <c r="K83" s="1" t="s">
        <v>44</v>
      </c>
      <c r="L83" s="1">
        <v>1</v>
      </c>
      <c r="M83" s="24" t="s">
        <v>51</v>
      </c>
      <c r="R83" s="82"/>
      <c r="S83" s="1">
        <f>IF(Table1[[#This Row],[WGK]]=0,Table1[[#This Row],[Anzahl]]*Table1[[#This Row],[Gebindegröße]],0)</f>
        <v>0</v>
      </c>
      <c r="T83" s="1">
        <f>IF(Table1[[#This Row],[WGK]]=1,Table1[[#This Row],[Anzahl]]*Table1[[#This Row],[Gebindegröße]],0)</f>
        <v>1</v>
      </c>
      <c r="U83" s="1">
        <f>IF(Table1[[#This Row],[WGK]]=2,Table1[[#This Row],[Anzahl]]*Table1[[#This Row],[Gebindegröße]],0)</f>
        <v>0</v>
      </c>
      <c r="V83" s="1">
        <f>IF(Table1[[#This Row],[WGK]]=3,Table1[[#This Row],[Anzahl]]*Table1[[#This Row],[Gebindegröße]],0)</f>
        <v>0</v>
      </c>
    </row>
    <row r="84" spans="1:22" s="1" customFormat="1" ht="25" customHeight="1" x14ac:dyDescent="0.2">
      <c r="A84" s="82" t="s">
        <v>256</v>
      </c>
      <c r="B84" s="21">
        <v>1</v>
      </c>
      <c r="C84" s="1" t="s">
        <v>43</v>
      </c>
      <c r="D84" s="24" t="s">
        <v>257</v>
      </c>
      <c r="E84" s="1">
        <v>2.5</v>
      </c>
      <c r="F84" s="1" t="s">
        <v>80</v>
      </c>
      <c r="G84" s="1" t="s">
        <v>258</v>
      </c>
      <c r="H84" s="1" t="s">
        <v>43</v>
      </c>
      <c r="I84" s="82" t="s">
        <v>59</v>
      </c>
      <c r="J84" s="1" t="s">
        <v>65</v>
      </c>
      <c r="K84" s="1" t="s">
        <v>88</v>
      </c>
      <c r="L84" s="1">
        <v>1</v>
      </c>
      <c r="M84" s="24" t="s">
        <v>45</v>
      </c>
      <c r="O84" s="1" t="s">
        <v>39</v>
      </c>
      <c r="P84" s="1" t="s">
        <v>39</v>
      </c>
      <c r="S84" s="1">
        <f>IF(Table1[[#This Row],[WGK]]=0,Table1[[#This Row],[Anzahl]]*Table1[[#This Row],[Gebindegröße]],0)</f>
        <v>0</v>
      </c>
      <c r="T84" s="1">
        <f>IF(Table1[[#This Row],[WGK]]=1,Table1[[#This Row],[Anzahl]]*Table1[[#This Row],[Gebindegröße]],0)</f>
        <v>2.5</v>
      </c>
      <c r="U84" s="1">
        <f>IF(Table1[[#This Row],[WGK]]=2,Table1[[#This Row],[Anzahl]]*Table1[[#This Row],[Gebindegröße]],0)</f>
        <v>0</v>
      </c>
      <c r="V84" s="1">
        <f>IF(Table1[[#This Row],[WGK]]=3,Table1[[#This Row],[Anzahl]]*Table1[[#This Row],[Gebindegröße]],0)</f>
        <v>0</v>
      </c>
    </row>
    <row r="85" spans="1:22" s="1" customFormat="1" ht="25" customHeight="1" x14ac:dyDescent="0.2">
      <c r="A85" s="1" t="s">
        <v>256</v>
      </c>
      <c r="B85" s="21">
        <v>1</v>
      </c>
      <c r="C85" s="1" t="s">
        <v>43</v>
      </c>
      <c r="D85" s="24" t="s">
        <v>257</v>
      </c>
      <c r="E85" s="1">
        <v>2.5</v>
      </c>
      <c r="F85" s="1" t="s">
        <v>80</v>
      </c>
      <c r="G85" s="1" t="s">
        <v>258</v>
      </c>
      <c r="H85" s="1" t="s">
        <v>43</v>
      </c>
      <c r="I85" s="1" t="s">
        <v>59</v>
      </c>
      <c r="J85" s="1" t="s">
        <v>65</v>
      </c>
      <c r="K85" s="1" t="s">
        <v>88</v>
      </c>
      <c r="L85" s="1">
        <v>1</v>
      </c>
      <c r="M85" s="24" t="s">
        <v>45</v>
      </c>
      <c r="O85" s="1" t="s">
        <v>39</v>
      </c>
      <c r="P85" s="1" t="s">
        <v>39</v>
      </c>
      <c r="S85" s="1">
        <f>IF(Table1[[#This Row],[WGK]]=0,Table1[[#This Row],[Anzahl]]*Table1[[#This Row],[Gebindegröße]],0)</f>
        <v>0</v>
      </c>
      <c r="T85" s="1">
        <f>IF(Table1[[#This Row],[WGK]]=1,Table1[[#This Row],[Anzahl]]*Table1[[#This Row],[Gebindegröße]],0)</f>
        <v>2.5</v>
      </c>
      <c r="U85" s="1">
        <f>IF(Table1[[#This Row],[WGK]]=2,Table1[[#This Row],[Anzahl]]*Table1[[#This Row],[Gebindegröße]],0)</f>
        <v>0</v>
      </c>
      <c r="V85" s="1">
        <f>IF(Table1[[#This Row],[WGK]]=3,Table1[[#This Row],[Anzahl]]*Table1[[#This Row],[Gebindegröße]],0)</f>
        <v>0</v>
      </c>
    </row>
    <row r="86" spans="1:22" s="1" customFormat="1" ht="25" customHeight="1" x14ac:dyDescent="0.2">
      <c r="A86" s="29" t="s">
        <v>256</v>
      </c>
      <c r="B86" s="21">
        <v>1</v>
      </c>
      <c r="C86" s="1" t="s">
        <v>43</v>
      </c>
      <c r="D86" s="1" t="s">
        <v>257</v>
      </c>
      <c r="E86" s="1">
        <v>2.5</v>
      </c>
      <c r="F86" s="1" t="s">
        <v>259</v>
      </c>
      <c r="G86" s="1" t="s">
        <v>246</v>
      </c>
      <c r="H86" s="1" t="s">
        <v>43</v>
      </c>
      <c r="I86" s="25" t="s">
        <v>43</v>
      </c>
      <c r="J86" s="1" t="s">
        <v>65</v>
      </c>
      <c r="K86" s="1" t="s">
        <v>88</v>
      </c>
      <c r="L86" s="1">
        <v>1</v>
      </c>
      <c r="M86" s="24" t="s">
        <v>45</v>
      </c>
      <c r="O86" s="1" t="s">
        <v>39</v>
      </c>
      <c r="P86" s="1" t="s">
        <v>39</v>
      </c>
      <c r="S86" s="1">
        <f>IF(Table1[[#This Row],[WGK]]=0,Table1[[#This Row],[Anzahl]]*Table1[[#This Row],[Gebindegröße]],0)</f>
        <v>0</v>
      </c>
      <c r="T86" s="1">
        <f>IF(Table1[[#This Row],[WGK]]=1,Table1[[#This Row],[Anzahl]]*Table1[[#This Row],[Gebindegröße]],0)</f>
        <v>2.5</v>
      </c>
      <c r="U86" s="1">
        <f>IF(Table1[[#This Row],[WGK]]=2,Table1[[#This Row],[Anzahl]]*Table1[[#This Row],[Gebindegröße]],0)</f>
        <v>0</v>
      </c>
      <c r="V86" s="1">
        <f>IF(Table1[[#This Row],[WGK]]=3,Table1[[#This Row],[Anzahl]]*Table1[[#This Row],[Gebindegröße]],0)</f>
        <v>0</v>
      </c>
    </row>
    <row r="87" spans="1:22" s="1" customFormat="1" ht="25" customHeight="1" x14ac:dyDescent="0.2">
      <c r="A87" s="21" t="s">
        <v>256</v>
      </c>
      <c r="B87" s="21">
        <v>1</v>
      </c>
      <c r="C87" s="1" t="s">
        <v>43</v>
      </c>
      <c r="D87" s="1" t="s">
        <v>257</v>
      </c>
      <c r="E87" s="1">
        <v>2.5</v>
      </c>
      <c r="G87" s="1" t="s">
        <v>260</v>
      </c>
      <c r="I87" s="25"/>
      <c r="K87" s="1" t="s">
        <v>88</v>
      </c>
      <c r="L87" s="1">
        <v>1</v>
      </c>
      <c r="M87" s="24" t="s">
        <v>45</v>
      </c>
      <c r="O87" s="1" t="s">
        <v>39</v>
      </c>
      <c r="P87" s="1" t="s">
        <v>39</v>
      </c>
      <c r="R87" s="1" t="s">
        <v>240</v>
      </c>
      <c r="S87" s="1">
        <f>IF(Table1[[#This Row],[WGK]]=0,Table1[[#This Row],[Anzahl]]*Table1[[#This Row],[Gebindegröße]],0)</f>
        <v>0</v>
      </c>
      <c r="T87" s="1">
        <f>IF(Table1[[#This Row],[WGK]]=1,Table1[[#This Row],[Anzahl]]*Table1[[#This Row],[Gebindegröße]],0)</f>
        <v>2.5</v>
      </c>
      <c r="U87" s="1">
        <f>IF(Table1[[#This Row],[WGK]]=2,Table1[[#This Row],[Anzahl]]*Table1[[#This Row],[Gebindegröße]],0)</f>
        <v>0</v>
      </c>
      <c r="V87" s="1">
        <f>IF(Table1[[#This Row],[WGK]]=3,Table1[[#This Row],[Anzahl]]*Table1[[#This Row],[Gebindegröße]],0)</f>
        <v>0</v>
      </c>
    </row>
    <row r="88" spans="1:22" s="1" customFormat="1" ht="25" customHeight="1" x14ac:dyDescent="0.2">
      <c r="A88" s="21" t="s">
        <v>261</v>
      </c>
      <c r="B88" s="21">
        <v>1</v>
      </c>
      <c r="C88" s="1" t="s">
        <v>43</v>
      </c>
      <c r="E88" s="1">
        <v>1</v>
      </c>
      <c r="F88" s="1" t="s">
        <v>33</v>
      </c>
      <c r="G88" s="1" t="s">
        <v>42</v>
      </c>
      <c r="H88" s="1" t="s">
        <v>43</v>
      </c>
      <c r="I88" s="22">
        <v>43497</v>
      </c>
      <c r="J88" s="1" t="s">
        <v>65</v>
      </c>
      <c r="K88" s="1" t="s">
        <v>88</v>
      </c>
      <c r="L88" s="1">
        <v>1</v>
      </c>
      <c r="M88" s="24" t="s">
        <v>77</v>
      </c>
      <c r="O88" s="1" t="s">
        <v>39</v>
      </c>
      <c r="P88" s="1" t="s">
        <v>39</v>
      </c>
      <c r="S88" s="1">
        <f>IF(Table1[[#This Row],[WGK]]=0,Table1[[#This Row],[Anzahl]]*Table1[[#This Row],[Gebindegröße]],0)</f>
        <v>0</v>
      </c>
      <c r="T88" s="1">
        <f>IF(Table1[[#This Row],[WGK]]=1,Table1[[#This Row],[Anzahl]]*Table1[[#This Row],[Gebindegröße]],0)</f>
        <v>1</v>
      </c>
      <c r="U88" s="1">
        <f>IF(Table1[[#This Row],[WGK]]=2,Table1[[#This Row],[Anzahl]]*Table1[[#This Row],[Gebindegröße]],0)</f>
        <v>0</v>
      </c>
      <c r="V88" s="1">
        <f>IF(Table1[[#This Row],[WGK]]=3,Table1[[#This Row],[Anzahl]]*Table1[[#This Row],[Gebindegröße]],0)</f>
        <v>0</v>
      </c>
    </row>
    <row r="89" spans="1:22" s="1" customFormat="1" ht="25" customHeight="1" x14ac:dyDescent="0.2">
      <c r="A89" s="21" t="s">
        <v>261</v>
      </c>
      <c r="B89" s="21">
        <v>1</v>
      </c>
      <c r="C89" s="1" t="s">
        <v>43</v>
      </c>
      <c r="E89" s="1">
        <v>1</v>
      </c>
      <c r="F89" s="1" t="s">
        <v>33</v>
      </c>
      <c r="G89" s="1" t="s">
        <v>176</v>
      </c>
      <c r="H89" s="1" t="s">
        <v>43</v>
      </c>
      <c r="I89" s="22">
        <v>43497</v>
      </c>
      <c r="J89" s="1" t="s">
        <v>65</v>
      </c>
      <c r="K89" s="1" t="s">
        <v>88</v>
      </c>
      <c r="L89" s="1">
        <v>1</v>
      </c>
      <c r="M89" s="24" t="s">
        <v>77</v>
      </c>
      <c r="O89" s="1" t="s">
        <v>39</v>
      </c>
      <c r="P89" s="1" t="s">
        <v>39</v>
      </c>
      <c r="S89" s="1">
        <f>IF(Table1[[#This Row],[WGK]]=0,Table1[[#This Row],[Anzahl]]*Table1[[#This Row],[Gebindegröße]],0)</f>
        <v>0</v>
      </c>
      <c r="T89" s="1">
        <f>IF(Table1[[#This Row],[WGK]]=1,Table1[[#This Row],[Anzahl]]*Table1[[#This Row],[Gebindegröße]],0)</f>
        <v>1</v>
      </c>
      <c r="U89" s="1">
        <f>IF(Table1[[#This Row],[WGK]]=2,Table1[[#This Row],[Anzahl]]*Table1[[#This Row],[Gebindegröße]],0)</f>
        <v>0</v>
      </c>
      <c r="V89" s="1">
        <f>IF(Table1[[#This Row],[WGK]]=3,Table1[[#This Row],[Anzahl]]*Table1[[#This Row],[Gebindegröße]],0)</f>
        <v>0</v>
      </c>
    </row>
    <row r="90" spans="1:22" s="1" customFormat="1" ht="25" customHeight="1" x14ac:dyDescent="0.2">
      <c r="A90" s="21" t="s">
        <v>262</v>
      </c>
      <c r="B90" s="21">
        <v>1</v>
      </c>
      <c r="D90" s="1" t="s">
        <v>263</v>
      </c>
      <c r="E90" s="1">
        <v>10</v>
      </c>
      <c r="F90" s="1" t="s">
        <v>264</v>
      </c>
      <c r="G90" s="1" t="s">
        <v>184</v>
      </c>
      <c r="H90" s="25"/>
      <c r="I90" s="25"/>
      <c r="K90" s="1" t="s">
        <v>37</v>
      </c>
      <c r="L90" s="1">
        <v>1</v>
      </c>
      <c r="M90" s="24" t="s">
        <v>182</v>
      </c>
      <c r="O90" s="1" t="s">
        <v>39</v>
      </c>
      <c r="P90" s="1" t="s">
        <v>39</v>
      </c>
      <c r="Q90" s="1" t="s">
        <v>39</v>
      </c>
      <c r="R90" s="1" t="s">
        <v>240</v>
      </c>
      <c r="S90" s="1">
        <f>IF(Table1[[#This Row],[WGK]]=0,Table1[[#This Row],[Anzahl]]*Table1[[#This Row],[Gebindegröße]],0)</f>
        <v>0</v>
      </c>
      <c r="T90" s="1">
        <f>IF(Table1[[#This Row],[WGK]]=1,Table1[[#This Row],[Anzahl]]*Table1[[#This Row],[Gebindegröße]],0)</f>
        <v>10</v>
      </c>
      <c r="U90" s="1">
        <f>IF(Table1[[#This Row],[WGK]]=2,Table1[[#This Row],[Anzahl]]*Table1[[#This Row],[Gebindegröße]],0)</f>
        <v>0</v>
      </c>
      <c r="V90" s="1">
        <f>IF(Table1[[#This Row],[WGK]]=3,Table1[[#This Row],[Anzahl]]*Table1[[#This Row],[Gebindegröße]],0)</f>
        <v>0</v>
      </c>
    </row>
    <row r="91" spans="1:22" s="1" customFormat="1" ht="25" customHeight="1" x14ac:dyDescent="0.2">
      <c r="A91" s="21" t="s">
        <v>265</v>
      </c>
      <c r="B91" s="21">
        <v>2</v>
      </c>
      <c r="D91" s="24" t="s">
        <v>263</v>
      </c>
      <c r="E91" s="1">
        <v>1</v>
      </c>
      <c r="F91" s="1" t="s">
        <v>33</v>
      </c>
      <c r="G91" s="1" t="s">
        <v>48</v>
      </c>
      <c r="H91" s="25"/>
      <c r="I91" s="25"/>
      <c r="K91" s="1" t="s">
        <v>37</v>
      </c>
      <c r="L91" s="1">
        <v>1</v>
      </c>
      <c r="M91" s="24" t="s">
        <v>182</v>
      </c>
      <c r="O91" s="1" t="s">
        <v>39</v>
      </c>
      <c r="P91" s="1" t="s">
        <v>39</v>
      </c>
      <c r="Q91" s="1" t="s">
        <v>39</v>
      </c>
      <c r="S91" s="1">
        <f>IF(Table1[[#This Row],[WGK]]=0,Table1[[#This Row],[Anzahl]]*Table1[[#This Row],[Gebindegröße]],0)</f>
        <v>0</v>
      </c>
      <c r="T91" s="1">
        <f>IF(Table1[[#This Row],[WGK]]=1,Table1[[#This Row],[Anzahl]]*Table1[[#This Row],[Gebindegröße]],0)</f>
        <v>2</v>
      </c>
      <c r="U91" s="1">
        <f>IF(Table1[[#This Row],[WGK]]=2,Table1[[#This Row],[Anzahl]]*Table1[[#This Row],[Gebindegröße]],0)</f>
        <v>0</v>
      </c>
      <c r="V91" s="1">
        <f>IF(Table1[[#This Row],[WGK]]=3,Table1[[#This Row],[Anzahl]]*Table1[[#This Row],[Gebindegröße]],0)</f>
        <v>0</v>
      </c>
    </row>
    <row r="92" spans="1:22" s="1" customFormat="1" ht="25" customHeight="1" x14ac:dyDescent="0.2">
      <c r="A92" s="21" t="s">
        <v>266</v>
      </c>
      <c r="B92" s="21">
        <v>4</v>
      </c>
      <c r="D92" s="1" t="s">
        <v>263</v>
      </c>
      <c r="E92" s="1">
        <v>1</v>
      </c>
      <c r="F92" s="1" t="s">
        <v>33</v>
      </c>
      <c r="G92" s="1" t="s">
        <v>267</v>
      </c>
      <c r="H92" s="25">
        <v>43739</v>
      </c>
      <c r="I92" s="25"/>
      <c r="J92" s="1" t="s">
        <v>268</v>
      </c>
      <c r="K92" s="1" t="s">
        <v>37</v>
      </c>
      <c r="L92" s="1">
        <v>1</v>
      </c>
      <c r="M92" s="24" t="s">
        <v>182</v>
      </c>
      <c r="O92" s="1" t="s">
        <v>39</v>
      </c>
      <c r="P92" s="1" t="s">
        <v>39</v>
      </c>
      <c r="Q92" s="1" t="s">
        <v>39</v>
      </c>
      <c r="S92" s="1">
        <f>IF(Table1[[#This Row],[WGK]]=0,Table1[[#This Row],[Anzahl]]*Table1[[#This Row],[Gebindegröße]],0)</f>
        <v>0</v>
      </c>
      <c r="T92" s="1">
        <f>IF(Table1[[#This Row],[WGK]]=1,Table1[[#This Row],[Anzahl]]*Table1[[#This Row],[Gebindegröße]],0)</f>
        <v>4</v>
      </c>
      <c r="U92" s="1">
        <f>IF(Table1[[#This Row],[WGK]]=2,Table1[[#This Row],[Anzahl]]*Table1[[#This Row],[Gebindegröße]],0)</f>
        <v>0</v>
      </c>
      <c r="V92" s="1">
        <f>IF(Table1[[#This Row],[WGK]]=3,Table1[[#This Row],[Anzahl]]*Table1[[#This Row],[Gebindegröße]],0)</f>
        <v>0</v>
      </c>
    </row>
    <row r="93" spans="1:22" s="1" customFormat="1" ht="25" customHeight="1" x14ac:dyDescent="0.2">
      <c r="A93" s="37" t="s">
        <v>269</v>
      </c>
      <c r="B93" s="21">
        <v>1</v>
      </c>
      <c r="E93" s="1">
        <v>0.1</v>
      </c>
      <c r="F93" s="1" t="s">
        <v>33</v>
      </c>
      <c r="G93" s="1" t="s">
        <v>270</v>
      </c>
      <c r="H93" s="82"/>
      <c r="I93" s="25"/>
      <c r="J93" s="1" t="s">
        <v>65</v>
      </c>
      <c r="K93" s="1" t="s">
        <v>50</v>
      </c>
      <c r="L93" s="1">
        <v>3</v>
      </c>
      <c r="M93" s="24" t="s">
        <v>77</v>
      </c>
      <c r="P93" s="1" t="s">
        <v>39</v>
      </c>
      <c r="Q93" s="1" t="s">
        <v>39</v>
      </c>
      <c r="R93" s="1" t="s">
        <v>162</v>
      </c>
      <c r="S93" s="1">
        <f>IF(Table1[[#This Row],[WGK]]=0,Table1[[#This Row],[Anzahl]]*Table1[[#This Row],[Gebindegröße]],0)</f>
        <v>0</v>
      </c>
      <c r="T93" s="1">
        <f>IF(Table1[[#This Row],[WGK]]=1,Table1[[#This Row],[Anzahl]]*Table1[[#This Row],[Gebindegröße]],0)</f>
        <v>0</v>
      </c>
      <c r="U93" s="1">
        <f>IF(Table1[[#This Row],[WGK]]=2,Table1[[#This Row],[Anzahl]]*Table1[[#This Row],[Gebindegröße]],0)</f>
        <v>0</v>
      </c>
      <c r="V93" s="1">
        <f>IF(Table1[[#This Row],[WGK]]=3,Table1[[#This Row],[Anzahl]]*Table1[[#This Row],[Gebindegröße]],0)</f>
        <v>0.1</v>
      </c>
    </row>
    <row r="94" spans="1:22" s="1" customFormat="1" ht="25" customHeight="1" x14ac:dyDescent="0.2">
      <c r="A94" s="29" t="s">
        <v>271</v>
      </c>
      <c r="B94" s="21">
        <v>1</v>
      </c>
      <c r="D94" s="1" t="s">
        <v>272</v>
      </c>
      <c r="E94" s="1">
        <v>0.3</v>
      </c>
      <c r="F94" s="1" t="s">
        <v>33</v>
      </c>
      <c r="G94" s="1" t="s">
        <v>273</v>
      </c>
      <c r="H94" s="1" t="s">
        <v>43</v>
      </c>
      <c r="I94" s="25">
        <v>42695</v>
      </c>
      <c r="J94" s="1" t="s">
        <v>161</v>
      </c>
      <c r="K94" s="1" t="s">
        <v>50</v>
      </c>
      <c r="L94" s="1">
        <v>1</v>
      </c>
      <c r="M94" s="24" t="s">
        <v>51</v>
      </c>
      <c r="O94" s="1" t="s">
        <v>39</v>
      </c>
      <c r="P94" s="1" t="s">
        <v>39</v>
      </c>
      <c r="R94" s="26" t="s">
        <v>162</v>
      </c>
      <c r="S94" s="1">
        <f>IF(Table1[[#This Row],[WGK]]=0,Table1[[#This Row],[Anzahl]]*Table1[[#This Row],[Gebindegröße]],0)</f>
        <v>0</v>
      </c>
      <c r="T94" s="1">
        <f>IF(Table1[[#This Row],[WGK]]=1,Table1[[#This Row],[Anzahl]]*Table1[[#This Row],[Gebindegröße]],0)</f>
        <v>0.3</v>
      </c>
      <c r="U94" s="1">
        <f>IF(Table1[[#This Row],[WGK]]=2,Table1[[#This Row],[Anzahl]]*Table1[[#This Row],[Gebindegröße]],0)</f>
        <v>0</v>
      </c>
      <c r="V94" s="1">
        <f>IF(Table1[[#This Row],[WGK]]=3,Table1[[#This Row],[Anzahl]]*Table1[[#This Row],[Gebindegröße]],0)</f>
        <v>0</v>
      </c>
    </row>
    <row r="95" spans="1:22" s="1" customFormat="1" ht="25" customHeight="1" x14ac:dyDescent="0.2">
      <c r="A95" s="21" t="s">
        <v>274</v>
      </c>
      <c r="B95" s="21">
        <v>1</v>
      </c>
      <c r="D95" s="24" t="s">
        <v>275</v>
      </c>
      <c r="E95" s="1">
        <v>25</v>
      </c>
      <c r="F95" s="1" t="s">
        <v>57</v>
      </c>
      <c r="G95" s="1" t="s">
        <v>276</v>
      </c>
      <c r="H95" s="25">
        <v>43586</v>
      </c>
      <c r="I95" s="38">
        <v>43613</v>
      </c>
      <c r="J95" s="1" t="s">
        <v>155</v>
      </c>
      <c r="K95" s="1" t="s">
        <v>277</v>
      </c>
      <c r="L95" s="1">
        <v>1</v>
      </c>
      <c r="M95" s="33" t="s">
        <v>38</v>
      </c>
      <c r="N95" s="1" t="s">
        <v>43</v>
      </c>
      <c r="O95" s="1" t="s">
        <v>39</v>
      </c>
      <c r="P95" s="1" t="s">
        <v>39</v>
      </c>
      <c r="Q95" s="1" t="s">
        <v>39</v>
      </c>
      <c r="R95" s="82"/>
      <c r="S95" s="1">
        <f>IF(Table1[[#This Row],[WGK]]=0,Table1[[#This Row],[Anzahl]]*Table1[[#This Row],[Gebindegröße]],0)</f>
        <v>0</v>
      </c>
      <c r="T95" s="1">
        <f>IF(Table1[[#This Row],[WGK]]=1,Table1[[#This Row],[Anzahl]]*Table1[[#This Row],[Gebindegröße]],0)</f>
        <v>25</v>
      </c>
      <c r="U95" s="1">
        <f>IF(Table1[[#This Row],[WGK]]=2,Table1[[#This Row],[Anzahl]]*Table1[[#This Row],[Gebindegröße]],0)</f>
        <v>0</v>
      </c>
      <c r="V95" s="1">
        <f>IF(Table1[[#This Row],[WGK]]=3,Table1[[#This Row],[Anzahl]]*Table1[[#This Row],[Gebindegröße]],0)</f>
        <v>0</v>
      </c>
    </row>
    <row r="96" spans="1:22" s="1" customFormat="1" ht="25" customHeight="1" x14ac:dyDescent="0.2">
      <c r="A96" s="21" t="s">
        <v>278</v>
      </c>
      <c r="B96" s="21">
        <v>1</v>
      </c>
      <c r="D96" s="1" t="s">
        <v>275</v>
      </c>
      <c r="E96" s="1">
        <v>1</v>
      </c>
      <c r="F96" s="1" t="s">
        <v>33</v>
      </c>
      <c r="G96" s="1" t="s">
        <v>249</v>
      </c>
      <c r="H96" s="82"/>
      <c r="I96" s="25">
        <v>44075</v>
      </c>
      <c r="J96" s="1" t="s">
        <v>279</v>
      </c>
      <c r="K96" s="1" t="s">
        <v>44</v>
      </c>
      <c r="L96" s="1">
        <v>1</v>
      </c>
      <c r="M96" s="82" t="s">
        <v>38</v>
      </c>
      <c r="O96" s="1" t="s">
        <v>39</v>
      </c>
      <c r="P96" s="1" t="s">
        <v>39</v>
      </c>
      <c r="S96" s="1">
        <f>IF(Table1[[#This Row],[WGK]]=0,Table1[[#This Row],[Anzahl]]*Table1[[#This Row],[Gebindegröße]],0)</f>
        <v>0</v>
      </c>
      <c r="T96" s="1">
        <f>IF(Table1[[#This Row],[WGK]]=1,Table1[[#This Row],[Anzahl]]*Table1[[#This Row],[Gebindegröße]],0)</f>
        <v>1</v>
      </c>
      <c r="U96" s="1">
        <f>IF(Table1[[#This Row],[WGK]]=2,Table1[[#This Row],[Anzahl]]*Table1[[#This Row],[Gebindegröße]],0)</f>
        <v>0</v>
      </c>
      <c r="V96" s="1">
        <f>IF(Table1[[#This Row],[WGK]]=3,Table1[[#This Row],[Anzahl]]*Table1[[#This Row],[Gebindegröße]],0)</f>
        <v>0</v>
      </c>
    </row>
    <row r="97" spans="1:22" s="1" customFormat="1" ht="28.5" customHeight="1" x14ac:dyDescent="0.2">
      <c r="A97" s="21" t="s">
        <v>280</v>
      </c>
      <c r="B97" s="21">
        <v>1</v>
      </c>
      <c r="D97" s="1" t="s">
        <v>281</v>
      </c>
      <c r="E97" s="1">
        <v>2.5000000000000001E-2</v>
      </c>
      <c r="F97" s="1" t="s">
        <v>33</v>
      </c>
      <c r="G97" s="1" t="s">
        <v>215</v>
      </c>
      <c r="H97" s="22">
        <v>42948</v>
      </c>
      <c r="I97" s="25">
        <v>42948</v>
      </c>
      <c r="J97" s="1" t="s">
        <v>60</v>
      </c>
      <c r="K97" s="1" t="s">
        <v>76</v>
      </c>
      <c r="L97" s="1">
        <v>1</v>
      </c>
      <c r="M97" s="24" t="s">
        <v>38</v>
      </c>
      <c r="N97" s="1" t="s">
        <v>43</v>
      </c>
      <c r="O97" s="1" t="s">
        <v>39</v>
      </c>
      <c r="P97" s="1" t="s">
        <v>39</v>
      </c>
      <c r="S97" s="1">
        <f>IF(Table1[[#This Row],[WGK]]=0,Table1[[#This Row],[Anzahl]]*Table1[[#This Row],[Gebindegröße]],0)</f>
        <v>0</v>
      </c>
      <c r="T97" s="1">
        <f>IF(Table1[[#This Row],[WGK]]=1,Table1[[#This Row],[Anzahl]]*Table1[[#This Row],[Gebindegröße]],0)</f>
        <v>2.5000000000000001E-2</v>
      </c>
      <c r="U97" s="1">
        <f>IF(Table1[[#This Row],[WGK]]=2,Table1[[#This Row],[Anzahl]]*Table1[[#This Row],[Gebindegröße]],0)</f>
        <v>0</v>
      </c>
      <c r="V97" s="1">
        <f>IF(Table1[[#This Row],[WGK]]=3,Table1[[#This Row],[Anzahl]]*Table1[[#This Row],[Gebindegröße]],0)</f>
        <v>0</v>
      </c>
    </row>
    <row r="98" spans="1:22" s="1" customFormat="1" ht="28.5" customHeight="1" x14ac:dyDescent="0.2">
      <c r="A98" s="21" t="s">
        <v>280</v>
      </c>
      <c r="B98" s="21">
        <v>1</v>
      </c>
      <c r="D98" s="24" t="s">
        <v>281</v>
      </c>
      <c r="E98" s="1">
        <v>2.5000000000000001E-2</v>
      </c>
      <c r="F98" s="1" t="s">
        <v>33</v>
      </c>
      <c r="G98" s="1" t="s">
        <v>215</v>
      </c>
      <c r="H98" s="22">
        <v>42948</v>
      </c>
      <c r="I98" s="25" t="s">
        <v>59</v>
      </c>
      <c r="J98" s="1" t="s">
        <v>60</v>
      </c>
      <c r="K98" s="1" t="s">
        <v>76</v>
      </c>
      <c r="L98" s="1">
        <v>1</v>
      </c>
      <c r="M98" s="24" t="s">
        <v>38</v>
      </c>
      <c r="N98" s="1" t="s">
        <v>43</v>
      </c>
      <c r="O98" s="1" t="s">
        <v>39</v>
      </c>
      <c r="P98" s="1" t="s">
        <v>39</v>
      </c>
      <c r="S98" s="1">
        <f>IF(Table1[[#This Row],[WGK]]=0,Table1[[#This Row],[Anzahl]]*Table1[[#This Row],[Gebindegröße]],0)</f>
        <v>0</v>
      </c>
      <c r="T98" s="1">
        <f>IF(Table1[[#This Row],[WGK]]=1,Table1[[#This Row],[Anzahl]]*Table1[[#This Row],[Gebindegröße]],0)</f>
        <v>2.5000000000000001E-2</v>
      </c>
      <c r="U98" s="1">
        <f>IF(Table1[[#This Row],[WGK]]=2,Table1[[#This Row],[Anzahl]]*Table1[[#This Row],[Gebindegröße]],0)</f>
        <v>0</v>
      </c>
      <c r="V98" s="1">
        <f>IF(Table1[[#This Row],[WGK]]=3,Table1[[#This Row],[Anzahl]]*Table1[[#This Row],[Gebindegröße]],0)</f>
        <v>0</v>
      </c>
    </row>
    <row r="99" spans="1:22" s="1" customFormat="1" ht="28.5" customHeight="1" x14ac:dyDescent="0.2">
      <c r="A99" s="21" t="s">
        <v>280</v>
      </c>
      <c r="B99" s="21">
        <v>1</v>
      </c>
      <c r="D99" s="1" t="s">
        <v>281</v>
      </c>
      <c r="E99" s="1">
        <v>1</v>
      </c>
      <c r="F99" s="1" t="s">
        <v>33</v>
      </c>
      <c r="G99" s="1" t="s">
        <v>282</v>
      </c>
      <c r="H99" s="22">
        <v>43040</v>
      </c>
      <c r="I99" s="22">
        <v>43040</v>
      </c>
      <c r="J99" s="1" t="s">
        <v>36</v>
      </c>
      <c r="K99" s="1" t="s">
        <v>102</v>
      </c>
      <c r="L99" s="1">
        <v>1</v>
      </c>
      <c r="M99" s="33" t="s">
        <v>38</v>
      </c>
      <c r="O99" s="1" t="s">
        <v>39</v>
      </c>
      <c r="P99" s="1" t="s">
        <v>39</v>
      </c>
      <c r="S99" s="1">
        <f>IF(Table1[[#This Row],[WGK]]=0,Table1[[#This Row],[Anzahl]]*Table1[[#This Row],[Gebindegröße]],0)</f>
        <v>0</v>
      </c>
      <c r="T99" s="1">
        <f>IF(Table1[[#This Row],[WGK]]=1,Table1[[#This Row],[Anzahl]]*Table1[[#This Row],[Gebindegröße]],0)</f>
        <v>1</v>
      </c>
      <c r="U99" s="1">
        <f>IF(Table1[[#This Row],[WGK]]=2,Table1[[#This Row],[Anzahl]]*Table1[[#This Row],[Gebindegröße]],0)</f>
        <v>0</v>
      </c>
      <c r="V99" s="1">
        <f>IF(Table1[[#This Row],[WGK]]=3,Table1[[#This Row],[Anzahl]]*Table1[[#This Row],[Gebindegröße]],0)</f>
        <v>0</v>
      </c>
    </row>
    <row r="100" spans="1:22" s="1" customFormat="1" ht="25" customHeight="1" x14ac:dyDescent="0.2">
      <c r="A100" s="21" t="s">
        <v>283</v>
      </c>
      <c r="B100" s="21">
        <v>1</v>
      </c>
      <c r="D100" s="1" t="s">
        <v>284</v>
      </c>
      <c r="E100" s="1">
        <v>0.1</v>
      </c>
      <c r="F100" s="1" t="s">
        <v>33</v>
      </c>
      <c r="G100" s="1" t="s">
        <v>285</v>
      </c>
      <c r="H100" s="22">
        <v>42948</v>
      </c>
      <c r="I100" s="25">
        <v>42948</v>
      </c>
      <c r="J100" s="1" t="s">
        <v>60</v>
      </c>
      <c r="K100" s="1" t="s">
        <v>76</v>
      </c>
      <c r="L100" s="1">
        <v>1</v>
      </c>
      <c r="M100" s="82" t="s">
        <v>77</v>
      </c>
      <c r="N100" s="1" t="s">
        <v>43</v>
      </c>
      <c r="O100" s="1" t="s">
        <v>39</v>
      </c>
      <c r="P100" s="1" t="s">
        <v>39</v>
      </c>
      <c r="S100" s="1">
        <f>IF(Table1[[#This Row],[WGK]]=0,Table1[[#This Row],[Anzahl]]*Table1[[#This Row],[Gebindegröße]],0)</f>
        <v>0</v>
      </c>
      <c r="T100" s="1">
        <f>IF(Table1[[#This Row],[WGK]]=1,Table1[[#This Row],[Anzahl]]*Table1[[#This Row],[Gebindegröße]],0)</f>
        <v>0.1</v>
      </c>
      <c r="U100" s="1">
        <f>IF(Table1[[#This Row],[WGK]]=2,Table1[[#This Row],[Anzahl]]*Table1[[#This Row],[Gebindegröße]],0)</f>
        <v>0</v>
      </c>
      <c r="V100" s="1">
        <f>IF(Table1[[#This Row],[WGK]]=3,Table1[[#This Row],[Anzahl]]*Table1[[#This Row],[Gebindegröße]],0)</f>
        <v>0</v>
      </c>
    </row>
    <row r="101" spans="1:22" s="1" customFormat="1" ht="25" customHeight="1" x14ac:dyDescent="0.2">
      <c r="A101" s="39" t="s">
        <v>286</v>
      </c>
      <c r="B101" s="21">
        <v>1</v>
      </c>
      <c r="D101" s="24" t="s">
        <v>244</v>
      </c>
      <c r="E101" s="1">
        <v>0.5</v>
      </c>
      <c r="F101" s="1" t="s">
        <v>33</v>
      </c>
      <c r="G101" s="1" t="s">
        <v>48</v>
      </c>
      <c r="H101" s="82"/>
      <c r="I101" s="25"/>
      <c r="J101" s="1" t="s">
        <v>65</v>
      </c>
      <c r="K101" s="1" t="s">
        <v>50</v>
      </c>
      <c r="L101" s="1">
        <v>1</v>
      </c>
      <c r="M101" s="24" t="s">
        <v>45</v>
      </c>
      <c r="R101" s="1" t="s">
        <v>240</v>
      </c>
      <c r="S101" s="1">
        <f>IF(Table1[[#This Row],[WGK]]=0,Table1[[#This Row],[Anzahl]]*Table1[[#This Row],[Gebindegröße]],0)</f>
        <v>0</v>
      </c>
      <c r="T101" s="1">
        <f>IF(Table1[[#This Row],[WGK]]=1,Table1[[#This Row],[Anzahl]]*Table1[[#This Row],[Gebindegröße]],0)</f>
        <v>0.5</v>
      </c>
      <c r="U101" s="1">
        <f>IF(Table1[[#This Row],[WGK]]=2,Table1[[#This Row],[Anzahl]]*Table1[[#This Row],[Gebindegröße]],0)</f>
        <v>0</v>
      </c>
      <c r="V101" s="1">
        <f>IF(Table1[[#This Row],[WGK]]=3,Table1[[#This Row],[Anzahl]]*Table1[[#This Row],[Gebindegröße]],0)</f>
        <v>0</v>
      </c>
    </row>
    <row r="102" spans="1:22" s="1" customFormat="1" ht="25" customHeight="1" x14ac:dyDescent="0.2">
      <c r="A102" s="39" t="s">
        <v>287</v>
      </c>
      <c r="B102" s="21">
        <v>1</v>
      </c>
      <c r="D102" s="24"/>
      <c r="E102" s="1">
        <v>0.5</v>
      </c>
      <c r="F102" s="1" t="s">
        <v>33</v>
      </c>
      <c r="G102" s="1" t="s">
        <v>288</v>
      </c>
      <c r="H102" s="1" t="s">
        <v>43</v>
      </c>
      <c r="I102" s="25" t="s">
        <v>289</v>
      </c>
      <c r="K102" s="1" t="s">
        <v>61</v>
      </c>
      <c r="L102" s="1">
        <v>3</v>
      </c>
      <c r="M102" s="24" t="s">
        <v>77</v>
      </c>
      <c r="S102" s="1">
        <f>IF(Table1[[#This Row],[WGK]]=0,Table1[[#This Row],[Anzahl]]*Table1[[#This Row],[Gebindegröße]],0)</f>
        <v>0</v>
      </c>
      <c r="T102" s="1">
        <f>IF(Table1[[#This Row],[WGK]]=1,Table1[[#This Row],[Anzahl]]*Table1[[#This Row],[Gebindegröße]],0)</f>
        <v>0</v>
      </c>
      <c r="U102" s="1">
        <f>IF(Table1[[#This Row],[WGK]]=2,Table1[[#This Row],[Anzahl]]*Table1[[#This Row],[Gebindegröße]],0)</f>
        <v>0</v>
      </c>
      <c r="V102" s="1">
        <f>IF(Table1[[#This Row],[WGK]]=3,Table1[[#This Row],[Anzahl]]*Table1[[#This Row],[Gebindegröße]],0)</f>
        <v>0.5</v>
      </c>
    </row>
    <row r="103" spans="1:22" s="1" customFormat="1" ht="25" customHeight="1" x14ac:dyDescent="0.2">
      <c r="A103" s="40" t="s">
        <v>290</v>
      </c>
      <c r="B103" s="21">
        <v>1</v>
      </c>
      <c r="D103" s="36"/>
      <c r="E103" s="1">
        <v>0.04</v>
      </c>
      <c r="F103" s="1" t="s">
        <v>33</v>
      </c>
      <c r="G103" s="1" t="s">
        <v>291</v>
      </c>
      <c r="H103" s="1" t="s">
        <v>43</v>
      </c>
      <c r="I103" s="22">
        <v>44075</v>
      </c>
      <c r="J103" s="1" t="s">
        <v>71</v>
      </c>
      <c r="K103" s="1" t="s">
        <v>44</v>
      </c>
      <c r="L103" s="1">
        <v>3</v>
      </c>
      <c r="M103" s="24" t="s">
        <v>77</v>
      </c>
      <c r="O103" s="1" t="s">
        <v>39</v>
      </c>
      <c r="S103" s="1">
        <f>IF(Table1[[#This Row],[WGK]]=0,Table1[[#This Row],[Anzahl]]*Table1[[#This Row],[Gebindegröße]],0)</f>
        <v>0</v>
      </c>
      <c r="T103" s="1">
        <f>IF(Table1[[#This Row],[WGK]]=1,Table1[[#This Row],[Anzahl]]*Table1[[#This Row],[Gebindegröße]],0)</f>
        <v>0</v>
      </c>
      <c r="U103" s="1">
        <f>IF(Table1[[#This Row],[WGK]]=2,Table1[[#This Row],[Anzahl]]*Table1[[#This Row],[Gebindegröße]],0)</f>
        <v>0</v>
      </c>
      <c r="V103" s="1">
        <f>IF(Table1[[#This Row],[WGK]]=3,Table1[[#This Row],[Anzahl]]*Table1[[#This Row],[Gebindegröße]],0)</f>
        <v>0.04</v>
      </c>
    </row>
    <row r="104" spans="1:22" s="1" customFormat="1" ht="25" customHeight="1" x14ac:dyDescent="0.2">
      <c r="A104" s="40" t="s">
        <v>292</v>
      </c>
      <c r="B104" s="21">
        <v>1</v>
      </c>
      <c r="D104" s="36"/>
      <c r="E104" s="1">
        <v>0.04</v>
      </c>
      <c r="F104" s="1" t="s">
        <v>33</v>
      </c>
      <c r="G104" s="1" t="s">
        <v>120</v>
      </c>
      <c r="H104" s="1" t="s">
        <v>43</v>
      </c>
      <c r="I104" s="22">
        <v>44075</v>
      </c>
      <c r="J104" s="1" t="s">
        <v>71</v>
      </c>
      <c r="K104" s="1" t="s">
        <v>44</v>
      </c>
      <c r="L104" s="1">
        <v>3</v>
      </c>
      <c r="M104" s="24" t="s">
        <v>77</v>
      </c>
      <c r="O104" s="1" t="s">
        <v>39</v>
      </c>
      <c r="S104" s="1">
        <f>IF(Table1[[#This Row],[WGK]]=0,Table1[[#This Row],[Anzahl]]*Table1[[#This Row],[Gebindegröße]],0)</f>
        <v>0</v>
      </c>
      <c r="T104" s="1">
        <f>IF(Table1[[#This Row],[WGK]]=1,Table1[[#This Row],[Anzahl]]*Table1[[#This Row],[Gebindegröße]],0)</f>
        <v>0</v>
      </c>
      <c r="U104" s="1">
        <f>IF(Table1[[#This Row],[WGK]]=2,Table1[[#This Row],[Anzahl]]*Table1[[#This Row],[Gebindegröße]],0)</f>
        <v>0</v>
      </c>
      <c r="V104" s="1">
        <f>IF(Table1[[#This Row],[WGK]]=3,Table1[[#This Row],[Anzahl]]*Table1[[#This Row],[Gebindegröße]],0)</f>
        <v>0.04</v>
      </c>
    </row>
    <row r="105" spans="1:22" s="1" customFormat="1" ht="25" customHeight="1" x14ac:dyDescent="0.2">
      <c r="A105" s="40" t="s">
        <v>293</v>
      </c>
      <c r="B105" s="21">
        <v>1</v>
      </c>
      <c r="D105" s="36"/>
      <c r="E105" s="1">
        <v>0.04</v>
      </c>
      <c r="F105" s="1" t="s">
        <v>33</v>
      </c>
      <c r="G105" s="1" t="s">
        <v>294</v>
      </c>
      <c r="H105" s="1" t="s">
        <v>43</v>
      </c>
      <c r="I105" s="22">
        <v>44075</v>
      </c>
      <c r="J105" s="1" t="s">
        <v>71</v>
      </c>
      <c r="K105" s="1" t="s">
        <v>44</v>
      </c>
      <c r="L105" s="1">
        <v>3</v>
      </c>
      <c r="M105" s="24" t="s">
        <v>77</v>
      </c>
      <c r="O105" s="1" t="s">
        <v>39</v>
      </c>
      <c r="S105" s="1">
        <f>IF(Table1[[#This Row],[WGK]]=0,Table1[[#This Row],[Anzahl]]*Table1[[#This Row],[Gebindegröße]],0)</f>
        <v>0</v>
      </c>
      <c r="T105" s="1">
        <f>IF(Table1[[#This Row],[WGK]]=1,Table1[[#This Row],[Anzahl]]*Table1[[#This Row],[Gebindegröße]],0)</f>
        <v>0</v>
      </c>
      <c r="U105" s="1">
        <f>IF(Table1[[#This Row],[WGK]]=2,Table1[[#This Row],[Anzahl]]*Table1[[#This Row],[Gebindegröße]],0)</f>
        <v>0</v>
      </c>
      <c r="V105" s="1">
        <f>IF(Table1[[#This Row],[WGK]]=3,Table1[[#This Row],[Anzahl]]*Table1[[#This Row],[Gebindegröße]],0)</f>
        <v>0.04</v>
      </c>
    </row>
    <row r="106" spans="1:22" s="1" customFormat="1" ht="25" customHeight="1" x14ac:dyDescent="0.2">
      <c r="A106" s="40" t="s">
        <v>295</v>
      </c>
      <c r="B106" s="21">
        <v>1</v>
      </c>
      <c r="D106" s="36"/>
      <c r="E106" s="1">
        <v>0.04</v>
      </c>
      <c r="F106" s="1" t="s">
        <v>33</v>
      </c>
      <c r="G106" s="1" t="s">
        <v>296</v>
      </c>
      <c r="H106" s="1" t="s">
        <v>43</v>
      </c>
      <c r="I106" s="22">
        <v>44075</v>
      </c>
      <c r="J106" s="1" t="s">
        <v>71</v>
      </c>
      <c r="K106" s="1" t="s">
        <v>44</v>
      </c>
      <c r="L106" s="1">
        <v>3</v>
      </c>
      <c r="M106" s="24" t="s">
        <v>77</v>
      </c>
      <c r="O106" s="1" t="s">
        <v>39</v>
      </c>
      <c r="S106" s="1">
        <f>IF(Table1[[#This Row],[WGK]]=0,Table1[[#This Row],[Anzahl]]*Table1[[#This Row],[Gebindegröße]],0)</f>
        <v>0</v>
      </c>
      <c r="T106" s="1">
        <f>IF(Table1[[#This Row],[WGK]]=1,Table1[[#This Row],[Anzahl]]*Table1[[#This Row],[Gebindegröße]],0)</f>
        <v>0</v>
      </c>
      <c r="U106" s="1">
        <f>IF(Table1[[#This Row],[WGK]]=2,Table1[[#This Row],[Anzahl]]*Table1[[#This Row],[Gebindegröße]],0)</f>
        <v>0</v>
      </c>
      <c r="V106" s="1">
        <f>IF(Table1[[#This Row],[WGK]]=3,Table1[[#This Row],[Anzahl]]*Table1[[#This Row],[Gebindegröße]],0)</f>
        <v>0.04</v>
      </c>
    </row>
    <row r="107" spans="1:22" s="1" customFormat="1" ht="25" customHeight="1" x14ac:dyDescent="0.2">
      <c r="A107" s="40" t="s">
        <v>297</v>
      </c>
      <c r="B107" s="21">
        <v>1</v>
      </c>
      <c r="D107" s="36"/>
      <c r="E107" s="1">
        <v>0.04</v>
      </c>
      <c r="F107" s="1" t="s">
        <v>33</v>
      </c>
      <c r="G107" s="1" t="s">
        <v>215</v>
      </c>
      <c r="H107" s="1" t="s">
        <v>43</v>
      </c>
      <c r="I107" s="22">
        <v>44075</v>
      </c>
      <c r="J107" s="1" t="s">
        <v>71</v>
      </c>
      <c r="K107" s="1" t="s">
        <v>44</v>
      </c>
      <c r="L107" s="1">
        <v>3</v>
      </c>
      <c r="M107" s="24" t="s">
        <v>77</v>
      </c>
      <c r="O107" s="1" t="s">
        <v>39</v>
      </c>
      <c r="S107" s="1">
        <f>IF(Table1[[#This Row],[WGK]]=0,Table1[[#This Row],[Anzahl]]*Table1[[#This Row],[Gebindegröße]],0)</f>
        <v>0</v>
      </c>
      <c r="T107" s="1">
        <f>IF(Table1[[#This Row],[WGK]]=1,Table1[[#This Row],[Anzahl]]*Table1[[#This Row],[Gebindegröße]],0)</f>
        <v>0</v>
      </c>
      <c r="U107" s="1">
        <f>IF(Table1[[#This Row],[WGK]]=2,Table1[[#This Row],[Anzahl]]*Table1[[#This Row],[Gebindegröße]],0)</f>
        <v>0</v>
      </c>
      <c r="V107" s="1">
        <f>IF(Table1[[#This Row],[WGK]]=3,Table1[[#This Row],[Anzahl]]*Table1[[#This Row],[Gebindegröße]],0)</f>
        <v>0.04</v>
      </c>
    </row>
    <row r="108" spans="1:22" s="1" customFormat="1" ht="25" customHeight="1" x14ac:dyDescent="0.2">
      <c r="A108" s="40" t="s">
        <v>298</v>
      </c>
      <c r="B108" s="21">
        <v>1</v>
      </c>
      <c r="D108" s="36"/>
      <c r="E108" s="1">
        <v>0.04</v>
      </c>
      <c r="F108" s="1" t="s">
        <v>33</v>
      </c>
      <c r="G108" s="1" t="s">
        <v>296</v>
      </c>
      <c r="H108" s="1" t="s">
        <v>43</v>
      </c>
      <c r="I108" s="22">
        <v>44075</v>
      </c>
      <c r="J108" s="1" t="s">
        <v>71</v>
      </c>
      <c r="K108" s="1" t="s">
        <v>44</v>
      </c>
      <c r="L108" s="1">
        <v>3</v>
      </c>
      <c r="M108" s="24" t="s">
        <v>77</v>
      </c>
      <c r="O108" s="1" t="s">
        <v>39</v>
      </c>
      <c r="S108" s="1">
        <f>IF(Table1[[#This Row],[WGK]]=0,Table1[[#This Row],[Anzahl]]*Table1[[#This Row],[Gebindegröße]],0)</f>
        <v>0</v>
      </c>
      <c r="T108" s="1">
        <f>IF(Table1[[#This Row],[WGK]]=1,Table1[[#This Row],[Anzahl]]*Table1[[#This Row],[Gebindegröße]],0)</f>
        <v>0</v>
      </c>
      <c r="U108" s="1">
        <f>IF(Table1[[#This Row],[WGK]]=2,Table1[[#This Row],[Anzahl]]*Table1[[#This Row],[Gebindegröße]],0)</f>
        <v>0</v>
      </c>
      <c r="V108" s="1">
        <f>IF(Table1[[#This Row],[WGK]]=3,Table1[[#This Row],[Anzahl]]*Table1[[#This Row],[Gebindegröße]],0)</f>
        <v>0.04</v>
      </c>
    </row>
    <row r="109" spans="1:22" s="1" customFormat="1" ht="25" customHeight="1" x14ac:dyDescent="0.2">
      <c r="A109" s="39" t="s">
        <v>299</v>
      </c>
      <c r="B109" s="21">
        <v>1</v>
      </c>
      <c r="D109" s="82"/>
      <c r="E109" s="1">
        <v>0.5</v>
      </c>
      <c r="F109" s="1" t="s">
        <v>33</v>
      </c>
      <c r="G109" s="1" t="s">
        <v>176</v>
      </c>
      <c r="I109" s="25"/>
      <c r="J109" s="1" t="s">
        <v>71</v>
      </c>
      <c r="K109" s="1" t="s">
        <v>102</v>
      </c>
      <c r="L109" s="1">
        <v>2</v>
      </c>
      <c r="M109" s="24" t="s">
        <v>77</v>
      </c>
      <c r="Q109" s="1" t="s">
        <v>39</v>
      </c>
      <c r="R109" s="1" t="s">
        <v>186</v>
      </c>
      <c r="S109" s="1">
        <f>IF(Table1[[#This Row],[WGK]]=0,Table1[[#This Row],[Anzahl]]*Table1[[#This Row],[Gebindegröße]],0)</f>
        <v>0</v>
      </c>
      <c r="T109" s="1">
        <f>IF(Table1[[#This Row],[WGK]]=1,Table1[[#This Row],[Anzahl]]*Table1[[#This Row],[Gebindegröße]],0)</f>
        <v>0</v>
      </c>
      <c r="U109" s="1">
        <f>IF(Table1[[#This Row],[WGK]]=2,Table1[[#This Row],[Anzahl]]*Table1[[#This Row],[Gebindegröße]],0)</f>
        <v>0.5</v>
      </c>
      <c r="V109" s="1">
        <f>IF(Table1[[#This Row],[WGK]]=3,Table1[[#This Row],[Anzahl]]*Table1[[#This Row],[Gebindegröße]],0)</f>
        <v>0</v>
      </c>
    </row>
    <row r="110" spans="1:22" s="1" customFormat="1" ht="25" customHeight="1" x14ac:dyDescent="0.2">
      <c r="A110" s="29" t="s">
        <v>300</v>
      </c>
      <c r="B110" s="21">
        <v>1</v>
      </c>
      <c r="D110" s="1" t="s">
        <v>301</v>
      </c>
      <c r="E110" s="1">
        <v>0.1</v>
      </c>
      <c r="F110" s="1" t="s">
        <v>33</v>
      </c>
      <c r="G110" s="1" t="s">
        <v>285</v>
      </c>
      <c r="H110" s="22">
        <v>42948</v>
      </c>
      <c r="I110" s="25">
        <v>42948</v>
      </c>
      <c r="J110" s="1" t="s">
        <v>60</v>
      </c>
      <c r="K110" s="1" t="s">
        <v>76</v>
      </c>
      <c r="L110" s="1">
        <v>3</v>
      </c>
      <c r="M110" s="24" t="s">
        <v>72</v>
      </c>
      <c r="N110" s="1" t="s">
        <v>43</v>
      </c>
      <c r="O110" s="1" t="s">
        <v>39</v>
      </c>
      <c r="P110" s="1" t="s">
        <v>39</v>
      </c>
      <c r="S110" s="1">
        <f>IF(Table1[[#This Row],[WGK]]=0,Table1[[#This Row],[Anzahl]]*Table1[[#This Row],[Gebindegröße]],0)</f>
        <v>0</v>
      </c>
      <c r="T110" s="1">
        <f>IF(Table1[[#This Row],[WGK]]=1,Table1[[#This Row],[Anzahl]]*Table1[[#This Row],[Gebindegröße]],0)</f>
        <v>0</v>
      </c>
      <c r="U110" s="1">
        <f>IF(Table1[[#This Row],[WGK]]=2,Table1[[#This Row],[Anzahl]]*Table1[[#This Row],[Gebindegröße]],0)</f>
        <v>0</v>
      </c>
      <c r="V110" s="1">
        <f>IF(Table1[[#This Row],[WGK]]=3,Table1[[#This Row],[Anzahl]]*Table1[[#This Row],[Gebindegröße]],0)</f>
        <v>0.1</v>
      </c>
    </row>
    <row r="111" spans="1:22" s="1" customFormat="1" ht="25" customHeight="1" x14ac:dyDescent="0.2">
      <c r="A111" s="21" t="s">
        <v>302</v>
      </c>
      <c r="B111" s="21">
        <v>1</v>
      </c>
      <c r="D111" s="24"/>
      <c r="F111" s="1" t="s">
        <v>303</v>
      </c>
      <c r="H111" s="82"/>
      <c r="I111" s="25"/>
      <c r="K111" s="1" t="s">
        <v>50</v>
      </c>
      <c r="L111" s="1">
        <v>0</v>
      </c>
      <c r="M111" s="24" t="s">
        <v>77</v>
      </c>
      <c r="R111" s="1" t="s">
        <v>186</v>
      </c>
      <c r="S111" s="1">
        <f>IF(Table1[[#This Row],[WGK]]=0,Table1[[#This Row],[Anzahl]]*Table1[[#This Row],[Gebindegröße]],0)</f>
        <v>0</v>
      </c>
      <c r="T111" s="1">
        <f>IF(Table1[[#This Row],[WGK]]=1,Table1[[#This Row],[Anzahl]]*Table1[[#This Row],[Gebindegröße]],0)</f>
        <v>0</v>
      </c>
      <c r="U111" s="1">
        <f>IF(Table1[[#This Row],[WGK]]=2,Table1[[#This Row],[Anzahl]]*Table1[[#This Row],[Gebindegröße]],0)</f>
        <v>0</v>
      </c>
      <c r="V111" s="1">
        <f>IF(Table1[[#This Row],[WGK]]=3,Table1[[#This Row],[Anzahl]]*Table1[[#This Row],[Gebindegröße]],0)</f>
        <v>0</v>
      </c>
    </row>
    <row r="112" spans="1:22" s="1" customFormat="1" ht="25" customHeight="1" x14ac:dyDescent="0.2">
      <c r="A112" s="21" t="s">
        <v>304</v>
      </c>
      <c r="B112" s="21">
        <v>1</v>
      </c>
      <c r="C112" s="1" t="s">
        <v>43</v>
      </c>
      <c r="D112" s="1" t="s">
        <v>43</v>
      </c>
      <c r="E112" s="1">
        <v>10</v>
      </c>
      <c r="F112" s="1" t="s">
        <v>57</v>
      </c>
      <c r="G112" s="1" t="s">
        <v>184</v>
      </c>
      <c r="H112" s="1" t="s">
        <v>43</v>
      </c>
      <c r="I112" s="25">
        <v>43221</v>
      </c>
      <c r="J112" s="1" t="s">
        <v>207</v>
      </c>
      <c r="K112" s="1" t="s">
        <v>305</v>
      </c>
      <c r="L112" s="1">
        <v>0</v>
      </c>
      <c r="M112" s="24" t="s">
        <v>77</v>
      </c>
      <c r="S112" s="1">
        <f>IF(Table1[[#This Row],[WGK]]=0,Table1[[#This Row],[Anzahl]]*Table1[[#This Row],[Gebindegröße]],0)</f>
        <v>10</v>
      </c>
      <c r="T112" s="1">
        <f>IF(Table1[[#This Row],[WGK]]=1,Table1[[#This Row],[Anzahl]]*Table1[[#This Row],[Gebindegröße]],0)</f>
        <v>0</v>
      </c>
      <c r="U112" s="1">
        <f>IF(Table1[[#This Row],[WGK]]=2,Table1[[#This Row],[Anzahl]]*Table1[[#This Row],[Gebindegröße]],0)</f>
        <v>0</v>
      </c>
      <c r="V112" s="1">
        <f>IF(Table1[[#This Row],[WGK]]=3,Table1[[#This Row],[Anzahl]]*Table1[[#This Row],[Gebindegröße]],0)</f>
        <v>0</v>
      </c>
    </row>
    <row r="113" spans="1:22" s="1" customFormat="1" ht="25" customHeight="1" x14ac:dyDescent="0.2">
      <c r="A113" s="39" t="s">
        <v>306</v>
      </c>
      <c r="B113" s="21">
        <v>1</v>
      </c>
      <c r="E113" s="1">
        <v>1</v>
      </c>
      <c r="F113" s="1" t="s">
        <v>80</v>
      </c>
      <c r="G113" s="1" t="s">
        <v>282</v>
      </c>
      <c r="I113" s="25"/>
      <c r="K113" s="1" t="s">
        <v>277</v>
      </c>
      <c r="L113" s="1">
        <v>1</v>
      </c>
      <c r="M113" s="24" t="s">
        <v>77</v>
      </c>
      <c r="O113" s="1" t="s">
        <v>39</v>
      </c>
      <c r="P113" s="1" t="s">
        <v>39</v>
      </c>
      <c r="Q113" s="1" t="s">
        <v>39</v>
      </c>
      <c r="R113" s="1" t="s">
        <v>240</v>
      </c>
      <c r="S113" s="1">
        <f>IF(Table1[[#This Row],[WGK]]=0,Table1[[#This Row],[Anzahl]]*Table1[[#This Row],[Gebindegröße]],0)</f>
        <v>0</v>
      </c>
      <c r="T113" s="1">
        <f>IF(Table1[[#This Row],[WGK]]=1,Table1[[#This Row],[Anzahl]]*Table1[[#This Row],[Gebindegröße]],0)</f>
        <v>1</v>
      </c>
      <c r="U113" s="1">
        <f>IF(Table1[[#This Row],[WGK]]=2,Table1[[#This Row],[Anzahl]]*Table1[[#This Row],[Gebindegröße]],0)</f>
        <v>0</v>
      </c>
      <c r="V113" s="1">
        <f>IF(Table1[[#This Row],[WGK]]=3,Table1[[#This Row],[Anzahl]]*Table1[[#This Row],[Gebindegröße]],0)</f>
        <v>0</v>
      </c>
    </row>
    <row r="114" spans="1:22" s="1" customFormat="1" ht="25" customHeight="1" x14ac:dyDescent="0.2">
      <c r="A114" s="29" t="s">
        <v>307</v>
      </c>
      <c r="B114" s="21">
        <v>1</v>
      </c>
      <c r="E114" s="1">
        <v>0.25</v>
      </c>
      <c r="F114" s="1" t="s">
        <v>308</v>
      </c>
      <c r="G114" s="1" t="s">
        <v>309</v>
      </c>
      <c r="I114" s="32"/>
      <c r="J114" s="1" t="s">
        <v>268</v>
      </c>
      <c r="K114" s="1" t="s">
        <v>37</v>
      </c>
      <c r="L114" s="1" t="s">
        <v>43</v>
      </c>
      <c r="M114" s="24" t="s">
        <v>77</v>
      </c>
      <c r="R114" s="1" t="s">
        <v>89</v>
      </c>
      <c r="S114" s="1">
        <f>IF(Table1[[#This Row],[WGK]]=0,Table1[[#This Row],[Anzahl]]*Table1[[#This Row],[Gebindegröße]],0)</f>
        <v>0</v>
      </c>
      <c r="T114" s="1">
        <f>IF(Table1[[#This Row],[WGK]]=1,Table1[[#This Row],[Anzahl]]*Table1[[#This Row],[Gebindegröße]],0)</f>
        <v>0</v>
      </c>
      <c r="U114" s="1">
        <f>IF(Table1[[#This Row],[WGK]]=2,Table1[[#This Row],[Anzahl]]*Table1[[#This Row],[Gebindegröße]],0)</f>
        <v>0</v>
      </c>
      <c r="V114" s="1">
        <f>IF(Table1[[#This Row],[WGK]]=3,Table1[[#This Row],[Anzahl]]*Table1[[#This Row],[Gebindegröße]],0)</f>
        <v>0</v>
      </c>
    </row>
    <row r="115" spans="1:22" s="1" customFormat="1" ht="25" customHeight="1" x14ac:dyDescent="0.2">
      <c r="A115" s="21" t="s">
        <v>310</v>
      </c>
      <c r="B115" s="21">
        <v>1</v>
      </c>
      <c r="D115" s="36" t="s">
        <v>311</v>
      </c>
      <c r="E115" s="1">
        <v>2</v>
      </c>
      <c r="F115" s="1" t="s">
        <v>312</v>
      </c>
      <c r="G115" s="1" t="s">
        <v>313</v>
      </c>
      <c r="H115" s="22">
        <v>44044</v>
      </c>
      <c r="I115" s="22">
        <v>44044</v>
      </c>
      <c r="J115" s="1" t="s">
        <v>71</v>
      </c>
      <c r="K115" s="1" t="s">
        <v>61</v>
      </c>
      <c r="L115" s="1">
        <v>2</v>
      </c>
      <c r="M115" s="24" t="s">
        <v>51</v>
      </c>
      <c r="O115" s="1" t="s">
        <v>39</v>
      </c>
      <c r="Q115" s="41" t="s">
        <v>314</v>
      </c>
      <c r="S115" s="1">
        <f>IF(Table1[[#This Row],[WGK]]=0,Table1[[#This Row],[Anzahl]]*Table1[[#This Row],[Gebindegröße]],0)</f>
        <v>0</v>
      </c>
      <c r="T115" s="1">
        <f>IF(Table1[[#This Row],[WGK]]=1,Table1[[#This Row],[Anzahl]]*Table1[[#This Row],[Gebindegröße]],0)</f>
        <v>0</v>
      </c>
      <c r="U115" s="1">
        <f>IF(Table1[[#This Row],[WGK]]=2,Table1[[#This Row],[Anzahl]]*Table1[[#This Row],[Gebindegröße]],0)</f>
        <v>2</v>
      </c>
      <c r="V115" s="1">
        <f>IF(Table1[[#This Row],[WGK]]=3,Table1[[#This Row],[Anzahl]]*Table1[[#This Row],[Gebindegröße]],0)</f>
        <v>0</v>
      </c>
    </row>
    <row r="116" spans="1:22" s="1" customFormat="1" ht="25" customHeight="1" x14ac:dyDescent="0.2">
      <c r="A116" s="21" t="s">
        <v>315</v>
      </c>
      <c r="B116" s="21">
        <v>1</v>
      </c>
      <c r="D116" s="82" t="s">
        <v>316</v>
      </c>
      <c r="E116" s="1">
        <v>0.4</v>
      </c>
      <c r="F116" s="29" t="s">
        <v>317</v>
      </c>
      <c r="G116" s="1" t="s">
        <v>318</v>
      </c>
      <c r="H116" s="22"/>
      <c r="I116" s="25"/>
      <c r="K116" s="1" t="s">
        <v>50</v>
      </c>
      <c r="L116" s="1">
        <v>2</v>
      </c>
      <c r="M116" s="24" t="s">
        <v>38</v>
      </c>
      <c r="P116" s="42" t="s">
        <v>39</v>
      </c>
      <c r="Q116" s="42" t="s">
        <v>39</v>
      </c>
      <c r="S116" s="1">
        <f>IF(Table1[[#This Row],[WGK]]=0,Table1[[#This Row],[Anzahl]]*Table1[[#This Row],[Gebindegröße]],0)</f>
        <v>0</v>
      </c>
      <c r="T116" s="1">
        <f>IF(Table1[[#This Row],[WGK]]=1,Table1[[#This Row],[Anzahl]]*Table1[[#This Row],[Gebindegröße]],0)</f>
        <v>0</v>
      </c>
      <c r="U116" s="1">
        <f>IF(Table1[[#This Row],[WGK]]=2,Table1[[#This Row],[Anzahl]]*Table1[[#This Row],[Gebindegröße]],0)</f>
        <v>0.4</v>
      </c>
      <c r="V116" s="1">
        <f>IF(Table1[[#This Row],[WGK]]=3,Table1[[#This Row],[Anzahl]]*Table1[[#This Row],[Gebindegröße]],0)</f>
        <v>0</v>
      </c>
    </row>
    <row r="117" spans="1:22" s="1" customFormat="1" ht="25" customHeight="1" x14ac:dyDescent="0.2">
      <c r="A117" s="21" t="s">
        <v>315</v>
      </c>
      <c r="B117" s="21">
        <v>1</v>
      </c>
      <c r="D117" s="24" t="s">
        <v>316</v>
      </c>
      <c r="E117" s="1">
        <v>2.5</v>
      </c>
      <c r="F117" s="82" t="s">
        <v>33</v>
      </c>
      <c r="G117" s="1" t="s">
        <v>64</v>
      </c>
      <c r="H117" s="82" t="s">
        <v>43</v>
      </c>
      <c r="I117" s="25" t="s">
        <v>43</v>
      </c>
      <c r="J117" s="1" t="s">
        <v>43</v>
      </c>
      <c r="K117" s="1" t="s">
        <v>102</v>
      </c>
      <c r="L117" s="1">
        <v>2</v>
      </c>
      <c r="M117" s="24" t="s">
        <v>38</v>
      </c>
      <c r="O117" s="1" t="s">
        <v>39</v>
      </c>
      <c r="P117" s="82" t="s">
        <v>39</v>
      </c>
      <c r="Q117" s="82" t="s">
        <v>39</v>
      </c>
      <c r="S117" s="1">
        <f>IF(Table1[[#This Row],[WGK]]=0,Table1[[#This Row],[Anzahl]]*Table1[[#This Row],[Gebindegröße]],0)</f>
        <v>0</v>
      </c>
      <c r="T117" s="1">
        <f>IF(Table1[[#This Row],[WGK]]=1,Table1[[#This Row],[Anzahl]]*Table1[[#This Row],[Gebindegröße]],0)</f>
        <v>0</v>
      </c>
      <c r="U117" s="1">
        <f>IF(Table1[[#This Row],[WGK]]=2,Table1[[#This Row],[Anzahl]]*Table1[[#This Row],[Gebindegröße]],0)</f>
        <v>2.5</v>
      </c>
      <c r="V117" s="1">
        <f>IF(Table1[[#This Row],[WGK]]=3,Table1[[#This Row],[Anzahl]]*Table1[[#This Row],[Gebindegröße]],0)</f>
        <v>0</v>
      </c>
    </row>
    <row r="118" spans="1:22" s="1" customFormat="1" ht="25" customHeight="1" x14ac:dyDescent="0.2">
      <c r="A118" s="21" t="s">
        <v>315</v>
      </c>
      <c r="B118" s="21">
        <v>1</v>
      </c>
      <c r="D118" s="1" t="s">
        <v>316</v>
      </c>
      <c r="E118" s="1">
        <v>2.5</v>
      </c>
      <c r="F118" s="1" t="s">
        <v>33</v>
      </c>
      <c r="G118" s="1" t="s">
        <v>64</v>
      </c>
      <c r="H118" s="1" t="s">
        <v>43</v>
      </c>
      <c r="I118" s="25" t="s">
        <v>43</v>
      </c>
      <c r="J118" s="1" t="s">
        <v>43</v>
      </c>
      <c r="K118" s="1" t="s">
        <v>102</v>
      </c>
      <c r="L118" s="1">
        <v>2</v>
      </c>
      <c r="M118" s="24" t="s">
        <v>38</v>
      </c>
      <c r="O118" s="1" t="s">
        <v>39</v>
      </c>
      <c r="P118" s="1" t="s">
        <v>39</v>
      </c>
      <c r="Q118" s="1" t="s">
        <v>39</v>
      </c>
      <c r="S118" s="1">
        <f>IF(Table1[[#This Row],[WGK]]=0,Table1[[#This Row],[Anzahl]]*Table1[[#This Row],[Gebindegröße]],0)</f>
        <v>0</v>
      </c>
      <c r="T118" s="1">
        <f>IF(Table1[[#This Row],[WGK]]=1,Table1[[#This Row],[Anzahl]]*Table1[[#This Row],[Gebindegröße]],0)</f>
        <v>0</v>
      </c>
      <c r="U118" s="1">
        <f>IF(Table1[[#This Row],[WGK]]=2,Table1[[#This Row],[Anzahl]]*Table1[[#This Row],[Gebindegröße]],0)</f>
        <v>2.5</v>
      </c>
      <c r="V118" s="1">
        <f>IF(Table1[[#This Row],[WGK]]=3,Table1[[#This Row],[Anzahl]]*Table1[[#This Row],[Gebindegröße]],0)</f>
        <v>0</v>
      </c>
    </row>
    <row r="119" spans="1:22" s="1" customFormat="1" ht="25" customHeight="1" x14ac:dyDescent="0.2">
      <c r="A119" s="21" t="s">
        <v>315</v>
      </c>
      <c r="B119" s="21">
        <v>1</v>
      </c>
      <c r="D119" s="1" t="s">
        <v>316</v>
      </c>
      <c r="E119" s="1">
        <v>2.5</v>
      </c>
      <c r="F119" s="1" t="s">
        <v>33</v>
      </c>
      <c r="G119" s="1" t="s">
        <v>64</v>
      </c>
      <c r="H119" s="1" t="s">
        <v>43</v>
      </c>
      <c r="I119" s="25" t="s">
        <v>43</v>
      </c>
      <c r="J119" s="1" t="s">
        <v>43</v>
      </c>
      <c r="K119" s="1" t="s">
        <v>102</v>
      </c>
      <c r="L119" s="1">
        <v>2</v>
      </c>
      <c r="M119" s="24" t="s">
        <v>38</v>
      </c>
      <c r="O119" s="1" t="s">
        <v>39</v>
      </c>
      <c r="P119" s="1" t="s">
        <v>39</v>
      </c>
      <c r="Q119" s="1" t="s">
        <v>39</v>
      </c>
      <c r="S119" s="1">
        <f>IF(Table1[[#This Row],[WGK]]=0,Table1[[#This Row],[Anzahl]]*Table1[[#This Row],[Gebindegröße]],0)</f>
        <v>0</v>
      </c>
      <c r="T119" s="1">
        <f>IF(Table1[[#This Row],[WGK]]=1,Table1[[#This Row],[Anzahl]]*Table1[[#This Row],[Gebindegröße]],0)</f>
        <v>0</v>
      </c>
      <c r="U119" s="1">
        <f>IF(Table1[[#This Row],[WGK]]=2,Table1[[#This Row],[Anzahl]]*Table1[[#This Row],[Gebindegröße]],0)</f>
        <v>2.5</v>
      </c>
      <c r="V119" s="1">
        <f>IF(Table1[[#This Row],[WGK]]=3,Table1[[#This Row],[Anzahl]]*Table1[[#This Row],[Gebindegröße]],0)</f>
        <v>0</v>
      </c>
    </row>
    <row r="120" spans="1:22" s="1" customFormat="1" ht="25" customHeight="1" x14ac:dyDescent="0.2">
      <c r="A120" s="21" t="s">
        <v>315</v>
      </c>
      <c r="B120" s="21">
        <v>3</v>
      </c>
      <c r="D120" s="1" t="s">
        <v>316</v>
      </c>
      <c r="E120" s="1">
        <v>25</v>
      </c>
      <c r="F120" s="1" t="s">
        <v>33</v>
      </c>
      <c r="G120" s="1" t="s">
        <v>319</v>
      </c>
      <c r="H120" s="1" t="s">
        <v>43</v>
      </c>
      <c r="I120" s="25" t="s">
        <v>43</v>
      </c>
      <c r="J120" s="1" t="s">
        <v>43</v>
      </c>
      <c r="K120" s="1" t="s">
        <v>43</v>
      </c>
      <c r="L120" s="1">
        <v>2</v>
      </c>
      <c r="M120" s="24" t="s">
        <v>38</v>
      </c>
      <c r="O120" s="1" t="s">
        <v>39</v>
      </c>
      <c r="P120" s="1" t="s">
        <v>39</v>
      </c>
      <c r="Q120" s="1" t="s">
        <v>39</v>
      </c>
      <c r="S120" s="1">
        <f>IF(Table1[[#This Row],[WGK]]=0,Table1[[#This Row],[Anzahl]]*Table1[[#This Row],[Gebindegröße]],0)</f>
        <v>0</v>
      </c>
      <c r="T120" s="1">
        <f>IF(Table1[[#This Row],[WGK]]=1,Table1[[#This Row],[Anzahl]]*Table1[[#This Row],[Gebindegröße]],0)</f>
        <v>0</v>
      </c>
      <c r="U120" s="1">
        <f>IF(Table1[[#This Row],[WGK]]=2,Table1[[#This Row],[Anzahl]]*Table1[[#This Row],[Gebindegröße]],0)</f>
        <v>75</v>
      </c>
      <c r="V120" s="1">
        <f>IF(Table1[[#This Row],[WGK]]=3,Table1[[#This Row],[Anzahl]]*Table1[[#This Row],[Gebindegröße]],0)</f>
        <v>0</v>
      </c>
    </row>
    <row r="121" spans="1:22" s="1" customFormat="1" ht="25" customHeight="1" x14ac:dyDescent="0.2">
      <c r="A121" s="21" t="s">
        <v>315</v>
      </c>
      <c r="B121" s="21">
        <v>1</v>
      </c>
      <c r="D121" s="1" t="s">
        <v>316</v>
      </c>
      <c r="E121" s="1">
        <v>2.5</v>
      </c>
      <c r="F121" s="1" t="s">
        <v>33</v>
      </c>
      <c r="G121" s="1" t="s">
        <v>34</v>
      </c>
      <c r="H121" s="1" t="s">
        <v>43</v>
      </c>
      <c r="I121" s="25">
        <v>43160</v>
      </c>
      <c r="J121" s="1" t="s">
        <v>43</v>
      </c>
      <c r="K121" s="1" t="s">
        <v>102</v>
      </c>
      <c r="L121" s="1">
        <v>2</v>
      </c>
      <c r="M121" s="24" t="s">
        <v>38</v>
      </c>
      <c r="O121" s="1" t="s">
        <v>39</v>
      </c>
      <c r="P121" s="1" t="s">
        <v>39</v>
      </c>
      <c r="Q121" s="1" t="s">
        <v>39</v>
      </c>
      <c r="S121" s="1">
        <f>IF(Table1[[#This Row],[WGK]]=0,Table1[[#This Row],[Anzahl]]*Table1[[#This Row],[Gebindegröße]],0)</f>
        <v>0</v>
      </c>
      <c r="T121" s="1">
        <f>IF(Table1[[#This Row],[WGK]]=1,Table1[[#This Row],[Anzahl]]*Table1[[#This Row],[Gebindegröße]],0)</f>
        <v>0</v>
      </c>
      <c r="U121" s="1">
        <f>IF(Table1[[#This Row],[WGK]]=2,Table1[[#This Row],[Anzahl]]*Table1[[#This Row],[Gebindegröße]],0)</f>
        <v>2.5</v>
      </c>
      <c r="V121" s="1">
        <f>IF(Table1[[#This Row],[WGK]]=3,Table1[[#This Row],[Anzahl]]*Table1[[#This Row],[Gebindegröße]],0)</f>
        <v>0</v>
      </c>
    </row>
    <row r="122" spans="1:22" s="1" customFormat="1" ht="25" customHeight="1" x14ac:dyDescent="0.2">
      <c r="A122" s="21" t="s">
        <v>320</v>
      </c>
      <c r="B122" s="21">
        <v>1</v>
      </c>
      <c r="D122" s="1" t="s">
        <v>167</v>
      </c>
      <c r="E122" s="1">
        <v>1</v>
      </c>
      <c r="F122" s="1" t="s">
        <v>33</v>
      </c>
      <c r="G122" s="92" t="s">
        <v>42</v>
      </c>
      <c r="H122" s="1" t="s">
        <v>43</v>
      </c>
      <c r="I122" s="25" t="s">
        <v>43</v>
      </c>
      <c r="J122" s="1" t="s">
        <v>43</v>
      </c>
      <c r="K122" s="1" t="s">
        <v>88</v>
      </c>
      <c r="L122" s="1">
        <v>1</v>
      </c>
      <c r="M122" s="24" t="s">
        <v>38</v>
      </c>
      <c r="O122" s="1" t="s">
        <v>39</v>
      </c>
      <c r="S122" s="1">
        <f>IF(Table1[[#This Row],[WGK]]=0,Table1[[#This Row],[Anzahl]]*Table1[[#This Row],[Gebindegröße]],0)</f>
        <v>0</v>
      </c>
      <c r="T122" s="1">
        <f>IF(Table1[[#This Row],[WGK]]=1,Table1[[#This Row],[Anzahl]]*Table1[[#This Row],[Gebindegröße]],0)</f>
        <v>1</v>
      </c>
      <c r="U122" s="1">
        <f>IF(Table1[[#This Row],[WGK]]=2,Table1[[#This Row],[Anzahl]]*Table1[[#This Row],[Gebindegröße]],0)</f>
        <v>0</v>
      </c>
      <c r="V122" s="1">
        <f>IF(Table1[[#This Row],[WGK]]=3,Table1[[#This Row],[Anzahl]]*Table1[[#This Row],[Gebindegröße]],0)</f>
        <v>0</v>
      </c>
    </row>
    <row r="123" spans="1:22" s="1" customFormat="1" ht="25" customHeight="1" x14ac:dyDescent="0.2">
      <c r="A123" s="39" t="s">
        <v>321</v>
      </c>
      <c r="B123" s="21">
        <v>1</v>
      </c>
      <c r="D123" s="24" t="s">
        <v>322</v>
      </c>
      <c r="E123" s="1">
        <v>1</v>
      </c>
      <c r="F123" s="1" t="s">
        <v>33</v>
      </c>
      <c r="G123" s="43" t="s">
        <v>323</v>
      </c>
      <c r="I123" s="25"/>
      <c r="K123" s="1" t="s">
        <v>50</v>
      </c>
      <c r="L123" s="1">
        <v>1</v>
      </c>
      <c r="M123" s="24" t="s">
        <v>38</v>
      </c>
      <c r="Q123" s="42" t="s">
        <v>39</v>
      </c>
      <c r="R123" s="1" t="s">
        <v>240</v>
      </c>
      <c r="S123" s="1">
        <f>IF(Table1[[#This Row],[WGK]]=0,Table1[[#This Row],[Anzahl]]*Table1[[#This Row],[Gebindegröße]],0)</f>
        <v>0</v>
      </c>
      <c r="T123" s="1">
        <f>IF(Table1[[#This Row],[WGK]]=1,Table1[[#This Row],[Anzahl]]*Table1[[#This Row],[Gebindegröße]],0)</f>
        <v>1</v>
      </c>
      <c r="U123" s="1">
        <f>IF(Table1[[#This Row],[WGK]]=2,Table1[[#This Row],[Anzahl]]*Table1[[#This Row],[Gebindegröße]],0)</f>
        <v>0</v>
      </c>
      <c r="V123" s="1">
        <f>IF(Table1[[#This Row],[WGK]]=3,Table1[[#This Row],[Anzahl]]*Table1[[#This Row],[Gebindegröße]],0)</f>
        <v>0</v>
      </c>
    </row>
    <row r="124" spans="1:22" s="1" customFormat="1" ht="25" customHeight="1" x14ac:dyDescent="0.2">
      <c r="A124" s="29" t="s">
        <v>324</v>
      </c>
      <c r="B124" s="21">
        <v>1</v>
      </c>
      <c r="D124" s="24" t="s">
        <v>325</v>
      </c>
      <c r="E124" s="1">
        <v>0.5</v>
      </c>
      <c r="F124" s="1" t="s">
        <v>33</v>
      </c>
      <c r="G124" s="1" t="s">
        <v>168</v>
      </c>
      <c r="H124" s="22">
        <v>43040</v>
      </c>
      <c r="I124" s="25">
        <v>43709</v>
      </c>
      <c r="J124" s="1" t="s">
        <v>49</v>
      </c>
      <c r="K124" s="1" t="s">
        <v>102</v>
      </c>
      <c r="L124" s="1">
        <v>1</v>
      </c>
      <c r="M124" s="24" t="s">
        <v>182</v>
      </c>
      <c r="O124" s="1" t="s">
        <v>39</v>
      </c>
      <c r="P124" s="1" t="s">
        <v>39</v>
      </c>
      <c r="Q124" s="82" t="s">
        <v>39</v>
      </c>
      <c r="S124" s="1">
        <f>IF(Table1[[#This Row],[WGK]]=0,Table1[[#This Row],[Anzahl]]*Table1[[#This Row],[Gebindegröße]],0)</f>
        <v>0</v>
      </c>
      <c r="T124" s="1">
        <f>IF(Table1[[#This Row],[WGK]]=1,Table1[[#This Row],[Anzahl]]*Table1[[#This Row],[Gebindegröße]],0)</f>
        <v>0.5</v>
      </c>
      <c r="U124" s="1">
        <f>IF(Table1[[#This Row],[WGK]]=2,Table1[[#This Row],[Anzahl]]*Table1[[#This Row],[Gebindegröße]],0)</f>
        <v>0</v>
      </c>
      <c r="V124" s="1">
        <f>IF(Table1[[#This Row],[WGK]]=3,Table1[[#This Row],[Anzahl]]*Table1[[#This Row],[Gebindegröße]],0)</f>
        <v>0</v>
      </c>
    </row>
    <row r="125" spans="1:22" s="1" customFormat="1" ht="25" customHeight="1" x14ac:dyDescent="0.2">
      <c r="A125" s="21" t="s">
        <v>324</v>
      </c>
      <c r="B125" s="21">
        <v>1</v>
      </c>
      <c r="D125" s="24" t="s">
        <v>325</v>
      </c>
      <c r="E125" s="1">
        <v>0.5</v>
      </c>
      <c r="F125" s="1" t="s">
        <v>33</v>
      </c>
      <c r="G125" s="1" t="s">
        <v>219</v>
      </c>
      <c r="H125" s="22">
        <v>43040</v>
      </c>
      <c r="I125" s="25" t="s">
        <v>59</v>
      </c>
      <c r="J125" s="1" t="s">
        <v>49</v>
      </c>
      <c r="K125" s="1" t="s">
        <v>102</v>
      </c>
      <c r="L125" s="1">
        <v>1</v>
      </c>
      <c r="M125" s="24" t="s">
        <v>182</v>
      </c>
      <c r="O125" s="1" t="s">
        <v>39</v>
      </c>
      <c r="P125" s="1" t="s">
        <v>39</v>
      </c>
      <c r="Q125" s="1" t="s">
        <v>39</v>
      </c>
      <c r="S125" s="1">
        <f>IF(Table1[[#This Row],[WGK]]=0,Table1[[#This Row],[Anzahl]]*Table1[[#This Row],[Gebindegröße]],0)</f>
        <v>0</v>
      </c>
      <c r="T125" s="1">
        <f>IF(Table1[[#This Row],[WGK]]=1,Table1[[#This Row],[Anzahl]]*Table1[[#This Row],[Gebindegröße]],0)</f>
        <v>0.5</v>
      </c>
      <c r="U125" s="1">
        <f>IF(Table1[[#This Row],[WGK]]=2,Table1[[#This Row],[Anzahl]]*Table1[[#This Row],[Gebindegröße]],0)</f>
        <v>0</v>
      </c>
      <c r="V125" s="1">
        <f>IF(Table1[[#This Row],[WGK]]=3,Table1[[#This Row],[Anzahl]]*Table1[[#This Row],[Gebindegröße]],0)</f>
        <v>0</v>
      </c>
    </row>
    <row r="126" spans="1:22" s="1" customFormat="1" ht="25" customHeight="1" x14ac:dyDescent="0.2">
      <c r="A126" s="90" t="s">
        <v>326</v>
      </c>
      <c r="B126" s="21">
        <v>1</v>
      </c>
      <c r="C126" s="92"/>
      <c r="D126" s="92" t="s">
        <v>263</v>
      </c>
      <c r="E126" s="92">
        <v>2.5</v>
      </c>
      <c r="F126" s="92" t="s">
        <v>33</v>
      </c>
      <c r="G126" s="92" t="s">
        <v>258</v>
      </c>
      <c r="H126" s="92"/>
      <c r="I126" s="94">
        <v>44166</v>
      </c>
      <c r="J126" s="92"/>
      <c r="K126" s="92" t="s">
        <v>37</v>
      </c>
      <c r="L126" s="1">
        <v>1</v>
      </c>
      <c r="M126" s="24" t="s">
        <v>182</v>
      </c>
      <c r="S126" s="1">
        <f>IF(Table1[[#This Row],[WGK]]=0,Table1[[#This Row],[Anzahl]]*Table1[[#This Row],[Gebindegröße]],0)</f>
        <v>0</v>
      </c>
      <c r="T126" s="1">
        <f>IF(Table1[[#This Row],[WGK]]=1,Table1[[#This Row],[Anzahl]]*Table1[[#This Row],[Gebindegröße]],0)</f>
        <v>2.5</v>
      </c>
      <c r="U126" s="1">
        <f>IF(Table1[[#This Row],[WGK]]=2,Table1[[#This Row],[Anzahl]]*Table1[[#This Row],[Gebindegröße]],0)</f>
        <v>0</v>
      </c>
      <c r="V126" s="1">
        <f>IF(Table1[[#This Row],[WGK]]=3,Table1[[#This Row],[Anzahl]]*Table1[[#This Row],[Gebindegröße]],0)</f>
        <v>0</v>
      </c>
    </row>
    <row r="127" spans="1:22" s="1" customFormat="1" ht="25" customHeight="1" x14ac:dyDescent="0.2">
      <c r="A127" s="54" t="s">
        <v>326</v>
      </c>
      <c r="B127" s="21">
        <v>1</v>
      </c>
      <c r="C127" s="46"/>
      <c r="D127" s="46" t="s">
        <v>263</v>
      </c>
      <c r="E127" s="46">
        <v>1</v>
      </c>
      <c r="F127" s="46" t="s">
        <v>33</v>
      </c>
      <c r="G127" s="46" t="s">
        <v>327</v>
      </c>
      <c r="H127" s="46"/>
      <c r="I127" s="47"/>
      <c r="J127" s="46"/>
      <c r="K127" s="46" t="s">
        <v>37</v>
      </c>
      <c r="L127" s="1">
        <v>1</v>
      </c>
      <c r="M127" s="24" t="s">
        <v>182</v>
      </c>
      <c r="S127" s="1">
        <f>IF(Table1[[#This Row],[WGK]]=0,Table1[[#This Row],[Anzahl]]*Table1[[#This Row],[Gebindegröße]],0)</f>
        <v>0</v>
      </c>
      <c r="T127" s="1">
        <f>IF(Table1[[#This Row],[WGK]]=1,Table1[[#This Row],[Anzahl]]*Table1[[#This Row],[Gebindegröße]],0)</f>
        <v>1</v>
      </c>
      <c r="U127" s="1">
        <f>IF(Table1[[#This Row],[WGK]]=2,Table1[[#This Row],[Anzahl]]*Table1[[#This Row],[Gebindegröße]],0)</f>
        <v>0</v>
      </c>
      <c r="V127" s="1">
        <f>IF(Table1[[#This Row],[WGK]]=3,Table1[[#This Row],[Anzahl]]*Table1[[#This Row],[Gebindegröße]],0)</f>
        <v>0</v>
      </c>
    </row>
    <row r="128" spans="1:22" s="1" customFormat="1" ht="25" customHeight="1" x14ac:dyDescent="0.2">
      <c r="A128" s="21" t="s">
        <v>328</v>
      </c>
      <c r="B128" s="21">
        <v>1</v>
      </c>
      <c r="D128" s="1" t="s">
        <v>329</v>
      </c>
      <c r="E128" s="1">
        <v>2.5</v>
      </c>
      <c r="F128" s="1" t="s">
        <v>33</v>
      </c>
      <c r="G128" s="1" t="s">
        <v>64</v>
      </c>
      <c r="H128" s="22">
        <v>44197</v>
      </c>
      <c r="I128" s="25" t="s">
        <v>59</v>
      </c>
      <c r="J128" s="1" t="s">
        <v>221</v>
      </c>
      <c r="K128" s="1" t="s">
        <v>277</v>
      </c>
      <c r="L128" s="1">
        <v>2</v>
      </c>
      <c r="M128" s="24" t="s">
        <v>45</v>
      </c>
      <c r="O128" s="1" t="s">
        <v>39</v>
      </c>
      <c r="P128" s="1" t="s">
        <v>39</v>
      </c>
      <c r="Q128" s="1" t="s">
        <v>39</v>
      </c>
      <c r="S128" s="1">
        <f>IF(Table1[[#This Row],[WGK]]=0,Table1[[#This Row],[Anzahl]]*Table1[[#This Row],[Gebindegröße]],0)</f>
        <v>0</v>
      </c>
      <c r="T128" s="1">
        <f>IF(Table1[[#This Row],[WGK]]=1,Table1[[#This Row],[Anzahl]]*Table1[[#This Row],[Gebindegröße]],0)</f>
        <v>0</v>
      </c>
      <c r="U128" s="1">
        <f>IF(Table1[[#This Row],[WGK]]=2,Table1[[#This Row],[Anzahl]]*Table1[[#This Row],[Gebindegröße]],0)</f>
        <v>2.5</v>
      </c>
      <c r="V128" s="1">
        <f>IF(Table1[[#This Row],[WGK]]=3,Table1[[#This Row],[Anzahl]]*Table1[[#This Row],[Gebindegröße]],0)</f>
        <v>0</v>
      </c>
    </row>
    <row r="129" spans="1:22" s="1" customFormat="1" ht="25" customHeight="1" x14ac:dyDescent="0.2">
      <c r="A129" s="21" t="s">
        <v>330</v>
      </c>
      <c r="B129" s="21">
        <v>1</v>
      </c>
      <c r="D129" s="24" t="s">
        <v>329</v>
      </c>
      <c r="E129" s="1">
        <v>5</v>
      </c>
      <c r="F129" s="1" t="s">
        <v>331</v>
      </c>
      <c r="G129" s="1" t="s">
        <v>332</v>
      </c>
      <c r="H129" s="22">
        <v>43132</v>
      </c>
      <c r="I129" s="25" t="s">
        <v>59</v>
      </c>
      <c r="J129" s="1" t="s">
        <v>161</v>
      </c>
      <c r="K129" s="1" t="s">
        <v>277</v>
      </c>
      <c r="L129" s="1">
        <v>2</v>
      </c>
      <c r="M129" s="24" t="s">
        <v>45</v>
      </c>
      <c r="O129" s="1" t="s">
        <v>39</v>
      </c>
      <c r="P129" s="1" t="s">
        <v>39</v>
      </c>
      <c r="Q129" s="1" t="s">
        <v>39</v>
      </c>
      <c r="S129" s="1">
        <f>IF(Table1[[#This Row],[WGK]]=0,Table1[[#This Row],[Anzahl]]*Table1[[#This Row],[Gebindegröße]],0)</f>
        <v>0</v>
      </c>
      <c r="T129" s="1">
        <f>IF(Table1[[#This Row],[WGK]]=1,Table1[[#This Row],[Anzahl]]*Table1[[#This Row],[Gebindegröße]],0)</f>
        <v>0</v>
      </c>
      <c r="U129" s="1">
        <f>IF(Table1[[#This Row],[WGK]]=2,Table1[[#This Row],[Anzahl]]*Table1[[#This Row],[Gebindegröße]],0)</f>
        <v>5</v>
      </c>
      <c r="V129" s="1">
        <f>IF(Table1[[#This Row],[WGK]]=3,Table1[[#This Row],[Anzahl]]*Table1[[#This Row],[Gebindegröße]],0)</f>
        <v>0</v>
      </c>
    </row>
    <row r="130" spans="1:22" s="1" customFormat="1" ht="25" customHeight="1" x14ac:dyDescent="0.2">
      <c r="A130" s="21" t="s">
        <v>330</v>
      </c>
      <c r="B130" s="21">
        <v>1</v>
      </c>
      <c r="D130" s="1" t="s">
        <v>329</v>
      </c>
      <c r="E130" s="1">
        <v>5</v>
      </c>
      <c r="F130" s="1" t="s">
        <v>331</v>
      </c>
      <c r="G130" s="1" t="s">
        <v>332</v>
      </c>
      <c r="H130" s="22">
        <v>43132</v>
      </c>
      <c r="I130" s="25" t="s">
        <v>59</v>
      </c>
      <c r="J130" s="1" t="s">
        <v>161</v>
      </c>
      <c r="K130" s="1" t="s">
        <v>277</v>
      </c>
      <c r="L130" s="1">
        <v>2</v>
      </c>
      <c r="M130" s="24" t="s">
        <v>45</v>
      </c>
      <c r="O130" s="1" t="s">
        <v>39</v>
      </c>
      <c r="P130" s="1" t="s">
        <v>39</v>
      </c>
      <c r="Q130" s="1" t="s">
        <v>39</v>
      </c>
      <c r="S130" s="1">
        <f>IF(Table1[[#This Row],[WGK]]=0,Table1[[#This Row],[Anzahl]]*Table1[[#This Row],[Gebindegröße]],0)</f>
        <v>0</v>
      </c>
      <c r="T130" s="1">
        <f>IF(Table1[[#This Row],[WGK]]=1,Table1[[#This Row],[Anzahl]]*Table1[[#This Row],[Gebindegröße]],0)</f>
        <v>0</v>
      </c>
      <c r="U130" s="1">
        <f>IF(Table1[[#This Row],[WGK]]=2,Table1[[#This Row],[Anzahl]]*Table1[[#This Row],[Gebindegröße]],0)</f>
        <v>5</v>
      </c>
      <c r="V130" s="1">
        <f>IF(Table1[[#This Row],[WGK]]=3,Table1[[#This Row],[Anzahl]]*Table1[[#This Row],[Gebindegröße]],0)</f>
        <v>0</v>
      </c>
    </row>
    <row r="131" spans="1:22" s="1" customFormat="1" ht="25" customHeight="1" x14ac:dyDescent="0.2">
      <c r="A131" s="21" t="s">
        <v>474</v>
      </c>
      <c r="B131" s="90">
        <v>1</v>
      </c>
      <c r="C131" s="93"/>
      <c r="D131" s="1" t="s">
        <v>473</v>
      </c>
      <c r="F131" s="86" t="s">
        <v>475</v>
      </c>
      <c r="G131" s="85" t="s">
        <v>373</v>
      </c>
      <c r="H131" s="87">
        <v>44409</v>
      </c>
      <c r="I131" s="88"/>
      <c r="J131" s="85" t="s">
        <v>71</v>
      </c>
      <c r="K131" s="85" t="s">
        <v>37</v>
      </c>
      <c r="L131" s="91">
        <v>3</v>
      </c>
      <c r="M131" s="91" t="s">
        <v>72</v>
      </c>
      <c r="N131" s="85"/>
      <c r="O131" s="85"/>
      <c r="P131" s="85"/>
      <c r="Q131" s="85"/>
      <c r="R131" s="85"/>
      <c r="S131" s="1">
        <f>IF(Table1[[#This Row],[WGK]]=0,Table1[[#This Row],[Anzahl]]*Table1[[#This Row],[Gebindegröße]],0)</f>
        <v>0</v>
      </c>
      <c r="T131" s="1">
        <f>IF(Table1[[#This Row],[WGK]]=1,Table1[[#This Row],[Anzahl]]*Table1[[#This Row],[Gebindegröße]],0)</f>
        <v>0</v>
      </c>
      <c r="U131" s="1">
        <f>IF(Table1[[#This Row],[WGK]]=2,Table1[[#This Row],[Anzahl]]*Table1[[#This Row],[Gebindegröße]],0)</f>
        <v>0</v>
      </c>
      <c r="V131" s="1">
        <f>IF(Table1[[#This Row],[WGK]]=3,Table1[[#This Row],[Anzahl]]*Table1[[#This Row],[Gebindegröße]],0)</f>
        <v>0</v>
      </c>
    </row>
    <row r="132" spans="1:22" s="1" customFormat="1" ht="25" customHeight="1" x14ac:dyDescent="0.2">
      <c r="A132" s="29" t="s">
        <v>333</v>
      </c>
      <c r="B132" s="21">
        <v>1</v>
      </c>
      <c r="D132" s="33" t="s">
        <v>334</v>
      </c>
      <c r="E132" s="1">
        <v>4</v>
      </c>
      <c r="F132" s="1" t="s">
        <v>33</v>
      </c>
      <c r="G132" s="1" t="s">
        <v>335</v>
      </c>
      <c r="H132" s="22"/>
      <c r="I132" s="25">
        <v>44166</v>
      </c>
      <c r="K132" s="1" t="s">
        <v>37</v>
      </c>
      <c r="L132" s="1" t="s">
        <v>43</v>
      </c>
      <c r="M132" s="24" t="s">
        <v>45</v>
      </c>
      <c r="S132" s="1">
        <f>IF(Table1[[#This Row],[WGK]]=0,Table1[[#This Row],[Anzahl]]*Table1[[#This Row],[Gebindegröße]],0)</f>
        <v>0</v>
      </c>
      <c r="T132" s="1">
        <f>IF(Table1[[#This Row],[WGK]]=1,Table1[[#This Row],[Anzahl]]*Table1[[#This Row],[Gebindegröße]],0)</f>
        <v>0</v>
      </c>
      <c r="U132" s="1">
        <f>IF(Table1[[#This Row],[WGK]]=2,Table1[[#This Row],[Anzahl]]*Table1[[#This Row],[Gebindegröße]],0)</f>
        <v>0</v>
      </c>
      <c r="V132" s="1">
        <f>IF(Table1[[#This Row],[WGK]]=3,Table1[[#This Row],[Anzahl]]*Table1[[#This Row],[Gebindegröße]],0)</f>
        <v>0</v>
      </c>
    </row>
    <row r="133" spans="1:22" s="1" customFormat="1" ht="25" customHeight="1" x14ac:dyDescent="0.2">
      <c r="A133" s="21" t="s">
        <v>333</v>
      </c>
      <c r="B133" s="21">
        <v>1</v>
      </c>
      <c r="D133" s="1" t="s">
        <v>334</v>
      </c>
      <c r="E133" s="1">
        <v>2.5</v>
      </c>
      <c r="F133" s="1" t="s">
        <v>33</v>
      </c>
      <c r="G133" s="1" t="s">
        <v>42</v>
      </c>
      <c r="H133" s="22"/>
      <c r="I133" s="25">
        <v>44166</v>
      </c>
      <c r="K133" s="1" t="s">
        <v>37</v>
      </c>
      <c r="L133" s="1" t="s">
        <v>43</v>
      </c>
      <c r="M133" s="24" t="s">
        <v>45</v>
      </c>
      <c r="O133" s="1" t="s">
        <v>39</v>
      </c>
      <c r="P133" s="1" t="s">
        <v>39</v>
      </c>
      <c r="S133" s="1">
        <f>IF(Table1[[#This Row],[WGK]]=0,Table1[[#This Row],[Anzahl]]*Table1[[#This Row],[Gebindegröße]],0)</f>
        <v>0</v>
      </c>
      <c r="T133" s="1">
        <f>IF(Table1[[#This Row],[WGK]]=1,Table1[[#This Row],[Anzahl]]*Table1[[#This Row],[Gebindegröße]],0)</f>
        <v>0</v>
      </c>
      <c r="U133" s="1">
        <f>IF(Table1[[#This Row],[WGK]]=2,Table1[[#This Row],[Anzahl]]*Table1[[#This Row],[Gebindegröße]],0)</f>
        <v>0</v>
      </c>
      <c r="V133" s="1">
        <f>IF(Table1[[#This Row],[WGK]]=3,Table1[[#This Row],[Anzahl]]*Table1[[#This Row],[Gebindegröße]],0)</f>
        <v>0</v>
      </c>
    </row>
    <row r="134" spans="1:22" s="1" customFormat="1" ht="25" customHeight="1" x14ac:dyDescent="0.2">
      <c r="A134" s="21" t="s">
        <v>333</v>
      </c>
      <c r="B134" s="21">
        <v>1</v>
      </c>
      <c r="D134" s="1" t="s">
        <v>334</v>
      </c>
      <c r="E134" s="1">
        <v>4</v>
      </c>
      <c r="F134" s="1" t="s">
        <v>33</v>
      </c>
      <c r="G134" s="1" t="s">
        <v>48</v>
      </c>
      <c r="I134" s="32"/>
      <c r="K134" s="1" t="s">
        <v>37</v>
      </c>
      <c r="L134" s="1" t="s">
        <v>43</v>
      </c>
      <c r="M134" s="24" t="s">
        <v>45</v>
      </c>
      <c r="O134" s="1" t="s">
        <v>39</v>
      </c>
      <c r="P134" s="1" t="s">
        <v>39</v>
      </c>
      <c r="R134" s="1" t="s">
        <v>336</v>
      </c>
      <c r="S134" s="1">
        <f>IF(Table1[[#This Row],[WGK]]=0,Table1[[#This Row],[Anzahl]]*Table1[[#This Row],[Gebindegröße]],0)</f>
        <v>0</v>
      </c>
      <c r="T134" s="1">
        <f>IF(Table1[[#This Row],[WGK]]=1,Table1[[#This Row],[Anzahl]]*Table1[[#This Row],[Gebindegröße]],0)</f>
        <v>0</v>
      </c>
      <c r="U134" s="1">
        <f>IF(Table1[[#This Row],[WGK]]=2,Table1[[#This Row],[Anzahl]]*Table1[[#This Row],[Gebindegröße]],0)</f>
        <v>0</v>
      </c>
      <c r="V134" s="1">
        <f>IF(Table1[[#This Row],[WGK]]=3,Table1[[#This Row],[Anzahl]]*Table1[[#This Row],[Gebindegröße]],0)</f>
        <v>0</v>
      </c>
    </row>
    <row r="135" spans="1:22" s="1" customFormat="1" ht="25" customHeight="1" x14ac:dyDescent="0.2">
      <c r="A135" s="21" t="s">
        <v>333</v>
      </c>
      <c r="B135" s="21">
        <v>1</v>
      </c>
      <c r="D135" s="1" t="s">
        <v>334</v>
      </c>
      <c r="E135" s="1">
        <v>2.5</v>
      </c>
      <c r="F135" s="1" t="s">
        <v>33</v>
      </c>
      <c r="G135" s="1" t="s">
        <v>64</v>
      </c>
      <c r="I135" s="32">
        <v>44166</v>
      </c>
      <c r="K135" s="1" t="s">
        <v>37</v>
      </c>
      <c r="L135" s="1" t="s">
        <v>43</v>
      </c>
      <c r="M135" s="24" t="s">
        <v>45</v>
      </c>
      <c r="O135" s="1" t="s">
        <v>39</v>
      </c>
      <c r="P135" s="1" t="s">
        <v>39</v>
      </c>
      <c r="S135" s="1">
        <f>IF(Table1[[#This Row],[WGK]]=0,Table1[[#This Row],[Anzahl]]*Table1[[#This Row],[Gebindegröße]],0)</f>
        <v>0</v>
      </c>
      <c r="T135" s="1">
        <f>IF(Table1[[#This Row],[WGK]]=1,Table1[[#This Row],[Anzahl]]*Table1[[#This Row],[Gebindegröße]],0)</f>
        <v>0</v>
      </c>
      <c r="U135" s="1">
        <f>IF(Table1[[#This Row],[WGK]]=2,Table1[[#This Row],[Anzahl]]*Table1[[#This Row],[Gebindegröße]],0)</f>
        <v>0</v>
      </c>
      <c r="V135" s="1">
        <f>IF(Table1[[#This Row],[WGK]]=3,Table1[[#This Row],[Anzahl]]*Table1[[#This Row],[Gebindegröße]],0)</f>
        <v>0</v>
      </c>
    </row>
    <row r="136" spans="1:22" s="1" customFormat="1" ht="25" customHeight="1" x14ac:dyDescent="0.2">
      <c r="A136" s="21" t="s">
        <v>333</v>
      </c>
      <c r="B136" s="21">
        <v>1</v>
      </c>
      <c r="D136" s="1" t="s">
        <v>334</v>
      </c>
      <c r="E136" s="1">
        <v>4</v>
      </c>
      <c r="F136" s="1" t="s">
        <v>33</v>
      </c>
      <c r="G136" s="1" t="s">
        <v>337</v>
      </c>
      <c r="I136" s="32"/>
      <c r="K136" s="1" t="s">
        <v>37</v>
      </c>
      <c r="L136" s="1" t="s">
        <v>43</v>
      </c>
      <c r="M136" s="24" t="s">
        <v>45</v>
      </c>
      <c r="O136" s="1" t="s">
        <v>39</v>
      </c>
      <c r="P136" s="1" t="s">
        <v>39</v>
      </c>
      <c r="R136" s="1" t="s">
        <v>186</v>
      </c>
      <c r="S136" s="1">
        <f>IF(Table1[[#This Row],[WGK]]=0,Table1[[#This Row],[Anzahl]]*Table1[[#This Row],[Gebindegröße]],0)</f>
        <v>0</v>
      </c>
      <c r="T136" s="1">
        <f>IF(Table1[[#This Row],[WGK]]=1,Table1[[#This Row],[Anzahl]]*Table1[[#This Row],[Gebindegröße]],0)</f>
        <v>0</v>
      </c>
      <c r="U136" s="1">
        <f>IF(Table1[[#This Row],[WGK]]=2,Table1[[#This Row],[Anzahl]]*Table1[[#This Row],[Gebindegröße]],0)</f>
        <v>0</v>
      </c>
      <c r="V136" s="1">
        <f>IF(Table1[[#This Row],[WGK]]=3,Table1[[#This Row],[Anzahl]]*Table1[[#This Row],[Gebindegröße]],0)</f>
        <v>0</v>
      </c>
    </row>
    <row r="137" spans="1:22" s="1" customFormat="1" ht="25" customHeight="1" x14ac:dyDescent="0.2">
      <c r="A137" s="21" t="s">
        <v>333</v>
      </c>
      <c r="B137" s="21">
        <v>1</v>
      </c>
      <c r="D137" s="1" t="s">
        <v>334</v>
      </c>
      <c r="E137" s="1">
        <v>2.5</v>
      </c>
      <c r="F137" s="1" t="s">
        <v>33</v>
      </c>
      <c r="G137" s="1" t="s">
        <v>64</v>
      </c>
      <c r="I137" s="32"/>
      <c r="K137" s="1" t="s">
        <v>37</v>
      </c>
      <c r="L137" s="1" t="s">
        <v>43</v>
      </c>
      <c r="M137" s="24" t="s">
        <v>45</v>
      </c>
      <c r="O137" s="1" t="s">
        <v>39</v>
      </c>
      <c r="P137" s="1" t="s">
        <v>39</v>
      </c>
      <c r="R137" s="1" t="s">
        <v>186</v>
      </c>
      <c r="S137" s="1">
        <f>IF(Table1[[#This Row],[WGK]]=0,Table1[[#This Row],[Anzahl]]*Table1[[#This Row],[Gebindegröße]],0)</f>
        <v>0</v>
      </c>
      <c r="T137" s="1">
        <f>IF(Table1[[#This Row],[WGK]]=1,Table1[[#This Row],[Anzahl]]*Table1[[#This Row],[Gebindegröße]],0)</f>
        <v>0</v>
      </c>
      <c r="U137" s="1">
        <f>IF(Table1[[#This Row],[WGK]]=2,Table1[[#This Row],[Anzahl]]*Table1[[#This Row],[Gebindegröße]],0)</f>
        <v>0</v>
      </c>
      <c r="V137" s="1">
        <f>IF(Table1[[#This Row],[WGK]]=3,Table1[[#This Row],[Anzahl]]*Table1[[#This Row],[Gebindegröße]],0)</f>
        <v>0</v>
      </c>
    </row>
    <row r="138" spans="1:22" s="1" customFormat="1" ht="25" customHeight="1" x14ac:dyDescent="0.2">
      <c r="A138" s="21" t="s">
        <v>333</v>
      </c>
      <c r="B138" s="21">
        <v>1</v>
      </c>
      <c r="D138" s="1" t="s">
        <v>334</v>
      </c>
      <c r="E138" s="1">
        <v>2.5</v>
      </c>
      <c r="F138" s="1" t="s">
        <v>33</v>
      </c>
      <c r="G138" s="1" t="s">
        <v>48</v>
      </c>
      <c r="I138" s="32"/>
      <c r="K138" s="1" t="s">
        <v>37</v>
      </c>
      <c r="L138" s="1" t="s">
        <v>43</v>
      </c>
      <c r="M138" s="24" t="s">
        <v>45</v>
      </c>
      <c r="O138" s="1" t="s">
        <v>39</v>
      </c>
      <c r="P138" s="1" t="s">
        <v>39</v>
      </c>
      <c r="R138" s="1" t="s">
        <v>186</v>
      </c>
      <c r="S138" s="1">
        <f>IF(Table1[[#This Row],[WGK]]=0,Table1[[#This Row],[Anzahl]]*Table1[[#This Row],[Gebindegröße]],0)</f>
        <v>0</v>
      </c>
      <c r="T138" s="1">
        <f>IF(Table1[[#This Row],[WGK]]=1,Table1[[#This Row],[Anzahl]]*Table1[[#This Row],[Gebindegröße]],0)</f>
        <v>0</v>
      </c>
      <c r="U138" s="1">
        <f>IF(Table1[[#This Row],[WGK]]=2,Table1[[#This Row],[Anzahl]]*Table1[[#This Row],[Gebindegröße]],0)</f>
        <v>0</v>
      </c>
      <c r="V138" s="1">
        <f>IF(Table1[[#This Row],[WGK]]=3,Table1[[#This Row],[Anzahl]]*Table1[[#This Row],[Gebindegröße]],0)</f>
        <v>0</v>
      </c>
    </row>
    <row r="139" spans="1:22" s="1" customFormat="1" ht="25" customHeight="1" x14ac:dyDescent="0.2">
      <c r="A139" s="21" t="s">
        <v>333</v>
      </c>
      <c r="B139" s="21">
        <v>1</v>
      </c>
      <c r="D139" s="1" t="s">
        <v>338</v>
      </c>
      <c r="E139" s="1">
        <v>2.5</v>
      </c>
      <c r="F139" s="1" t="s">
        <v>331</v>
      </c>
      <c r="G139" s="1" t="s">
        <v>48</v>
      </c>
      <c r="H139" s="25"/>
      <c r="I139" s="25">
        <v>43665</v>
      </c>
      <c r="J139" s="1" t="s">
        <v>339</v>
      </c>
      <c r="K139" s="1" t="s">
        <v>148</v>
      </c>
      <c r="L139" s="1" t="s">
        <v>43</v>
      </c>
      <c r="M139" s="24" t="s">
        <v>45</v>
      </c>
      <c r="O139" s="1" t="s">
        <v>39</v>
      </c>
      <c r="P139" s="1" t="s">
        <v>39</v>
      </c>
      <c r="S139" s="1">
        <f>IF(Table1[[#This Row],[WGK]]=0,Table1[[#This Row],[Anzahl]]*Table1[[#This Row],[Gebindegröße]],0)</f>
        <v>0</v>
      </c>
      <c r="T139" s="1">
        <f>IF(Table1[[#This Row],[WGK]]=1,Table1[[#This Row],[Anzahl]]*Table1[[#This Row],[Gebindegröße]],0)</f>
        <v>0</v>
      </c>
      <c r="U139" s="1">
        <f>IF(Table1[[#This Row],[WGK]]=2,Table1[[#This Row],[Anzahl]]*Table1[[#This Row],[Gebindegröße]],0)</f>
        <v>0</v>
      </c>
      <c r="V139" s="1">
        <f>IF(Table1[[#This Row],[WGK]]=3,Table1[[#This Row],[Anzahl]]*Table1[[#This Row],[Gebindegröße]],0)</f>
        <v>0</v>
      </c>
    </row>
    <row r="140" spans="1:22" s="1" customFormat="1" ht="25" customHeight="1" x14ac:dyDescent="0.2">
      <c r="A140" s="21" t="s">
        <v>333</v>
      </c>
      <c r="B140" s="21">
        <v>1</v>
      </c>
      <c r="D140" s="1" t="s">
        <v>338</v>
      </c>
      <c r="E140" s="1">
        <v>2.5</v>
      </c>
      <c r="F140" s="1" t="s">
        <v>331</v>
      </c>
      <c r="G140" s="1" t="s">
        <v>81</v>
      </c>
      <c r="I140" s="25">
        <v>43665</v>
      </c>
      <c r="J140" s="1" t="s">
        <v>339</v>
      </c>
      <c r="K140" s="1" t="s">
        <v>148</v>
      </c>
      <c r="L140" s="1" t="s">
        <v>43</v>
      </c>
      <c r="M140" s="33" t="s">
        <v>45</v>
      </c>
      <c r="O140" s="1" t="s">
        <v>39</v>
      </c>
      <c r="P140" s="1" t="s">
        <v>39</v>
      </c>
      <c r="S140" s="1">
        <f>IF(Table1[[#This Row],[WGK]]=0,Table1[[#This Row],[Anzahl]]*Table1[[#This Row],[Gebindegröße]],0)</f>
        <v>0</v>
      </c>
      <c r="T140" s="1">
        <f>IF(Table1[[#This Row],[WGK]]=1,Table1[[#This Row],[Anzahl]]*Table1[[#This Row],[Gebindegröße]],0)</f>
        <v>0</v>
      </c>
      <c r="U140" s="1">
        <f>IF(Table1[[#This Row],[WGK]]=2,Table1[[#This Row],[Anzahl]]*Table1[[#This Row],[Gebindegröße]],0)</f>
        <v>0</v>
      </c>
      <c r="V140" s="1">
        <f>IF(Table1[[#This Row],[WGK]]=3,Table1[[#This Row],[Anzahl]]*Table1[[#This Row],[Gebindegröße]],0)</f>
        <v>0</v>
      </c>
    </row>
    <row r="141" spans="1:22" s="1" customFormat="1" ht="25" customHeight="1" x14ac:dyDescent="0.2">
      <c r="A141" s="31" t="s">
        <v>333</v>
      </c>
      <c r="B141" s="21">
        <v>1</v>
      </c>
      <c r="D141" s="1" t="s">
        <v>334</v>
      </c>
      <c r="E141" s="1">
        <v>10</v>
      </c>
      <c r="F141" s="1" t="s">
        <v>57</v>
      </c>
      <c r="G141" s="1" t="s">
        <v>189</v>
      </c>
      <c r="I141" s="25"/>
      <c r="J141" s="1" t="s">
        <v>340</v>
      </c>
      <c r="K141" s="1" t="s">
        <v>341</v>
      </c>
      <c r="L141" s="1" t="s">
        <v>43</v>
      </c>
      <c r="M141" s="24" t="s">
        <v>45</v>
      </c>
      <c r="O141" s="1" t="s">
        <v>39</v>
      </c>
      <c r="P141" s="1" t="s">
        <v>39</v>
      </c>
      <c r="S141" s="1">
        <f>IF(Table1[[#This Row],[WGK]]=0,Table1[[#This Row],[Anzahl]]*Table1[[#This Row],[Gebindegröße]],0)</f>
        <v>0</v>
      </c>
      <c r="T141" s="1">
        <f>IF(Table1[[#This Row],[WGK]]=1,Table1[[#This Row],[Anzahl]]*Table1[[#This Row],[Gebindegröße]],0)</f>
        <v>0</v>
      </c>
      <c r="U141" s="1">
        <f>IF(Table1[[#This Row],[WGK]]=2,Table1[[#This Row],[Anzahl]]*Table1[[#This Row],[Gebindegröße]],0)</f>
        <v>0</v>
      </c>
      <c r="V141" s="1">
        <f>IF(Table1[[#This Row],[WGK]]=3,Table1[[#This Row],[Anzahl]]*Table1[[#This Row],[Gebindegröße]],0)</f>
        <v>0</v>
      </c>
    </row>
    <row r="142" spans="1:22" s="1" customFormat="1" ht="25" customHeight="1" x14ac:dyDescent="0.2">
      <c r="A142" s="21" t="s">
        <v>342</v>
      </c>
      <c r="B142" s="21">
        <v>1</v>
      </c>
      <c r="E142" s="1">
        <v>1</v>
      </c>
      <c r="F142" s="1" t="s">
        <v>33</v>
      </c>
      <c r="G142" s="1" t="s">
        <v>343</v>
      </c>
      <c r="I142" s="32"/>
      <c r="K142" s="1" t="s">
        <v>37</v>
      </c>
      <c r="L142" s="1">
        <v>1</v>
      </c>
      <c r="M142" s="24" t="s">
        <v>77</v>
      </c>
      <c r="O142" s="1" t="s">
        <v>39</v>
      </c>
      <c r="P142" s="1" t="s">
        <v>39</v>
      </c>
      <c r="R142" s="1" t="s">
        <v>186</v>
      </c>
      <c r="S142" s="1">
        <f>IF(Table1[[#This Row],[WGK]]=0,Table1[[#This Row],[Anzahl]]*Table1[[#This Row],[Gebindegröße]],0)</f>
        <v>0</v>
      </c>
      <c r="T142" s="1">
        <f>IF(Table1[[#This Row],[WGK]]=1,Table1[[#This Row],[Anzahl]]*Table1[[#This Row],[Gebindegröße]],0)</f>
        <v>1</v>
      </c>
      <c r="U142" s="1">
        <f>IF(Table1[[#This Row],[WGK]]=2,Table1[[#This Row],[Anzahl]]*Table1[[#This Row],[Gebindegröße]],0)</f>
        <v>0</v>
      </c>
      <c r="V142" s="1">
        <f>IF(Table1[[#This Row],[WGK]]=3,Table1[[#This Row],[Anzahl]]*Table1[[#This Row],[Gebindegröße]],0)</f>
        <v>0</v>
      </c>
    </row>
    <row r="143" spans="1:22" s="1" customFormat="1" ht="25" customHeight="1" x14ac:dyDescent="0.2">
      <c r="A143" s="21" t="s">
        <v>344</v>
      </c>
      <c r="B143" s="21">
        <v>1</v>
      </c>
      <c r="E143" s="1">
        <v>2.5</v>
      </c>
      <c r="F143" s="1" t="s">
        <v>33</v>
      </c>
      <c r="G143" s="1" t="s">
        <v>267</v>
      </c>
      <c r="H143" s="22"/>
      <c r="I143" s="25">
        <v>44166</v>
      </c>
      <c r="K143" s="1" t="s">
        <v>37</v>
      </c>
      <c r="L143" s="1">
        <v>1</v>
      </c>
      <c r="M143" s="24" t="s">
        <v>77</v>
      </c>
      <c r="O143" s="1" t="s">
        <v>39</v>
      </c>
      <c r="P143" s="1" t="s">
        <v>39</v>
      </c>
      <c r="S143" s="1">
        <f>IF(Table1[[#This Row],[WGK]]=0,Table1[[#This Row],[Anzahl]]*Table1[[#This Row],[Gebindegröße]],0)</f>
        <v>0</v>
      </c>
      <c r="T143" s="1">
        <f>IF(Table1[[#This Row],[WGK]]=1,Table1[[#This Row],[Anzahl]]*Table1[[#This Row],[Gebindegröße]],0)</f>
        <v>2.5</v>
      </c>
      <c r="U143" s="1">
        <f>IF(Table1[[#This Row],[WGK]]=2,Table1[[#This Row],[Anzahl]]*Table1[[#This Row],[Gebindegröße]],0)</f>
        <v>0</v>
      </c>
      <c r="V143" s="1">
        <f>IF(Table1[[#This Row],[WGK]]=3,Table1[[#This Row],[Anzahl]]*Table1[[#This Row],[Gebindegröße]],0)</f>
        <v>0</v>
      </c>
    </row>
    <row r="144" spans="1:22" s="1" customFormat="1" ht="25" customHeight="1" x14ac:dyDescent="0.2">
      <c r="A144" s="21" t="s">
        <v>345</v>
      </c>
      <c r="B144" s="21">
        <v>1</v>
      </c>
      <c r="D144" s="24" t="s">
        <v>346</v>
      </c>
      <c r="E144" s="1">
        <v>2.5</v>
      </c>
      <c r="F144" s="1" t="s">
        <v>331</v>
      </c>
      <c r="G144" s="1" t="s">
        <v>347</v>
      </c>
      <c r="H144" s="22">
        <v>43252</v>
      </c>
      <c r="I144" s="25" t="s">
        <v>43</v>
      </c>
      <c r="J144" s="1" t="s">
        <v>65</v>
      </c>
      <c r="K144" s="1" t="s">
        <v>148</v>
      </c>
      <c r="L144" s="1" t="s">
        <v>43</v>
      </c>
      <c r="M144" s="24" t="s">
        <v>77</v>
      </c>
      <c r="O144" s="1" t="s">
        <v>39</v>
      </c>
      <c r="P144" s="1" t="s">
        <v>39</v>
      </c>
      <c r="S144" s="1">
        <f>IF(Table1[[#This Row],[WGK]]=0,Table1[[#This Row],[Anzahl]]*Table1[[#This Row],[Gebindegröße]],0)</f>
        <v>0</v>
      </c>
      <c r="T144" s="1">
        <f>IF(Table1[[#This Row],[WGK]]=1,Table1[[#This Row],[Anzahl]]*Table1[[#This Row],[Gebindegröße]],0)</f>
        <v>0</v>
      </c>
      <c r="U144" s="1">
        <f>IF(Table1[[#This Row],[WGK]]=2,Table1[[#This Row],[Anzahl]]*Table1[[#This Row],[Gebindegröße]],0)</f>
        <v>0</v>
      </c>
      <c r="V144" s="1">
        <f>IF(Table1[[#This Row],[WGK]]=3,Table1[[#This Row],[Anzahl]]*Table1[[#This Row],[Gebindegröße]],0)</f>
        <v>0</v>
      </c>
    </row>
    <row r="145" spans="1:22" s="1" customFormat="1" ht="25" customHeight="1" x14ac:dyDescent="0.2">
      <c r="A145" s="21" t="s">
        <v>348</v>
      </c>
      <c r="B145" s="21">
        <v>1</v>
      </c>
      <c r="D145" s="24" t="s">
        <v>349</v>
      </c>
      <c r="E145" s="1">
        <v>2.5</v>
      </c>
      <c r="F145" s="1" t="s">
        <v>331</v>
      </c>
      <c r="G145" s="1" t="s">
        <v>81</v>
      </c>
      <c r="H145" s="1" t="s">
        <v>43</v>
      </c>
      <c r="I145" s="22">
        <v>43497</v>
      </c>
      <c r="J145" s="1" t="s">
        <v>71</v>
      </c>
      <c r="K145" s="1" t="s">
        <v>148</v>
      </c>
      <c r="L145" s="1" t="s">
        <v>43</v>
      </c>
      <c r="M145" s="24" t="s">
        <v>77</v>
      </c>
      <c r="O145" s="1" t="s">
        <v>39</v>
      </c>
      <c r="P145" s="1" t="s">
        <v>39</v>
      </c>
      <c r="S145" s="1">
        <f>IF(Table1[[#This Row],[WGK]]=0,Table1[[#This Row],[Anzahl]]*Table1[[#This Row],[Gebindegröße]],0)</f>
        <v>0</v>
      </c>
      <c r="T145" s="1">
        <f>IF(Table1[[#This Row],[WGK]]=1,Table1[[#This Row],[Anzahl]]*Table1[[#This Row],[Gebindegröße]],0)</f>
        <v>0</v>
      </c>
      <c r="U145" s="1">
        <f>IF(Table1[[#This Row],[WGK]]=2,Table1[[#This Row],[Anzahl]]*Table1[[#This Row],[Gebindegröße]],0)</f>
        <v>0</v>
      </c>
      <c r="V145" s="1">
        <f>IF(Table1[[#This Row],[WGK]]=3,Table1[[#This Row],[Anzahl]]*Table1[[#This Row],[Gebindegröße]],0)</f>
        <v>0</v>
      </c>
    </row>
    <row r="146" spans="1:22" s="1" customFormat="1" ht="25" customHeight="1" x14ac:dyDescent="0.2">
      <c r="A146" s="21" t="s">
        <v>350</v>
      </c>
      <c r="B146" s="21">
        <v>1</v>
      </c>
      <c r="D146" s="24" t="s">
        <v>351</v>
      </c>
      <c r="E146" s="1">
        <v>2.5</v>
      </c>
      <c r="F146" s="1" t="s">
        <v>331</v>
      </c>
      <c r="G146" s="1" t="s">
        <v>64</v>
      </c>
      <c r="H146" s="1" t="s">
        <v>43</v>
      </c>
      <c r="I146" s="22">
        <v>43497</v>
      </c>
      <c r="J146" s="1" t="s">
        <v>71</v>
      </c>
      <c r="K146" s="1" t="s">
        <v>148</v>
      </c>
      <c r="L146" s="1" t="s">
        <v>43</v>
      </c>
      <c r="M146" s="24" t="s">
        <v>77</v>
      </c>
      <c r="O146" s="1" t="s">
        <v>39</v>
      </c>
      <c r="P146" s="1" t="s">
        <v>39</v>
      </c>
      <c r="S146" s="1">
        <f>IF(Table1[[#This Row],[WGK]]=0,Table1[[#This Row],[Anzahl]]*Table1[[#This Row],[Gebindegröße]],0)</f>
        <v>0</v>
      </c>
      <c r="T146" s="1">
        <f>IF(Table1[[#This Row],[WGK]]=1,Table1[[#This Row],[Anzahl]]*Table1[[#This Row],[Gebindegröße]],0)</f>
        <v>0</v>
      </c>
      <c r="U146" s="1">
        <f>IF(Table1[[#This Row],[WGK]]=2,Table1[[#This Row],[Anzahl]]*Table1[[#This Row],[Gebindegröße]],0)</f>
        <v>0</v>
      </c>
      <c r="V146" s="1">
        <f>IF(Table1[[#This Row],[WGK]]=3,Table1[[#This Row],[Anzahl]]*Table1[[#This Row],[Gebindegröße]],0)</f>
        <v>0</v>
      </c>
    </row>
    <row r="147" spans="1:22" s="1" customFormat="1" ht="25" customHeight="1" x14ac:dyDescent="0.2">
      <c r="A147" s="21" t="s">
        <v>350</v>
      </c>
      <c r="B147" s="21">
        <v>1</v>
      </c>
      <c r="D147" s="1" t="s">
        <v>351</v>
      </c>
      <c r="E147" s="1">
        <v>2.5</v>
      </c>
      <c r="F147" s="1" t="s">
        <v>331</v>
      </c>
      <c r="G147" s="1" t="s">
        <v>42</v>
      </c>
      <c r="H147" s="22">
        <v>42917</v>
      </c>
      <c r="I147" s="25" t="s">
        <v>43</v>
      </c>
      <c r="J147" s="1" t="s">
        <v>65</v>
      </c>
      <c r="K147" s="1" t="s">
        <v>148</v>
      </c>
      <c r="L147" s="1" t="s">
        <v>43</v>
      </c>
      <c r="M147" s="24" t="s">
        <v>77</v>
      </c>
      <c r="O147" s="1" t="s">
        <v>39</v>
      </c>
      <c r="P147" s="1" t="s">
        <v>39</v>
      </c>
      <c r="S147" s="1">
        <f>IF(Table1[[#This Row],[WGK]]=0,Table1[[#This Row],[Anzahl]]*Table1[[#This Row],[Gebindegröße]],0)</f>
        <v>0</v>
      </c>
      <c r="T147" s="1">
        <f>IF(Table1[[#This Row],[WGK]]=1,Table1[[#This Row],[Anzahl]]*Table1[[#This Row],[Gebindegröße]],0)</f>
        <v>0</v>
      </c>
      <c r="U147" s="1">
        <f>IF(Table1[[#This Row],[WGK]]=2,Table1[[#This Row],[Anzahl]]*Table1[[#This Row],[Gebindegröße]],0)</f>
        <v>0</v>
      </c>
      <c r="V147" s="1">
        <f>IF(Table1[[#This Row],[WGK]]=3,Table1[[#This Row],[Anzahl]]*Table1[[#This Row],[Gebindegröße]],0)</f>
        <v>0</v>
      </c>
    </row>
    <row r="148" spans="1:22" s="1" customFormat="1" ht="25" customHeight="1" x14ac:dyDescent="0.2">
      <c r="A148" s="21" t="s">
        <v>350</v>
      </c>
      <c r="B148" s="21">
        <v>1</v>
      </c>
      <c r="D148" s="1" t="s">
        <v>351</v>
      </c>
      <c r="E148" s="1">
        <v>2.5</v>
      </c>
      <c r="F148" s="1" t="s">
        <v>331</v>
      </c>
      <c r="G148" s="1" t="s">
        <v>64</v>
      </c>
      <c r="H148" s="25"/>
      <c r="I148" s="25">
        <v>43665</v>
      </c>
      <c r="J148" s="1" t="s">
        <v>339</v>
      </c>
      <c r="K148" s="1" t="s">
        <v>148</v>
      </c>
      <c r="L148" s="1" t="s">
        <v>43</v>
      </c>
      <c r="M148" s="24" t="s">
        <v>77</v>
      </c>
      <c r="O148" s="1" t="s">
        <v>39</v>
      </c>
      <c r="P148" s="1" t="s">
        <v>39</v>
      </c>
      <c r="S148" s="1">
        <f>IF(Table1[[#This Row],[WGK]]=0,Table1[[#This Row],[Anzahl]]*Table1[[#This Row],[Gebindegröße]],0)</f>
        <v>0</v>
      </c>
      <c r="T148" s="1">
        <f>IF(Table1[[#This Row],[WGK]]=1,Table1[[#This Row],[Anzahl]]*Table1[[#This Row],[Gebindegröße]],0)</f>
        <v>0</v>
      </c>
      <c r="U148" s="1">
        <f>IF(Table1[[#This Row],[WGK]]=2,Table1[[#This Row],[Anzahl]]*Table1[[#This Row],[Gebindegröße]],0)</f>
        <v>0</v>
      </c>
      <c r="V148" s="1">
        <f>IF(Table1[[#This Row],[WGK]]=3,Table1[[#This Row],[Anzahl]]*Table1[[#This Row],[Gebindegröße]],0)</f>
        <v>0</v>
      </c>
    </row>
    <row r="149" spans="1:22" s="1" customFormat="1" ht="25" customHeight="1" x14ac:dyDescent="0.2">
      <c r="A149" s="21" t="s">
        <v>350</v>
      </c>
      <c r="B149" s="21">
        <v>1</v>
      </c>
      <c r="D149" s="1" t="s">
        <v>351</v>
      </c>
      <c r="E149" s="1">
        <v>2.5</v>
      </c>
      <c r="F149" s="1" t="s">
        <v>331</v>
      </c>
      <c r="G149" s="1" t="s">
        <v>64</v>
      </c>
      <c r="I149" s="25">
        <v>43665</v>
      </c>
      <c r="J149" s="1" t="s">
        <v>339</v>
      </c>
      <c r="K149" s="1" t="s">
        <v>148</v>
      </c>
      <c r="L149" s="1" t="s">
        <v>43</v>
      </c>
      <c r="M149" s="24" t="s">
        <v>77</v>
      </c>
      <c r="O149" s="1" t="s">
        <v>39</v>
      </c>
      <c r="P149" s="1" t="s">
        <v>39</v>
      </c>
      <c r="S149" s="1">
        <f>IF(Table1[[#This Row],[WGK]]=0,Table1[[#This Row],[Anzahl]]*Table1[[#This Row],[Gebindegröße]],0)</f>
        <v>0</v>
      </c>
      <c r="T149" s="1">
        <f>IF(Table1[[#This Row],[WGK]]=1,Table1[[#This Row],[Anzahl]]*Table1[[#This Row],[Gebindegröße]],0)</f>
        <v>0</v>
      </c>
      <c r="U149" s="1">
        <f>IF(Table1[[#This Row],[WGK]]=2,Table1[[#This Row],[Anzahl]]*Table1[[#This Row],[Gebindegröße]],0)</f>
        <v>0</v>
      </c>
      <c r="V149" s="1">
        <f>IF(Table1[[#This Row],[WGK]]=3,Table1[[#This Row],[Anzahl]]*Table1[[#This Row],[Gebindegröße]],0)</f>
        <v>0</v>
      </c>
    </row>
    <row r="150" spans="1:22" s="1" customFormat="1" ht="25" customHeight="1" x14ac:dyDescent="0.2">
      <c r="A150" s="21" t="s">
        <v>352</v>
      </c>
      <c r="B150" s="21">
        <v>1</v>
      </c>
      <c r="D150" s="1" t="s">
        <v>43</v>
      </c>
      <c r="E150" s="45">
        <v>2.5</v>
      </c>
      <c r="F150" s="45" t="s">
        <v>33</v>
      </c>
      <c r="G150" s="45" t="s">
        <v>81</v>
      </c>
      <c r="H150" s="1" t="s">
        <v>43</v>
      </c>
      <c r="I150" s="25">
        <v>42703</v>
      </c>
      <c r="J150" s="1" t="s">
        <v>36</v>
      </c>
      <c r="K150" s="45" t="s">
        <v>61</v>
      </c>
      <c r="L150" s="1">
        <v>3</v>
      </c>
      <c r="M150" s="24" t="s">
        <v>77</v>
      </c>
      <c r="O150" s="1" t="s">
        <v>39</v>
      </c>
      <c r="P150" s="1" t="s">
        <v>39</v>
      </c>
      <c r="S150" s="1">
        <f>IF(Table1[[#This Row],[WGK]]=0,Table1[[#This Row],[Anzahl]]*Table1[[#This Row],[Gebindegröße]],0)</f>
        <v>0</v>
      </c>
      <c r="T150" s="1">
        <f>IF(Table1[[#This Row],[WGK]]=1,Table1[[#This Row],[Anzahl]]*Table1[[#This Row],[Gebindegröße]],0)</f>
        <v>0</v>
      </c>
      <c r="U150" s="1">
        <f>IF(Table1[[#This Row],[WGK]]=2,Table1[[#This Row],[Anzahl]]*Table1[[#This Row],[Gebindegröße]],0)</f>
        <v>0</v>
      </c>
      <c r="V150" s="1">
        <f>IF(Table1[[#This Row],[WGK]]=3,Table1[[#This Row],[Anzahl]]*Table1[[#This Row],[Gebindegröße]],0)</f>
        <v>2.5</v>
      </c>
    </row>
    <row r="151" spans="1:22" s="1" customFormat="1" ht="25" customHeight="1" x14ac:dyDescent="0.2">
      <c r="A151" s="44" t="s">
        <v>353</v>
      </c>
      <c r="B151" s="21">
        <v>1</v>
      </c>
      <c r="C151" s="45"/>
      <c r="D151" s="45" t="s">
        <v>43</v>
      </c>
      <c r="E151" s="45">
        <v>1</v>
      </c>
      <c r="F151" s="45" t="s">
        <v>33</v>
      </c>
      <c r="G151" s="45" t="s">
        <v>354</v>
      </c>
      <c r="H151" s="48">
        <v>43040</v>
      </c>
      <c r="I151" s="49" t="s">
        <v>43</v>
      </c>
      <c r="J151" s="45" t="s">
        <v>36</v>
      </c>
      <c r="K151" s="45" t="s">
        <v>88</v>
      </c>
      <c r="L151" s="1">
        <v>3</v>
      </c>
      <c r="M151" s="24" t="s">
        <v>77</v>
      </c>
      <c r="S151" s="1">
        <f>IF(Table1[[#This Row],[WGK]]=0,Table1[[#This Row],[Anzahl]]*Table1[[#This Row],[Gebindegröße]],0)</f>
        <v>0</v>
      </c>
      <c r="T151" s="1">
        <f>IF(Table1[[#This Row],[WGK]]=1,Table1[[#This Row],[Anzahl]]*Table1[[#This Row],[Gebindegröße]],0)</f>
        <v>0</v>
      </c>
      <c r="U151" s="1">
        <f>IF(Table1[[#This Row],[WGK]]=2,Table1[[#This Row],[Anzahl]]*Table1[[#This Row],[Gebindegröße]],0)</f>
        <v>0</v>
      </c>
      <c r="V151" s="1">
        <f>IF(Table1[[#This Row],[WGK]]=3,Table1[[#This Row],[Anzahl]]*Table1[[#This Row],[Gebindegröße]],0)</f>
        <v>1</v>
      </c>
    </row>
    <row r="152" spans="1:22" s="1" customFormat="1" ht="25" customHeight="1" x14ac:dyDescent="0.2">
      <c r="A152" s="44" t="s">
        <v>355</v>
      </c>
      <c r="B152" s="21">
        <v>1</v>
      </c>
      <c r="C152" s="44"/>
      <c r="D152" s="44" t="s">
        <v>43</v>
      </c>
      <c r="E152" s="44">
        <v>1</v>
      </c>
      <c r="F152" s="44" t="s">
        <v>33</v>
      </c>
      <c r="G152" s="44" t="s">
        <v>356</v>
      </c>
      <c r="H152" s="50">
        <v>43040</v>
      </c>
      <c r="I152" s="44" t="s">
        <v>43</v>
      </c>
      <c r="J152" s="44" t="s">
        <v>36</v>
      </c>
      <c r="K152" s="44" t="s">
        <v>88</v>
      </c>
      <c r="L152" s="21">
        <v>3</v>
      </c>
      <c r="M152" s="29" t="s">
        <v>77</v>
      </c>
      <c r="S152" s="1">
        <f>IF(Table1[[#This Row],[WGK]]=0,Table1[[#This Row],[Anzahl]]*Table1[[#This Row],[Gebindegröße]],0)</f>
        <v>0</v>
      </c>
      <c r="T152" s="1">
        <f>IF(Table1[[#This Row],[WGK]]=1,Table1[[#This Row],[Anzahl]]*Table1[[#This Row],[Gebindegröße]],0)</f>
        <v>0</v>
      </c>
      <c r="U152" s="1">
        <f>IF(Table1[[#This Row],[WGK]]=2,Table1[[#This Row],[Anzahl]]*Table1[[#This Row],[Gebindegröße]],0)</f>
        <v>0</v>
      </c>
      <c r="V152" s="1">
        <f>IF(Table1[[#This Row],[WGK]]=3,Table1[[#This Row],[Anzahl]]*Table1[[#This Row],[Gebindegröße]],0)</f>
        <v>1</v>
      </c>
    </row>
    <row r="153" spans="1:22" s="1" customFormat="1" ht="25" customHeight="1" x14ac:dyDescent="0.2">
      <c r="A153" s="44" t="s">
        <v>357</v>
      </c>
      <c r="B153" s="21">
        <v>1</v>
      </c>
      <c r="C153" s="45"/>
      <c r="D153" s="45" t="s">
        <v>43</v>
      </c>
      <c r="E153" s="45">
        <v>2.5</v>
      </c>
      <c r="F153" s="45" t="s">
        <v>33</v>
      </c>
      <c r="G153" s="45" t="s">
        <v>64</v>
      </c>
      <c r="H153" s="45"/>
      <c r="I153" s="49">
        <v>42703</v>
      </c>
      <c r="J153" s="45" t="s">
        <v>36</v>
      </c>
      <c r="K153" s="45" t="s">
        <v>61</v>
      </c>
      <c r="L153" s="1">
        <v>3</v>
      </c>
      <c r="M153" s="24" t="s">
        <v>77</v>
      </c>
      <c r="O153" s="1" t="s">
        <v>39</v>
      </c>
      <c r="P153" s="1" t="s">
        <v>39</v>
      </c>
      <c r="S153" s="1">
        <f>IF(Table1[[#This Row],[WGK]]=0,Table1[[#This Row],[Anzahl]]*Table1[[#This Row],[Gebindegröße]],0)</f>
        <v>0</v>
      </c>
      <c r="T153" s="1">
        <f>IF(Table1[[#This Row],[WGK]]=1,Table1[[#This Row],[Anzahl]]*Table1[[#This Row],[Gebindegröße]],0)</f>
        <v>0</v>
      </c>
      <c r="U153" s="1">
        <f>IF(Table1[[#This Row],[WGK]]=2,Table1[[#This Row],[Anzahl]]*Table1[[#This Row],[Gebindegröße]],0)</f>
        <v>0</v>
      </c>
      <c r="V153" s="1">
        <f>IF(Table1[[#This Row],[WGK]]=3,Table1[[#This Row],[Anzahl]]*Table1[[#This Row],[Gebindegröße]],0)</f>
        <v>2.5</v>
      </c>
    </row>
    <row r="154" spans="1:22" s="1" customFormat="1" ht="25" customHeight="1" x14ac:dyDescent="0.2">
      <c r="A154" s="44" t="s">
        <v>358</v>
      </c>
      <c r="B154" s="21">
        <v>1</v>
      </c>
      <c r="C154" s="45"/>
      <c r="D154" s="45" t="s">
        <v>43</v>
      </c>
      <c r="E154" s="45">
        <v>1</v>
      </c>
      <c r="F154" s="45" t="s">
        <v>33</v>
      </c>
      <c r="G154" s="45" t="s">
        <v>359</v>
      </c>
      <c r="H154" s="48">
        <v>43040</v>
      </c>
      <c r="I154" s="45" t="s">
        <v>43</v>
      </c>
      <c r="J154" s="45" t="s">
        <v>36</v>
      </c>
      <c r="K154" s="45" t="s">
        <v>37</v>
      </c>
      <c r="L154" s="1">
        <v>2</v>
      </c>
      <c r="M154" s="24" t="s">
        <v>77</v>
      </c>
      <c r="N154" s="1" t="s">
        <v>360</v>
      </c>
      <c r="S154" s="1">
        <f>IF(Table1[[#This Row],[WGK]]=0,Table1[[#This Row],[Anzahl]]*Table1[[#This Row],[Gebindegröße]],0)</f>
        <v>0</v>
      </c>
      <c r="T154" s="1">
        <f>IF(Table1[[#This Row],[WGK]]=1,Table1[[#This Row],[Anzahl]]*Table1[[#This Row],[Gebindegröße]],0)</f>
        <v>0</v>
      </c>
      <c r="U154" s="1">
        <f>IF(Table1[[#This Row],[WGK]]=2,Table1[[#This Row],[Anzahl]]*Table1[[#This Row],[Gebindegröße]],0)</f>
        <v>1</v>
      </c>
      <c r="V154" s="1">
        <f>IF(Table1[[#This Row],[WGK]]=3,Table1[[#This Row],[Anzahl]]*Table1[[#This Row],[Gebindegröße]],0)</f>
        <v>0</v>
      </c>
    </row>
    <row r="155" spans="1:22" s="1" customFormat="1" ht="25" customHeight="1" x14ac:dyDescent="0.2">
      <c r="A155" s="44" t="s">
        <v>361</v>
      </c>
      <c r="B155" s="21">
        <v>1</v>
      </c>
      <c r="C155" s="45"/>
      <c r="D155" s="46" t="s">
        <v>362</v>
      </c>
      <c r="E155" s="45">
        <v>0.03</v>
      </c>
      <c r="F155" s="45" t="s">
        <v>33</v>
      </c>
      <c r="G155" s="45" t="s">
        <v>233</v>
      </c>
      <c r="H155" s="45" t="s">
        <v>43</v>
      </c>
      <c r="I155" s="49" t="s">
        <v>43</v>
      </c>
      <c r="J155" s="45" t="s">
        <v>65</v>
      </c>
      <c r="K155" s="45" t="s">
        <v>88</v>
      </c>
      <c r="L155" s="1">
        <v>3</v>
      </c>
      <c r="M155" s="24" t="s">
        <v>77</v>
      </c>
      <c r="O155" s="1" t="s">
        <v>39</v>
      </c>
      <c r="P155" s="1" t="s">
        <v>39</v>
      </c>
      <c r="S155" s="1">
        <f>IF(Table1[[#This Row],[WGK]]=0,Table1[[#This Row],[Anzahl]]*Table1[[#This Row],[Gebindegröße]],0)</f>
        <v>0</v>
      </c>
      <c r="T155" s="1">
        <f>IF(Table1[[#This Row],[WGK]]=1,Table1[[#This Row],[Anzahl]]*Table1[[#This Row],[Gebindegröße]],0)</f>
        <v>0</v>
      </c>
      <c r="U155" s="1">
        <f>IF(Table1[[#This Row],[WGK]]=2,Table1[[#This Row],[Anzahl]]*Table1[[#This Row],[Gebindegröße]],0)</f>
        <v>0</v>
      </c>
      <c r="V155" s="1">
        <f>IF(Table1[[#This Row],[WGK]]=3,Table1[[#This Row],[Anzahl]]*Table1[[#This Row],[Gebindegröße]],0)</f>
        <v>0.03</v>
      </c>
    </row>
    <row r="156" spans="1:22" s="1" customFormat="1" ht="25" customHeight="1" x14ac:dyDescent="0.2">
      <c r="A156" s="44" t="s">
        <v>363</v>
      </c>
      <c r="B156" s="21">
        <v>1</v>
      </c>
      <c r="C156" s="45"/>
      <c r="D156" s="45"/>
      <c r="E156" s="45">
        <v>0.1</v>
      </c>
      <c r="F156" s="45" t="s">
        <v>33</v>
      </c>
      <c r="G156" s="45" t="s">
        <v>364</v>
      </c>
      <c r="H156" s="45"/>
      <c r="I156" s="49"/>
      <c r="J156" s="45" t="s">
        <v>65</v>
      </c>
      <c r="K156" s="45" t="s">
        <v>50</v>
      </c>
      <c r="L156" s="1">
        <v>3</v>
      </c>
      <c r="M156" s="24" t="s">
        <v>77</v>
      </c>
      <c r="P156" s="1" t="s">
        <v>39</v>
      </c>
      <c r="Q156" s="1" t="s">
        <v>39</v>
      </c>
      <c r="R156" s="1" t="s">
        <v>162</v>
      </c>
      <c r="S156" s="1">
        <f>IF(Table1[[#This Row],[WGK]]=0,Table1[[#This Row],[Anzahl]]*Table1[[#This Row],[Gebindegröße]],0)</f>
        <v>0</v>
      </c>
      <c r="T156" s="1">
        <f>IF(Table1[[#This Row],[WGK]]=1,Table1[[#This Row],[Anzahl]]*Table1[[#This Row],[Gebindegröße]],0)</f>
        <v>0</v>
      </c>
      <c r="U156" s="1">
        <f>IF(Table1[[#This Row],[WGK]]=2,Table1[[#This Row],[Anzahl]]*Table1[[#This Row],[Gebindegröße]],0)</f>
        <v>0</v>
      </c>
      <c r="V156" s="1">
        <f>IF(Table1[[#This Row],[WGK]]=3,Table1[[#This Row],[Anzahl]]*Table1[[#This Row],[Gebindegröße]],0)</f>
        <v>0.1</v>
      </c>
    </row>
    <row r="157" spans="1:22" s="1" customFormat="1" ht="25" customHeight="1" x14ac:dyDescent="0.2">
      <c r="A157" s="51" t="s">
        <v>365</v>
      </c>
      <c r="B157" s="21">
        <v>1</v>
      </c>
      <c r="C157" s="45"/>
      <c r="D157" s="45"/>
      <c r="E157" s="45">
        <v>0.1</v>
      </c>
      <c r="F157" s="45" t="s">
        <v>33</v>
      </c>
      <c r="G157" s="45" t="s">
        <v>270</v>
      </c>
      <c r="H157" s="45"/>
      <c r="I157" s="49"/>
      <c r="J157" s="45" t="s">
        <v>65</v>
      </c>
      <c r="K157" s="45" t="s">
        <v>50</v>
      </c>
      <c r="L157" s="1">
        <v>3</v>
      </c>
      <c r="M157" s="24" t="s">
        <v>77</v>
      </c>
      <c r="P157" s="1" t="s">
        <v>39</v>
      </c>
      <c r="R157" s="1" t="s">
        <v>162</v>
      </c>
      <c r="S157" s="1">
        <f>IF(Table1[[#This Row],[WGK]]=0,Table1[[#This Row],[Anzahl]]*Table1[[#This Row],[Gebindegröße]],0)</f>
        <v>0</v>
      </c>
      <c r="T157" s="1">
        <f>IF(Table1[[#This Row],[WGK]]=1,Table1[[#This Row],[Anzahl]]*Table1[[#This Row],[Gebindegröße]],0)</f>
        <v>0</v>
      </c>
      <c r="U157" s="1">
        <f>IF(Table1[[#This Row],[WGK]]=2,Table1[[#This Row],[Anzahl]]*Table1[[#This Row],[Gebindegröße]],0)</f>
        <v>0</v>
      </c>
      <c r="V157" s="1">
        <f>IF(Table1[[#This Row],[WGK]]=3,Table1[[#This Row],[Anzahl]]*Table1[[#This Row],[Gebindegröße]],0)</f>
        <v>0.1</v>
      </c>
    </row>
    <row r="158" spans="1:22" s="1" customFormat="1" ht="25" customHeight="1" x14ac:dyDescent="0.2">
      <c r="A158" s="44" t="s">
        <v>366</v>
      </c>
      <c r="B158" s="21">
        <v>1</v>
      </c>
      <c r="C158" s="45"/>
      <c r="D158" s="45" t="s">
        <v>43</v>
      </c>
      <c r="E158" s="45">
        <v>25</v>
      </c>
      <c r="F158" s="45" t="s">
        <v>53</v>
      </c>
      <c r="G158" s="45" t="s">
        <v>367</v>
      </c>
      <c r="H158" s="45" t="s">
        <v>43</v>
      </c>
      <c r="I158" s="49" t="s">
        <v>43</v>
      </c>
      <c r="J158" s="45" t="s">
        <v>43</v>
      </c>
      <c r="K158" s="45" t="s">
        <v>277</v>
      </c>
      <c r="L158" s="1">
        <v>1</v>
      </c>
      <c r="M158" s="24" t="s">
        <v>77</v>
      </c>
      <c r="N158" s="1" t="s">
        <v>230</v>
      </c>
      <c r="S158" s="1">
        <f>IF(Table1[[#This Row],[WGK]]=0,Table1[[#This Row],[Anzahl]]*Table1[[#This Row],[Gebindegröße]],0)</f>
        <v>0</v>
      </c>
      <c r="T158" s="1">
        <f>IF(Table1[[#This Row],[WGK]]=1,Table1[[#This Row],[Anzahl]]*Table1[[#This Row],[Gebindegröße]],0)</f>
        <v>25</v>
      </c>
      <c r="U158" s="1">
        <f>IF(Table1[[#This Row],[WGK]]=2,Table1[[#This Row],[Anzahl]]*Table1[[#This Row],[Gebindegröße]],0)</f>
        <v>0</v>
      </c>
      <c r="V158" s="1">
        <f>IF(Table1[[#This Row],[WGK]]=3,Table1[[#This Row],[Anzahl]]*Table1[[#This Row],[Gebindegröße]],0)</f>
        <v>0</v>
      </c>
    </row>
    <row r="159" spans="1:22" s="1" customFormat="1" ht="25" customHeight="1" x14ac:dyDescent="0.2">
      <c r="A159" s="44" t="s">
        <v>368</v>
      </c>
      <c r="B159" s="21">
        <v>1</v>
      </c>
      <c r="C159" s="45"/>
      <c r="D159" s="45"/>
      <c r="E159" s="45">
        <v>2.5</v>
      </c>
      <c r="F159" s="45" t="s">
        <v>33</v>
      </c>
      <c r="G159" s="45" t="s">
        <v>260</v>
      </c>
      <c r="H159" s="45" t="s">
        <v>43</v>
      </c>
      <c r="I159" s="49" t="s">
        <v>289</v>
      </c>
      <c r="J159" s="45" t="s">
        <v>36</v>
      </c>
      <c r="K159" s="45" t="s">
        <v>88</v>
      </c>
      <c r="L159" s="1">
        <v>3</v>
      </c>
      <c r="M159" s="24" t="s">
        <v>77</v>
      </c>
      <c r="N159" s="1" t="s">
        <v>369</v>
      </c>
      <c r="S159" s="1">
        <f>IF(Table1[[#This Row],[WGK]]=0,Table1[[#This Row],[Anzahl]]*Table1[[#This Row],[Gebindegröße]],0)</f>
        <v>0</v>
      </c>
      <c r="T159" s="1">
        <f>IF(Table1[[#This Row],[WGK]]=1,Table1[[#This Row],[Anzahl]]*Table1[[#This Row],[Gebindegröße]],0)</f>
        <v>0</v>
      </c>
      <c r="U159" s="1">
        <f>IF(Table1[[#This Row],[WGK]]=2,Table1[[#This Row],[Anzahl]]*Table1[[#This Row],[Gebindegröße]],0)</f>
        <v>0</v>
      </c>
      <c r="V159" s="1">
        <f>IF(Table1[[#This Row],[WGK]]=3,Table1[[#This Row],[Anzahl]]*Table1[[#This Row],[Gebindegröße]],0)</f>
        <v>2.5</v>
      </c>
    </row>
    <row r="160" spans="1:22" s="1" customFormat="1" ht="25" customHeight="1" x14ac:dyDescent="0.2">
      <c r="A160" s="21" t="s">
        <v>370</v>
      </c>
      <c r="B160" s="21">
        <v>1</v>
      </c>
      <c r="E160" s="1">
        <v>0.1</v>
      </c>
      <c r="F160" s="1" t="s">
        <v>33</v>
      </c>
      <c r="G160" s="1" t="s">
        <v>165</v>
      </c>
      <c r="I160" s="25"/>
      <c r="J160" s="1" t="s">
        <v>200</v>
      </c>
      <c r="K160" s="1" t="s">
        <v>50</v>
      </c>
      <c r="L160" s="1">
        <v>0</v>
      </c>
      <c r="M160" s="24" t="s">
        <v>77</v>
      </c>
      <c r="R160" s="28" t="s">
        <v>201</v>
      </c>
      <c r="S160" s="1">
        <f>IF(Table1[[#This Row],[WGK]]=0,Table1[[#This Row],[Anzahl]]*Table1[[#This Row],[Gebindegröße]],0)</f>
        <v>0.1</v>
      </c>
      <c r="T160" s="1">
        <f>IF(Table1[[#This Row],[WGK]]=1,Table1[[#This Row],[Anzahl]]*Table1[[#This Row],[Gebindegröße]],0)</f>
        <v>0</v>
      </c>
      <c r="U160" s="1">
        <f>IF(Table1[[#This Row],[WGK]]=2,Table1[[#This Row],[Anzahl]]*Table1[[#This Row],[Gebindegröße]],0)</f>
        <v>0</v>
      </c>
      <c r="V160" s="1">
        <f>IF(Table1[[#This Row],[WGK]]=3,Table1[[#This Row],[Anzahl]]*Table1[[#This Row],[Gebindegröße]],0)</f>
        <v>0</v>
      </c>
    </row>
    <row r="161" spans="1:23" s="1" customFormat="1" ht="25" customHeight="1" x14ac:dyDescent="0.2">
      <c r="A161" s="21" t="s">
        <v>371</v>
      </c>
      <c r="B161" s="21">
        <v>1</v>
      </c>
      <c r="D161" s="24" t="s">
        <v>372</v>
      </c>
      <c r="E161" s="1">
        <v>5.0000000000000001E-3</v>
      </c>
      <c r="F161" s="1" t="s">
        <v>259</v>
      </c>
      <c r="G161" s="1" t="s">
        <v>373</v>
      </c>
      <c r="H161" s="1" t="s">
        <v>43</v>
      </c>
      <c r="I161" s="25" t="s">
        <v>43</v>
      </c>
      <c r="J161" s="1" t="s">
        <v>65</v>
      </c>
      <c r="K161" s="1" t="s">
        <v>88</v>
      </c>
      <c r="L161" s="1">
        <v>3</v>
      </c>
      <c r="M161" s="24" t="s">
        <v>77</v>
      </c>
      <c r="N161" s="1" t="s">
        <v>89</v>
      </c>
      <c r="O161" s="1" t="s">
        <v>39</v>
      </c>
      <c r="P161" s="1" t="s">
        <v>39</v>
      </c>
      <c r="S161" s="1">
        <f>IF(Table1[[#This Row],[WGK]]=0,Table1[[#This Row],[Anzahl]]*Table1[[#This Row],[Gebindegröße]],0)</f>
        <v>0</v>
      </c>
      <c r="T161" s="1">
        <f>IF(Table1[[#This Row],[WGK]]=1,Table1[[#This Row],[Anzahl]]*Table1[[#This Row],[Gebindegröße]],0)</f>
        <v>0</v>
      </c>
      <c r="U161" s="1">
        <f>IF(Table1[[#This Row],[WGK]]=2,Table1[[#This Row],[Anzahl]]*Table1[[#This Row],[Gebindegröße]],0)</f>
        <v>0</v>
      </c>
      <c r="V161" s="1">
        <f>IF(Table1[[#This Row],[WGK]]=3,Table1[[#This Row],[Anzahl]]*Table1[[#This Row],[Gebindegröße]],0)</f>
        <v>5.0000000000000001E-3</v>
      </c>
    </row>
    <row r="162" spans="1:23" s="1" customFormat="1" ht="25" customHeight="1" x14ac:dyDescent="0.2">
      <c r="A162" s="21" t="s">
        <v>371</v>
      </c>
      <c r="B162" s="21">
        <v>1</v>
      </c>
      <c r="D162" s="1" t="s">
        <v>372</v>
      </c>
      <c r="E162" s="1">
        <v>0.05</v>
      </c>
      <c r="F162" s="1" t="s">
        <v>33</v>
      </c>
      <c r="G162" s="1" t="s">
        <v>373</v>
      </c>
      <c r="H162" s="1" t="s">
        <v>43</v>
      </c>
      <c r="I162" s="25" t="s">
        <v>43</v>
      </c>
      <c r="J162" s="1" t="s">
        <v>65</v>
      </c>
      <c r="K162" s="1" t="s">
        <v>88</v>
      </c>
      <c r="L162" s="1">
        <v>3</v>
      </c>
      <c r="M162" s="24" t="s">
        <v>77</v>
      </c>
      <c r="O162" s="1" t="s">
        <v>39</v>
      </c>
      <c r="P162" s="1" t="s">
        <v>39</v>
      </c>
      <c r="S162" s="1">
        <f>IF(Table1[[#This Row],[WGK]]=0,Table1[[#This Row],[Anzahl]]*Table1[[#This Row],[Gebindegröße]],0)</f>
        <v>0</v>
      </c>
      <c r="T162" s="1">
        <f>IF(Table1[[#This Row],[WGK]]=1,Table1[[#This Row],[Anzahl]]*Table1[[#This Row],[Gebindegröße]],0)</f>
        <v>0</v>
      </c>
      <c r="U162" s="1">
        <f>IF(Table1[[#This Row],[WGK]]=2,Table1[[#This Row],[Anzahl]]*Table1[[#This Row],[Gebindegröße]],0)</f>
        <v>0</v>
      </c>
      <c r="V162" s="1">
        <f>IF(Table1[[#This Row],[WGK]]=3,Table1[[#This Row],[Anzahl]]*Table1[[#This Row],[Gebindegröße]],0)</f>
        <v>0.05</v>
      </c>
    </row>
    <row r="163" spans="1:23" s="1" customFormat="1" ht="24" customHeight="1" x14ac:dyDescent="0.2">
      <c r="A163" s="29" t="s">
        <v>374</v>
      </c>
      <c r="B163" s="21">
        <v>1</v>
      </c>
      <c r="D163" s="1" t="s">
        <v>43</v>
      </c>
      <c r="E163" s="1">
        <v>2.5</v>
      </c>
      <c r="F163" s="1" t="s">
        <v>331</v>
      </c>
      <c r="G163" s="1" t="s">
        <v>81</v>
      </c>
      <c r="H163" s="1" t="s">
        <v>43</v>
      </c>
      <c r="I163" s="22">
        <v>43405</v>
      </c>
      <c r="J163" s="1" t="s">
        <v>36</v>
      </c>
      <c r="K163" s="1" t="s">
        <v>88</v>
      </c>
      <c r="L163" s="1">
        <v>3</v>
      </c>
      <c r="M163" s="24" t="s">
        <v>77</v>
      </c>
      <c r="N163" s="1" t="s">
        <v>89</v>
      </c>
      <c r="O163" s="1" t="s">
        <v>39</v>
      </c>
      <c r="S163" s="1">
        <f>IF(Table1[[#This Row],[WGK]]=0,Table1[[#This Row],[Anzahl]]*Table1[[#This Row],[Gebindegröße]],0)</f>
        <v>0</v>
      </c>
      <c r="T163" s="1">
        <f>IF(Table1[[#This Row],[WGK]]=1,Table1[[#This Row],[Anzahl]]*Table1[[#This Row],[Gebindegröße]],0)</f>
        <v>0</v>
      </c>
      <c r="U163" s="1">
        <f>IF(Table1[[#This Row],[WGK]]=2,Table1[[#This Row],[Anzahl]]*Table1[[#This Row],[Gebindegröße]],0)</f>
        <v>0</v>
      </c>
      <c r="V163" s="1">
        <f>IF(Table1[[#This Row],[WGK]]=3,Table1[[#This Row],[Anzahl]]*Table1[[#This Row],[Gebindegröße]],0)</f>
        <v>2.5</v>
      </c>
    </row>
    <row r="164" spans="1:23" s="1" customFormat="1" ht="25" customHeight="1" x14ac:dyDescent="0.2">
      <c r="A164" s="29" t="s">
        <v>375</v>
      </c>
      <c r="B164" s="21">
        <v>1</v>
      </c>
      <c r="D164" s="1" t="s">
        <v>43</v>
      </c>
      <c r="E164" s="1">
        <v>2.5</v>
      </c>
      <c r="F164" s="1" t="s">
        <v>331</v>
      </c>
      <c r="G164" s="1" t="s">
        <v>64</v>
      </c>
      <c r="I164" s="22">
        <v>43405</v>
      </c>
      <c r="J164" s="1" t="s">
        <v>36</v>
      </c>
      <c r="K164" s="1" t="s">
        <v>88</v>
      </c>
      <c r="L164" s="1">
        <v>3</v>
      </c>
      <c r="M164" s="24" t="s">
        <v>77</v>
      </c>
      <c r="N164" s="1" t="s">
        <v>89</v>
      </c>
      <c r="S164" s="1">
        <f>IF(Table1[[#This Row],[WGK]]=0,Table1[[#This Row],[Anzahl]]*Table1[[#This Row],[Gebindegröße]],0)</f>
        <v>0</v>
      </c>
      <c r="T164" s="1">
        <f>IF(Table1[[#This Row],[WGK]]=1,Table1[[#This Row],[Anzahl]]*Table1[[#This Row],[Gebindegröße]],0)</f>
        <v>0</v>
      </c>
      <c r="U164" s="1">
        <f>IF(Table1[[#This Row],[WGK]]=2,Table1[[#This Row],[Anzahl]]*Table1[[#This Row],[Gebindegröße]],0)</f>
        <v>0</v>
      </c>
      <c r="V164" s="1">
        <f>IF(Table1[[#This Row],[WGK]]=3,Table1[[#This Row],[Anzahl]]*Table1[[#This Row],[Gebindegröße]],0)</f>
        <v>2.5</v>
      </c>
    </row>
    <row r="165" spans="1:23" ht="24.75" customHeight="1" x14ac:dyDescent="0.2">
      <c r="A165" s="21" t="s">
        <v>376</v>
      </c>
      <c r="B165" s="21">
        <v>1</v>
      </c>
      <c r="C165" s="1"/>
      <c r="D165" s="1" t="s">
        <v>43</v>
      </c>
      <c r="E165" s="1">
        <v>2.5</v>
      </c>
      <c r="F165" s="1" t="s">
        <v>331</v>
      </c>
      <c r="G165" s="1" t="s">
        <v>64</v>
      </c>
      <c r="H165" s="1" t="s">
        <v>43</v>
      </c>
      <c r="I165" s="22">
        <v>43405</v>
      </c>
      <c r="J165" s="1" t="s">
        <v>36</v>
      </c>
      <c r="K165" s="1" t="s">
        <v>88</v>
      </c>
      <c r="L165" s="1">
        <v>3</v>
      </c>
      <c r="M165" s="24" t="s">
        <v>77</v>
      </c>
      <c r="N165" s="1" t="s">
        <v>89</v>
      </c>
      <c r="Q165" s="1"/>
      <c r="R165" s="1"/>
      <c r="S165" s="1">
        <f>IF(Table1[[#This Row],[WGK]]=0,Table1[[#This Row],[Anzahl]]*Table1[[#This Row],[Gebindegröße]],0)</f>
        <v>0</v>
      </c>
      <c r="T165" s="1">
        <f>IF(Table1[[#This Row],[WGK]]=1,Table1[[#This Row],[Anzahl]]*Table1[[#This Row],[Gebindegröße]],0)</f>
        <v>0</v>
      </c>
      <c r="U165" s="1">
        <f>IF(Table1[[#This Row],[WGK]]=2,Table1[[#This Row],[Anzahl]]*Table1[[#This Row],[Gebindegröße]],0)</f>
        <v>0</v>
      </c>
      <c r="V165" s="1">
        <f>IF(Table1[[#This Row],[WGK]]=3,Table1[[#This Row],[Anzahl]]*Table1[[#This Row],[Gebindegröße]],0)</f>
        <v>2.5</v>
      </c>
      <c r="W165" s="1"/>
    </row>
    <row r="166" spans="1:23" ht="24.75" customHeight="1" x14ac:dyDescent="0.2">
      <c r="A166" s="21" t="s">
        <v>377</v>
      </c>
      <c r="B166" s="21">
        <v>1</v>
      </c>
      <c r="C166" s="1"/>
      <c r="D166" s="1" t="s">
        <v>43</v>
      </c>
      <c r="E166" s="1">
        <v>2.5</v>
      </c>
      <c r="F166" s="1" t="s">
        <v>331</v>
      </c>
      <c r="G166" s="1" t="s">
        <v>81</v>
      </c>
      <c r="H166" s="1" t="s">
        <v>43</v>
      </c>
      <c r="I166" s="22">
        <v>43405</v>
      </c>
      <c r="J166" s="1" t="s">
        <v>36</v>
      </c>
      <c r="K166" s="1" t="s">
        <v>88</v>
      </c>
      <c r="L166" s="1">
        <v>3</v>
      </c>
      <c r="M166" s="24" t="s">
        <v>77</v>
      </c>
      <c r="N166" s="1" t="s">
        <v>89</v>
      </c>
      <c r="Q166" s="1"/>
      <c r="R166" s="1"/>
      <c r="S166" s="1">
        <f>IF(Table1[[#This Row],[WGK]]=0,Table1[[#This Row],[Anzahl]]*Table1[[#This Row],[Gebindegröße]],0)</f>
        <v>0</v>
      </c>
      <c r="T166" s="1">
        <f>IF(Table1[[#This Row],[WGK]]=1,Table1[[#This Row],[Anzahl]]*Table1[[#This Row],[Gebindegröße]],0)</f>
        <v>0</v>
      </c>
      <c r="U166" s="1">
        <f>IF(Table1[[#This Row],[WGK]]=2,Table1[[#This Row],[Anzahl]]*Table1[[#This Row],[Gebindegröße]],0)</f>
        <v>0</v>
      </c>
      <c r="V166" s="1">
        <f>IF(Table1[[#This Row],[WGK]]=3,Table1[[#This Row],[Anzahl]]*Table1[[#This Row],[Gebindegröße]],0)</f>
        <v>2.5</v>
      </c>
      <c r="W166" s="1"/>
    </row>
    <row r="167" spans="1:23" ht="24.75" customHeight="1" x14ac:dyDescent="0.2">
      <c r="A167" s="21" t="s">
        <v>378</v>
      </c>
      <c r="B167" s="21">
        <v>1</v>
      </c>
      <c r="C167" s="1"/>
      <c r="D167" s="1" t="s">
        <v>43</v>
      </c>
      <c r="E167" s="1">
        <v>2.5</v>
      </c>
      <c r="F167" s="1" t="s">
        <v>331</v>
      </c>
      <c r="G167" s="1" t="s">
        <v>64</v>
      </c>
      <c r="H167" s="1" t="s">
        <v>43</v>
      </c>
      <c r="I167" s="22">
        <v>43405</v>
      </c>
      <c r="J167" s="1" t="s">
        <v>36</v>
      </c>
      <c r="K167" s="1" t="s">
        <v>88</v>
      </c>
      <c r="L167" s="1">
        <v>3</v>
      </c>
      <c r="M167" s="24" t="s">
        <v>77</v>
      </c>
      <c r="N167" s="1" t="s">
        <v>89</v>
      </c>
      <c r="Q167" s="1"/>
      <c r="R167" s="1"/>
      <c r="S167" s="1">
        <f>IF(Table1[[#This Row],[WGK]]=0,Table1[[#This Row],[Anzahl]]*Table1[[#This Row],[Gebindegröße]],0)</f>
        <v>0</v>
      </c>
      <c r="T167" s="1">
        <f>IF(Table1[[#This Row],[WGK]]=1,Table1[[#This Row],[Anzahl]]*Table1[[#This Row],[Gebindegröße]],0)</f>
        <v>0</v>
      </c>
      <c r="U167" s="1">
        <f>IF(Table1[[#This Row],[WGK]]=2,Table1[[#This Row],[Anzahl]]*Table1[[#This Row],[Gebindegröße]],0)</f>
        <v>0</v>
      </c>
      <c r="V167" s="1">
        <f>IF(Table1[[#This Row],[WGK]]=3,Table1[[#This Row],[Anzahl]]*Table1[[#This Row],[Gebindegröße]],0)</f>
        <v>2.5</v>
      </c>
      <c r="W167" s="1"/>
    </row>
    <row r="168" spans="1:23" ht="24.75" customHeight="1" x14ac:dyDescent="0.2">
      <c r="A168" s="21" t="s">
        <v>379</v>
      </c>
      <c r="B168" s="21">
        <v>1</v>
      </c>
      <c r="C168" s="1"/>
      <c r="D168" s="1" t="s">
        <v>43</v>
      </c>
      <c r="E168" s="1">
        <v>2.5</v>
      </c>
      <c r="F168" s="1" t="s">
        <v>331</v>
      </c>
      <c r="G168" s="1" t="s">
        <v>64</v>
      </c>
      <c r="H168" s="1" t="s">
        <v>43</v>
      </c>
      <c r="I168" s="22">
        <v>43405</v>
      </c>
      <c r="J168" s="1" t="s">
        <v>36</v>
      </c>
      <c r="K168" s="1" t="s">
        <v>88</v>
      </c>
      <c r="L168" s="1">
        <v>3</v>
      </c>
      <c r="M168" s="24" t="s">
        <v>77</v>
      </c>
      <c r="N168" s="1" t="s">
        <v>89</v>
      </c>
      <c r="Q168" s="1"/>
      <c r="R168" s="1"/>
      <c r="S168" s="1">
        <f>IF(Table1[[#This Row],[WGK]]=0,Table1[[#This Row],[Anzahl]]*Table1[[#This Row],[Gebindegröße]],0)</f>
        <v>0</v>
      </c>
      <c r="T168" s="1">
        <f>IF(Table1[[#This Row],[WGK]]=1,Table1[[#This Row],[Anzahl]]*Table1[[#This Row],[Gebindegröße]],0)</f>
        <v>0</v>
      </c>
      <c r="U168" s="1">
        <f>IF(Table1[[#This Row],[WGK]]=2,Table1[[#This Row],[Anzahl]]*Table1[[#This Row],[Gebindegröße]],0)</f>
        <v>0</v>
      </c>
      <c r="V168" s="1">
        <f>IF(Table1[[#This Row],[WGK]]=3,Table1[[#This Row],[Anzahl]]*Table1[[#This Row],[Gebindegröße]],0)</f>
        <v>2.5</v>
      </c>
      <c r="W168" s="1"/>
    </row>
    <row r="169" spans="1:23" ht="24.75" customHeight="1" x14ac:dyDescent="0.2">
      <c r="A169" s="21" t="s">
        <v>380</v>
      </c>
      <c r="B169" s="21">
        <v>1</v>
      </c>
      <c r="C169" s="1"/>
      <c r="D169" s="1" t="s">
        <v>43</v>
      </c>
      <c r="E169" s="1">
        <v>2.5</v>
      </c>
      <c r="F169" s="1" t="s">
        <v>331</v>
      </c>
      <c r="G169" s="1" t="s">
        <v>42</v>
      </c>
      <c r="H169" s="1" t="s">
        <v>43</v>
      </c>
      <c r="I169" s="22">
        <v>43405</v>
      </c>
      <c r="J169" s="1" t="s">
        <v>36</v>
      </c>
      <c r="K169" s="1" t="s">
        <v>88</v>
      </c>
      <c r="L169" s="1">
        <v>3</v>
      </c>
      <c r="M169" s="24" t="s">
        <v>77</v>
      </c>
      <c r="N169" s="1" t="s">
        <v>89</v>
      </c>
      <c r="Q169" s="1"/>
      <c r="R169" s="1"/>
      <c r="S169" s="1">
        <f>IF(Table1[[#This Row],[WGK]]=0,Table1[[#This Row],[Anzahl]]*Table1[[#This Row],[Gebindegröße]],0)</f>
        <v>0</v>
      </c>
      <c r="T169" s="1">
        <f>IF(Table1[[#This Row],[WGK]]=1,Table1[[#This Row],[Anzahl]]*Table1[[#This Row],[Gebindegröße]],0)</f>
        <v>0</v>
      </c>
      <c r="U169" s="1">
        <f>IF(Table1[[#This Row],[WGK]]=2,Table1[[#This Row],[Anzahl]]*Table1[[#This Row],[Gebindegröße]],0)</f>
        <v>0</v>
      </c>
      <c r="V169" s="1">
        <f>IF(Table1[[#This Row],[WGK]]=3,Table1[[#This Row],[Anzahl]]*Table1[[#This Row],[Gebindegröße]],0)</f>
        <v>2.5</v>
      </c>
      <c r="W169" s="1"/>
    </row>
    <row r="170" spans="1:23" s="1" customFormat="1" ht="24.75" customHeight="1" x14ac:dyDescent="0.2">
      <c r="A170" s="21" t="s">
        <v>381</v>
      </c>
      <c r="B170" s="44">
        <v>1</v>
      </c>
      <c r="D170" s="1" t="s">
        <v>43</v>
      </c>
      <c r="E170" s="1">
        <v>30</v>
      </c>
      <c r="F170" s="1" t="s">
        <v>57</v>
      </c>
      <c r="G170" s="1" t="s">
        <v>382</v>
      </c>
      <c r="H170" s="1" t="s">
        <v>43</v>
      </c>
      <c r="I170" s="25">
        <v>44256</v>
      </c>
      <c r="J170" s="1" t="s">
        <v>221</v>
      </c>
      <c r="K170" s="1" t="s">
        <v>148</v>
      </c>
      <c r="L170" s="1">
        <v>3</v>
      </c>
      <c r="M170" s="24" t="s">
        <v>77</v>
      </c>
      <c r="N170" s="1" t="s">
        <v>89</v>
      </c>
      <c r="S170" s="1">
        <f>IF(Table1[[#This Row],[WGK]]=0,Table1[[#This Row],[Anzahl]]*Table1[[#This Row],[Gebindegröße]],0)</f>
        <v>0</v>
      </c>
      <c r="T170" s="1">
        <f>IF(Table1[[#This Row],[WGK]]=1,Table1[[#This Row],[Anzahl]]*Table1[[#This Row],[Gebindegröße]],0)</f>
        <v>0</v>
      </c>
      <c r="U170" s="1">
        <f>IF(Table1[[#This Row],[WGK]]=2,Table1[[#This Row],[Anzahl]]*Table1[[#This Row],[Gebindegröße]],0)</f>
        <v>0</v>
      </c>
      <c r="V170" s="1">
        <f>IF(Table1[[#This Row],[WGK]]=3,Table1[[#This Row],[Anzahl]]*Table1[[#This Row],[Gebindegröße]],0)</f>
        <v>30</v>
      </c>
    </row>
    <row r="171" spans="1:23" s="1" customFormat="1" ht="24" customHeight="1" x14ac:dyDescent="0.2">
      <c r="A171" s="40" t="s">
        <v>383</v>
      </c>
      <c r="B171" s="44">
        <v>1</v>
      </c>
      <c r="D171" s="1" t="s">
        <v>43</v>
      </c>
      <c r="E171" s="1">
        <v>30</v>
      </c>
      <c r="F171" s="1" t="s">
        <v>57</v>
      </c>
      <c r="G171" s="1" t="s">
        <v>382</v>
      </c>
      <c r="H171" s="1" t="s">
        <v>43</v>
      </c>
      <c r="I171" s="25">
        <v>44256</v>
      </c>
      <c r="J171" s="1" t="s">
        <v>221</v>
      </c>
      <c r="K171" s="1" t="s">
        <v>148</v>
      </c>
      <c r="L171" s="1">
        <v>3</v>
      </c>
      <c r="M171" s="24" t="s">
        <v>77</v>
      </c>
      <c r="N171" s="1" t="s">
        <v>89</v>
      </c>
      <c r="S171" s="1">
        <f>IF(Table1[[#This Row],[WGK]]=0,Table1[[#This Row],[Anzahl]]*Table1[[#This Row],[Gebindegröße]],0)</f>
        <v>0</v>
      </c>
      <c r="T171" s="1">
        <f>IF(Table1[[#This Row],[WGK]]=1,Table1[[#This Row],[Anzahl]]*Table1[[#This Row],[Gebindegröße]],0)</f>
        <v>0</v>
      </c>
      <c r="U171" s="1">
        <f>IF(Table1[[#This Row],[WGK]]=2,Table1[[#This Row],[Anzahl]]*Table1[[#This Row],[Gebindegröße]],0)</f>
        <v>0</v>
      </c>
      <c r="V171" s="1">
        <f>IF(Table1[[#This Row],[WGK]]=3,Table1[[#This Row],[Anzahl]]*Table1[[#This Row],[Gebindegröße]],0)</f>
        <v>30</v>
      </c>
    </row>
    <row r="172" spans="1:23" s="1" customFormat="1" ht="24" customHeight="1" x14ac:dyDescent="0.2">
      <c r="A172" s="40" t="s">
        <v>384</v>
      </c>
      <c r="B172" s="44">
        <v>1</v>
      </c>
      <c r="D172" s="1" t="s">
        <v>43</v>
      </c>
      <c r="E172" s="1">
        <v>30</v>
      </c>
      <c r="F172" s="1" t="s">
        <v>57</v>
      </c>
      <c r="G172" s="1" t="s">
        <v>382</v>
      </c>
      <c r="H172" s="1" t="s">
        <v>43</v>
      </c>
      <c r="I172" s="25">
        <v>44256</v>
      </c>
      <c r="J172" s="1" t="s">
        <v>221</v>
      </c>
      <c r="K172" s="1" t="s">
        <v>385</v>
      </c>
      <c r="L172" s="1">
        <v>3</v>
      </c>
      <c r="M172" s="24" t="s">
        <v>77</v>
      </c>
      <c r="N172" s="1" t="s">
        <v>89</v>
      </c>
      <c r="S172" s="1">
        <f>IF(Table1[[#This Row],[WGK]]=0,Table1[[#This Row],[Anzahl]]*Table1[[#This Row],[Gebindegröße]],0)</f>
        <v>0</v>
      </c>
      <c r="T172" s="1">
        <f>IF(Table1[[#This Row],[WGK]]=1,Table1[[#This Row],[Anzahl]]*Table1[[#This Row],[Gebindegröße]],0)</f>
        <v>0</v>
      </c>
      <c r="U172" s="1">
        <f>IF(Table1[[#This Row],[WGK]]=2,Table1[[#This Row],[Anzahl]]*Table1[[#This Row],[Gebindegröße]],0)</f>
        <v>0</v>
      </c>
      <c r="V172" s="1">
        <f>IF(Table1[[#This Row],[WGK]]=3,Table1[[#This Row],[Anzahl]]*Table1[[#This Row],[Gebindegröße]],0)</f>
        <v>30</v>
      </c>
    </row>
    <row r="173" spans="1:23" s="1" customFormat="1" ht="24.75" customHeight="1" x14ac:dyDescent="0.2">
      <c r="A173" s="21" t="s">
        <v>386</v>
      </c>
      <c r="B173" s="44">
        <v>1</v>
      </c>
      <c r="D173" s="1" t="s">
        <v>43</v>
      </c>
      <c r="E173" s="1">
        <v>30</v>
      </c>
      <c r="F173" s="1" t="s">
        <v>57</v>
      </c>
      <c r="G173" s="1" t="s">
        <v>382</v>
      </c>
      <c r="H173" s="1" t="s">
        <v>43</v>
      </c>
      <c r="I173" s="25">
        <v>44256</v>
      </c>
      <c r="J173" s="1" t="s">
        <v>221</v>
      </c>
      <c r="K173" s="1" t="s">
        <v>385</v>
      </c>
      <c r="L173" s="1">
        <v>3</v>
      </c>
      <c r="M173" s="24" t="s">
        <v>77</v>
      </c>
      <c r="N173" s="1" t="s">
        <v>89</v>
      </c>
      <c r="S173" s="1">
        <f>IF(Table1[[#This Row],[WGK]]=0,Table1[[#This Row],[Anzahl]]*Table1[[#This Row],[Gebindegröße]],0)</f>
        <v>0</v>
      </c>
      <c r="T173" s="1">
        <f>IF(Table1[[#This Row],[WGK]]=1,Table1[[#This Row],[Anzahl]]*Table1[[#This Row],[Gebindegröße]],0)</f>
        <v>0</v>
      </c>
      <c r="U173" s="1">
        <f>IF(Table1[[#This Row],[WGK]]=2,Table1[[#This Row],[Anzahl]]*Table1[[#This Row],[Gebindegröße]],0)</f>
        <v>0</v>
      </c>
      <c r="V173" s="1">
        <f>IF(Table1[[#This Row],[WGK]]=3,Table1[[#This Row],[Anzahl]]*Table1[[#This Row],[Gebindegröße]],0)</f>
        <v>30</v>
      </c>
    </row>
    <row r="174" spans="1:23" s="1" customFormat="1" ht="24.75" customHeight="1" x14ac:dyDescent="0.2">
      <c r="A174" s="44" t="s">
        <v>387</v>
      </c>
      <c r="B174" s="21">
        <v>1</v>
      </c>
      <c r="C174" s="45"/>
      <c r="D174" s="46" t="s">
        <v>388</v>
      </c>
      <c r="E174" s="45">
        <v>0.02</v>
      </c>
      <c r="F174" s="45" t="s">
        <v>33</v>
      </c>
      <c r="G174" s="45" t="s">
        <v>120</v>
      </c>
      <c r="H174" s="45"/>
      <c r="I174" s="49"/>
      <c r="J174" s="45"/>
      <c r="K174" s="45" t="s">
        <v>50</v>
      </c>
      <c r="L174" s="1">
        <v>1</v>
      </c>
      <c r="M174" s="24" t="s">
        <v>72</v>
      </c>
      <c r="R174" s="1" t="s">
        <v>389</v>
      </c>
      <c r="S174" s="1">
        <f>IF(Table1[[#This Row],[WGK]]=0,Table1[[#This Row],[Anzahl]]*Table1[[#This Row],[Gebindegröße]],0)</f>
        <v>0</v>
      </c>
      <c r="T174" s="1">
        <f>IF(Table1[[#This Row],[WGK]]=1,Table1[[#This Row],[Anzahl]]*Table1[[#This Row],[Gebindegröße]],0)</f>
        <v>0.02</v>
      </c>
      <c r="U174" s="1">
        <f>IF(Table1[[#This Row],[WGK]]=2,Table1[[#This Row],[Anzahl]]*Table1[[#This Row],[Gebindegröße]],0)</f>
        <v>0</v>
      </c>
      <c r="V174" s="1">
        <f>IF(Table1[[#This Row],[WGK]]=3,Table1[[#This Row],[Anzahl]]*Table1[[#This Row],[Gebindegröße]],0)</f>
        <v>0</v>
      </c>
    </row>
    <row r="175" spans="1:23" s="1" customFormat="1" ht="24.75" customHeight="1" x14ac:dyDescent="0.2">
      <c r="A175" s="44" t="s">
        <v>390</v>
      </c>
      <c r="B175" s="21">
        <v>1</v>
      </c>
      <c r="C175" s="45"/>
      <c r="D175" s="46" t="s">
        <v>391</v>
      </c>
      <c r="E175" s="45">
        <v>1</v>
      </c>
      <c r="F175" s="45" t="s">
        <v>80</v>
      </c>
      <c r="G175" s="45" t="s">
        <v>392</v>
      </c>
      <c r="H175" s="45"/>
      <c r="I175" s="49"/>
      <c r="J175" s="45" t="s">
        <v>200</v>
      </c>
      <c r="K175" s="45" t="s">
        <v>50</v>
      </c>
      <c r="L175" s="35">
        <v>0</v>
      </c>
      <c r="M175" s="24" t="s">
        <v>72</v>
      </c>
      <c r="R175" s="28" t="s">
        <v>201</v>
      </c>
      <c r="S175" s="1">
        <f>IF(Table1[[#This Row],[WGK]]=0,Table1[[#This Row],[Anzahl]]*Table1[[#This Row],[Gebindegröße]],0)</f>
        <v>1</v>
      </c>
      <c r="T175" s="1">
        <f>IF(Table1[[#This Row],[WGK]]=1,Table1[[#This Row],[Anzahl]]*Table1[[#This Row],[Gebindegröße]],0)</f>
        <v>0</v>
      </c>
      <c r="U175" s="1">
        <f>IF(Table1[[#This Row],[WGK]]=2,Table1[[#This Row],[Anzahl]]*Table1[[#This Row],[Gebindegröße]],0)</f>
        <v>0</v>
      </c>
      <c r="V175" s="1">
        <f>IF(Table1[[#This Row],[WGK]]=3,Table1[[#This Row],[Anzahl]]*Table1[[#This Row],[Gebindegröße]],0)</f>
        <v>0</v>
      </c>
    </row>
    <row r="176" spans="1:23" s="1" customFormat="1" ht="24.75" customHeight="1" x14ac:dyDescent="0.2">
      <c r="A176" s="44" t="s">
        <v>393</v>
      </c>
      <c r="B176" s="21">
        <v>1</v>
      </c>
      <c r="C176" s="45" t="s">
        <v>43</v>
      </c>
      <c r="D176" s="46" t="s">
        <v>394</v>
      </c>
      <c r="E176" s="45">
        <v>0.1</v>
      </c>
      <c r="F176" s="45" t="s">
        <v>33</v>
      </c>
      <c r="G176" s="45" t="s">
        <v>199</v>
      </c>
      <c r="H176" s="48">
        <v>43665</v>
      </c>
      <c r="I176" s="48">
        <v>43665</v>
      </c>
      <c r="J176" s="45" t="s">
        <v>71</v>
      </c>
      <c r="K176" s="45" t="s">
        <v>50</v>
      </c>
      <c r="L176" s="1">
        <v>1</v>
      </c>
      <c r="M176" s="24" t="s">
        <v>77</v>
      </c>
      <c r="O176" s="1" t="s">
        <v>39</v>
      </c>
      <c r="S176" s="1">
        <f>IF(Table1[[#This Row],[WGK]]=0,Table1[[#This Row],[Anzahl]]*Table1[[#This Row],[Gebindegröße]],0)</f>
        <v>0</v>
      </c>
      <c r="T176" s="1">
        <f>IF(Table1[[#This Row],[WGK]]=1,Table1[[#This Row],[Anzahl]]*Table1[[#This Row],[Gebindegröße]],0)</f>
        <v>0.1</v>
      </c>
      <c r="U176" s="1">
        <f>IF(Table1[[#This Row],[WGK]]=2,Table1[[#This Row],[Anzahl]]*Table1[[#This Row],[Gebindegröße]],0)</f>
        <v>0</v>
      </c>
      <c r="V176" s="1">
        <f>IF(Table1[[#This Row],[WGK]]=3,Table1[[#This Row],[Anzahl]]*Table1[[#This Row],[Gebindegröße]],0)</f>
        <v>0</v>
      </c>
    </row>
    <row r="177" spans="1:23" s="1" customFormat="1" ht="24.75" customHeight="1" x14ac:dyDescent="0.2">
      <c r="A177" s="44" t="s">
        <v>395</v>
      </c>
      <c r="B177" s="21">
        <v>1</v>
      </c>
      <c r="C177" s="45" t="s">
        <v>43</v>
      </c>
      <c r="D177" s="45" t="s">
        <v>43</v>
      </c>
      <c r="E177" s="45">
        <v>5</v>
      </c>
      <c r="F177" s="45" t="s">
        <v>57</v>
      </c>
      <c r="G177" s="45" t="s">
        <v>396</v>
      </c>
      <c r="H177" s="45" t="s">
        <v>43</v>
      </c>
      <c r="I177" s="49" t="s">
        <v>43</v>
      </c>
      <c r="J177" s="45" t="s">
        <v>43</v>
      </c>
      <c r="K177" s="45" t="s">
        <v>102</v>
      </c>
      <c r="L177" s="1">
        <v>1</v>
      </c>
      <c r="M177" s="24" t="s">
        <v>77</v>
      </c>
      <c r="N177" s="1" t="s">
        <v>397</v>
      </c>
      <c r="S177" s="1">
        <f>IF(Table1[[#This Row],[WGK]]=0,Table1[[#This Row],[Anzahl]]*Table1[[#This Row],[Gebindegröße]],0)</f>
        <v>0</v>
      </c>
      <c r="T177" s="1">
        <f>IF(Table1[[#This Row],[WGK]]=1,Table1[[#This Row],[Anzahl]]*Table1[[#This Row],[Gebindegröße]],0)</f>
        <v>5</v>
      </c>
      <c r="U177" s="1">
        <f>IF(Table1[[#This Row],[WGK]]=2,Table1[[#This Row],[Anzahl]]*Table1[[#This Row],[Gebindegröße]],0)</f>
        <v>0</v>
      </c>
      <c r="V177" s="1">
        <f>IF(Table1[[#This Row],[WGK]]=3,Table1[[#This Row],[Anzahl]]*Table1[[#This Row],[Gebindegröße]],0)</f>
        <v>0</v>
      </c>
    </row>
    <row r="178" spans="1:23" ht="24.75" customHeight="1" x14ac:dyDescent="0.2">
      <c r="A178" s="29" t="s">
        <v>398</v>
      </c>
      <c r="B178" s="21">
        <v>1</v>
      </c>
      <c r="C178" s="1"/>
      <c r="D178" s="24" t="s">
        <v>399</v>
      </c>
      <c r="E178" s="1">
        <v>2.5</v>
      </c>
      <c r="F178" s="1" t="s">
        <v>80</v>
      </c>
      <c r="G178" s="1" t="s">
        <v>400</v>
      </c>
      <c r="H178" s="22">
        <v>43374</v>
      </c>
      <c r="I178" s="1" t="s">
        <v>43</v>
      </c>
      <c r="J178" s="1" t="s">
        <v>36</v>
      </c>
      <c r="K178" s="1" t="s">
        <v>44</v>
      </c>
      <c r="L178" s="1">
        <v>1</v>
      </c>
      <c r="M178" s="24" t="s">
        <v>72</v>
      </c>
      <c r="O178" s="1" t="s">
        <v>39</v>
      </c>
      <c r="P178" s="1" t="s">
        <v>39</v>
      </c>
      <c r="Q178" s="1"/>
      <c r="R178" s="1"/>
      <c r="S178" s="1">
        <f>IF(Table1[[#This Row],[WGK]]=0,Table1[[#This Row],[Anzahl]]*Table1[[#This Row],[Gebindegröße]],0)</f>
        <v>0</v>
      </c>
      <c r="T178" s="1">
        <f>IF(Table1[[#This Row],[WGK]]=1,Table1[[#This Row],[Anzahl]]*Table1[[#This Row],[Gebindegröße]],0)</f>
        <v>2.5</v>
      </c>
      <c r="U178" s="1">
        <f>IF(Table1[[#This Row],[WGK]]=2,Table1[[#This Row],[Anzahl]]*Table1[[#This Row],[Gebindegröße]],0)</f>
        <v>0</v>
      </c>
      <c r="V178" s="1">
        <f>IF(Table1[[#This Row],[WGK]]=3,Table1[[#This Row],[Anzahl]]*Table1[[#This Row],[Gebindegröße]],0)</f>
        <v>0</v>
      </c>
      <c r="W178" s="1"/>
    </row>
    <row r="179" spans="1:23" ht="24.75" customHeight="1" x14ac:dyDescent="0.2">
      <c r="A179" s="21" t="s">
        <v>401</v>
      </c>
      <c r="B179" s="21">
        <v>1</v>
      </c>
      <c r="C179" s="1"/>
      <c r="D179" s="1" t="s">
        <v>43</v>
      </c>
      <c r="E179" s="1">
        <v>0.25</v>
      </c>
      <c r="F179" s="1" t="s">
        <v>33</v>
      </c>
      <c r="G179" s="1" t="s">
        <v>318</v>
      </c>
      <c r="H179" s="1" t="s">
        <v>43</v>
      </c>
      <c r="I179" s="22">
        <v>42856</v>
      </c>
      <c r="J179" s="1" t="s">
        <v>161</v>
      </c>
      <c r="K179" s="1" t="s">
        <v>50</v>
      </c>
      <c r="L179" s="1">
        <v>1</v>
      </c>
      <c r="M179" s="24" t="s">
        <v>77</v>
      </c>
      <c r="Q179" s="1"/>
      <c r="R179" s="26" t="s">
        <v>162</v>
      </c>
      <c r="S179" s="1">
        <f>IF(Table1[[#This Row],[WGK]]=0,Table1[[#This Row],[Anzahl]]*Table1[[#This Row],[Gebindegröße]],0)</f>
        <v>0</v>
      </c>
      <c r="T179" s="1">
        <f>IF(Table1[[#This Row],[WGK]]=1,Table1[[#This Row],[Anzahl]]*Table1[[#This Row],[Gebindegröße]],0)</f>
        <v>0.25</v>
      </c>
      <c r="U179" s="1">
        <f>IF(Table1[[#This Row],[WGK]]=2,Table1[[#This Row],[Anzahl]]*Table1[[#This Row],[Gebindegröße]],0)</f>
        <v>0</v>
      </c>
      <c r="V179" s="1">
        <f>IF(Table1[[#This Row],[WGK]]=3,Table1[[#This Row],[Anzahl]]*Table1[[#This Row],[Gebindegröße]],0)</f>
        <v>0</v>
      </c>
      <c r="W179" s="1"/>
    </row>
    <row r="180" spans="1:23" ht="28.5" customHeight="1" x14ac:dyDescent="0.2">
      <c r="A180" s="21" t="s">
        <v>402</v>
      </c>
      <c r="B180" s="21">
        <v>1</v>
      </c>
      <c r="C180" s="1"/>
      <c r="D180" s="1" t="s">
        <v>43</v>
      </c>
      <c r="E180" s="1">
        <v>0.5</v>
      </c>
      <c r="F180" s="1" t="s">
        <v>80</v>
      </c>
      <c r="G180" s="1" t="s">
        <v>285</v>
      </c>
      <c r="H180" s="1" t="s">
        <v>43</v>
      </c>
      <c r="I180" s="25">
        <v>42695</v>
      </c>
      <c r="J180" s="1" t="s">
        <v>161</v>
      </c>
      <c r="K180" s="1" t="s">
        <v>50</v>
      </c>
      <c r="L180" s="1">
        <v>1</v>
      </c>
      <c r="M180" s="24" t="s">
        <v>77</v>
      </c>
      <c r="N180" s="1" t="s">
        <v>89</v>
      </c>
      <c r="Q180" s="1"/>
      <c r="R180" s="26" t="s">
        <v>162</v>
      </c>
      <c r="S180" s="1">
        <f>IF(Table1[[#This Row],[WGK]]=0,Table1[[#This Row],[Anzahl]]*Table1[[#This Row],[Gebindegröße]],0)</f>
        <v>0</v>
      </c>
      <c r="T180" s="1">
        <f>IF(Table1[[#This Row],[WGK]]=1,Table1[[#This Row],[Anzahl]]*Table1[[#This Row],[Gebindegröße]],0)</f>
        <v>0.5</v>
      </c>
      <c r="U180" s="1">
        <f>IF(Table1[[#This Row],[WGK]]=2,Table1[[#This Row],[Anzahl]]*Table1[[#This Row],[Gebindegröße]],0)</f>
        <v>0</v>
      </c>
      <c r="V180" s="1">
        <f>IF(Table1[[#This Row],[WGK]]=3,Table1[[#This Row],[Anzahl]]*Table1[[#This Row],[Gebindegröße]],0)</f>
        <v>0</v>
      </c>
      <c r="W180" s="1"/>
    </row>
    <row r="181" spans="1:23" ht="24.75" customHeight="1" x14ac:dyDescent="0.2">
      <c r="A181" s="21" t="s">
        <v>403</v>
      </c>
      <c r="B181" s="21">
        <v>1</v>
      </c>
      <c r="C181" s="1"/>
      <c r="D181" s="1"/>
      <c r="E181" s="1"/>
      <c r="F181" s="1" t="s">
        <v>80</v>
      </c>
      <c r="G181" s="52" t="s">
        <v>165</v>
      </c>
      <c r="H181" s="1"/>
      <c r="I181" s="25"/>
      <c r="J181" s="1" t="s">
        <v>200</v>
      </c>
      <c r="K181" s="1" t="s">
        <v>50</v>
      </c>
      <c r="L181" s="1">
        <v>0</v>
      </c>
      <c r="M181" s="24" t="s">
        <v>77</v>
      </c>
      <c r="N181" s="1" t="s">
        <v>89</v>
      </c>
      <c r="Q181" s="1"/>
      <c r="R181" s="28" t="s">
        <v>201</v>
      </c>
      <c r="S181" s="1">
        <f>IF(Table1[[#This Row],[WGK]]=0,Table1[[#This Row],[Anzahl]]*Table1[[#This Row],[Gebindegröße]],0)</f>
        <v>0</v>
      </c>
      <c r="T181" s="1">
        <f>IF(Table1[[#This Row],[WGK]]=1,Table1[[#This Row],[Anzahl]]*Table1[[#This Row],[Gebindegröße]],0)</f>
        <v>0</v>
      </c>
      <c r="U181" s="1">
        <f>IF(Table1[[#This Row],[WGK]]=2,Table1[[#This Row],[Anzahl]]*Table1[[#This Row],[Gebindegröße]],0)</f>
        <v>0</v>
      </c>
      <c r="V181" s="1">
        <f>IF(Table1[[#This Row],[WGK]]=3,Table1[[#This Row],[Anzahl]]*Table1[[#This Row],[Gebindegröße]],0)</f>
        <v>0</v>
      </c>
      <c r="W181" s="1"/>
    </row>
    <row r="182" spans="1:23" ht="24.75" customHeight="1" x14ac:dyDescent="0.2">
      <c r="A182" s="21" t="s">
        <v>404</v>
      </c>
      <c r="B182" s="21">
        <v>1</v>
      </c>
      <c r="C182" s="1"/>
      <c r="D182" s="1"/>
      <c r="E182" s="1"/>
      <c r="F182" s="1" t="s">
        <v>80</v>
      </c>
      <c r="G182" s="1" t="s">
        <v>165</v>
      </c>
      <c r="H182" s="1"/>
      <c r="I182" s="25"/>
      <c r="J182" s="1" t="s">
        <v>200</v>
      </c>
      <c r="K182" s="1" t="s">
        <v>50</v>
      </c>
      <c r="L182" s="1">
        <v>0</v>
      </c>
      <c r="M182" s="24" t="s">
        <v>77</v>
      </c>
      <c r="N182" s="1" t="s">
        <v>89</v>
      </c>
      <c r="Q182" s="1"/>
      <c r="R182" s="28" t="s">
        <v>201</v>
      </c>
      <c r="S182" s="1">
        <f>IF(Table1[[#This Row],[WGK]]=0,Table1[[#This Row],[Anzahl]]*Table1[[#This Row],[Gebindegröße]],0)</f>
        <v>0</v>
      </c>
      <c r="T182" s="1">
        <f>IF(Table1[[#This Row],[WGK]]=1,Table1[[#This Row],[Anzahl]]*Table1[[#This Row],[Gebindegröße]],0)</f>
        <v>0</v>
      </c>
      <c r="U182" s="1">
        <f>IF(Table1[[#This Row],[WGK]]=2,Table1[[#This Row],[Anzahl]]*Table1[[#This Row],[Gebindegröße]],0)</f>
        <v>0</v>
      </c>
      <c r="V182" s="1">
        <f>IF(Table1[[#This Row],[WGK]]=3,Table1[[#This Row],[Anzahl]]*Table1[[#This Row],[Gebindegröße]],0)</f>
        <v>0</v>
      </c>
      <c r="W182" s="1"/>
    </row>
    <row r="183" spans="1:23" s="1" customFormat="1" ht="24.75" customHeight="1" x14ac:dyDescent="0.2">
      <c r="A183" s="21" t="s">
        <v>405</v>
      </c>
      <c r="B183" s="21">
        <v>1</v>
      </c>
      <c r="F183" s="1" t="s">
        <v>80</v>
      </c>
      <c r="G183" s="1" t="s">
        <v>406</v>
      </c>
      <c r="I183" s="25"/>
      <c r="J183" s="1" t="s">
        <v>200</v>
      </c>
      <c r="K183" s="1" t="s">
        <v>50</v>
      </c>
      <c r="L183" s="1">
        <v>0</v>
      </c>
      <c r="M183" s="24" t="s">
        <v>77</v>
      </c>
      <c r="N183" s="1" t="s">
        <v>89</v>
      </c>
      <c r="R183" s="28" t="s">
        <v>201</v>
      </c>
      <c r="S183" s="1">
        <f>IF(Table1[[#This Row],[WGK]]=0,Table1[[#This Row],[Anzahl]]*Table1[[#This Row],[Gebindegröße]],0)</f>
        <v>0</v>
      </c>
      <c r="T183" s="1">
        <f>IF(Table1[[#This Row],[WGK]]=1,Table1[[#This Row],[Anzahl]]*Table1[[#This Row],[Gebindegröße]],0)</f>
        <v>0</v>
      </c>
      <c r="U183" s="1">
        <f>IF(Table1[[#This Row],[WGK]]=2,Table1[[#This Row],[Anzahl]]*Table1[[#This Row],[Gebindegröße]],0)</f>
        <v>0</v>
      </c>
      <c r="V183" s="1">
        <f>IF(Table1[[#This Row],[WGK]]=3,Table1[[#This Row],[Anzahl]]*Table1[[#This Row],[Gebindegröße]],0)</f>
        <v>0</v>
      </c>
    </row>
    <row r="184" spans="1:23" ht="24.75" customHeight="1" x14ac:dyDescent="0.2">
      <c r="A184" s="21" t="s">
        <v>407</v>
      </c>
      <c r="B184" s="21">
        <v>1</v>
      </c>
      <c r="C184" s="1"/>
      <c r="D184" s="1"/>
      <c r="E184" s="1"/>
      <c r="F184" s="1" t="s">
        <v>80</v>
      </c>
      <c r="G184" s="1" t="s">
        <v>408</v>
      </c>
      <c r="H184" s="1"/>
      <c r="I184" s="25"/>
      <c r="J184" s="1" t="s">
        <v>200</v>
      </c>
      <c r="K184" s="1" t="s">
        <v>50</v>
      </c>
      <c r="L184" s="1">
        <v>0</v>
      </c>
      <c r="M184" s="24" t="s">
        <v>77</v>
      </c>
      <c r="N184" s="1" t="s">
        <v>89</v>
      </c>
      <c r="Q184" s="1"/>
      <c r="R184" s="28" t="s">
        <v>201</v>
      </c>
      <c r="S184" s="1">
        <f>IF(Table1[[#This Row],[WGK]]=0,Table1[[#This Row],[Anzahl]]*Table1[[#This Row],[Gebindegröße]],0)</f>
        <v>0</v>
      </c>
      <c r="T184" s="1">
        <f>IF(Table1[[#This Row],[WGK]]=1,Table1[[#This Row],[Anzahl]]*Table1[[#This Row],[Gebindegröße]],0)</f>
        <v>0</v>
      </c>
      <c r="U184" s="1">
        <f>IF(Table1[[#This Row],[WGK]]=2,Table1[[#This Row],[Anzahl]]*Table1[[#This Row],[Gebindegröße]],0)</f>
        <v>0</v>
      </c>
      <c r="V184" s="1">
        <f>IF(Table1[[#This Row],[WGK]]=3,Table1[[#This Row],[Anzahl]]*Table1[[#This Row],[Gebindegröße]],0)</f>
        <v>0</v>
      </c>
      <c r="W184" s="1"/>
    </row>
    <row r="185" spans="1:23" ht="24" customHeight="1" x14ac:dyDescent="0.2">
      <c r="A185" s="21" t="s">
        <v>409</v>
      </c>
      <c r="B185" s="21">
        <v>1</v>
      </c>
      <c r="C185" s="1"/>
      <c r="D185" s="24" t="s">
        <v>410</v>
      </c>
      <c r="E185" s="1">
        <v>2.5000000000000001E-2</v>
      </c>
      <c r="F185" s="1" t="s">
        <v>33</v>
      </c>
      <c r="G185" s="1" t="s">
        <v>215</v>
      </c>
      <c r="H185" s="22">
        <v>42948</v>
      </c>
      <c r="I185" s="25">
        <v>42948</v>
      </c>
      <c r="J185" s="1" t="s">
        <v>60</v>
      </c>
      <c r="K185" s="1" t="s">
        <v>76</v>
      </c>
      <c r="L185" s="1">
        <v>2</v>
      </c>
      <c r="M185" s="24" t="s">
        <v>51</v>
      </c>
      <c r="N185" s="1" t="s">
        <v>43</v>
      </c>
      <c r="O185" s="1" t="s">
        <v>39</v>
      </c>
      <c r="P185" s="1" t="s">
        <v>39</v>
      </c>
      <c r="Q185" s="1"/>
      <c r="R185" s="1"/>
      <c r="S185" s="1">
        <f>IF(Table1[[#This Row],[WGK]]=0,Table1[[#This Row],[Anzahl]]*Table1[[#This Row],[Gebindegröße]],0)</f>
        <v>0</v>
      </c>
      <c r="T185" s="1">
        <f>IF(Table1[[#This Row],[WGK]]=1,Table1[[#This Row],[Anzahl]]*Table1[[#This Row],[Gebindegröße]],0)</f>
        <v>0</v>
      </c>
      <c r="U185" s="1">
        <f>IF(Table1[[#This Row],[WGK]]=2,Table1[[#This Row],[Anzahl]]*Table1[[#This Row],[Gebindegröße]],0)</f>
        <v>2.5000000000000001E-2</v>
      </c>
      <c r="V185" s="1">
        <f>IF(Table1[[#This Row],[WGK]]=3,Table1[[#This Row],[Anzahl]]*Table1[[#This Row],[Gebindegröße]],0)</f>
        <v>0</v>
      </c>
      <c r="W185" s="1"/>
    </row>
    <row r="186" spans="1:23" ht="23" customHeight="1" x14ac:dyDescent="0.2">
      <c r="A186" s="21" t="s">
        <v>411</v>
      </c>
      <c r="B186" s="21">
        <v>1</v>
      </c>
      <c r="C186" s="1"/>
      <c r="D186" s="1"/>
      <c r="E186" s="1">
        <v>20</v>
      </c>
      <c r="F186" s="1" t="s">
        <v>57</v>
      </c>
      <c r="G186" s="1" t="s">
        <v>58</v>
      </c>
      <c r="H186" s="1"/>
      <c r="I186" s="25"/>
      <c r="J186" s="1"/>
      <c r="K186" s="1" t="s">
        <v>277</v>
      </c>
      <c r="L186" s="1">
        <v>3</v>
      </c>
      <c r="M186" s="24" t="s">
        <v>77</v>
      </c>
      <c r="Q186" s="1" t="s">
        <v>39</v>
      </c>
      <c r="R186" s="1" t="s">
        <v>186</v>
      </c>
      <c r="S186" s="1">
        <f>IF(Table1[[#This Row],[WGK]]=0,Table1[[#This Row],[Anzahl]]*Table1[[#This Row],[Gebindegröße]],0)</f>
        <v>0</v>
      </c>
      <c r="T186" s="1">
        <f>IF(Table1[[#This Row],[WGK]]=1,Table1[[#This Row],[Anzahl]]*Table1[[#This Row],[Gebindegröße]],0)</f>
        <v>0</v>
      </c>
      <c r="U186" s="1">
        <f>IF(Table1[[#This Row],[WGK]]=2,Table1[[#This Row],[Anzahl]]*Table1[[#This Row],[Gebindegröße]],0)</f>
        <v>0</v>
      </c>
      <c r="V186" s="1">
        <f>IF(Table1[[#This Row],[WGK]]=3,Table1[[#This Row],[Anzahl]]*Table1[[#This Row],[Gebindegröße]],0)</f>
        <v>20</v>
      </c>
      <c r="W186" s="1"/>
    </row>
    <row r="187" spans="1:23" ht="27" customHeight="1" x14ac:dyDescent="0.2">
      <c r="A187" s="29" t="s">
        <v>411</v>
      </c>
      <c r="B187" s="21">
        <v>1</v>
      </c>
      <c r="C187" s="1"/>
      <c r="D187" s="1"/>
      <c r="E187" s="1">
        <v>10</v>
      </c>
      <c r="F187" s="1" t="s">
        <v>57</v>
      </c>
      <c r="G187" s="1" t="s">
        <v>184</v>
      </c>
      <c r="H187" s="22">
        <v>43831</v>
      </c>
      <c r="I187" s="25"/>
      <c r="J187" s="1"/>
      <c r="K187" s="1" t="s">
        <v>185</v>
      </c>
      <c r="L187" s="1">
        <v>3</v>
      </c>
      <c r="M187" s="24" t="s">
        <v>77</v>
      </c>
      <c r="Q187" s="1" t="s">
        <v>39</v>
      </c>
      <c r="R187" s="1" t="s">
        <v>412</v>
      </c>
      <c r="S187" s="1">
        <f>IF(Table1[[#This Row],[WGK]]=0,Table1[[#This Row],[Anzahl]]*Table1[[#This Row],[Gebindegröße]],0)</f>
        <v>0</v>
      </c>
      <c r="T187" s="1">
        <f>IF(Table1[[#This Row],[WGK]]=1,Table1[[#This Row],[Anzahl]]*Table1[[#This Row],[Gebindegröße]],0)</f>
        <v>0</v>
      </c>
      <c r="U187" s="1">
        <f>IF(Table1[[#This Row],[WGK]]=2,Table1[[#This Row],[Anzahl]]*Table1[[#This Row],[Gebindegröße]],0)</f>
        <v>0</v>
      </c>
      <c r="V187" s="1">
        <f>IF(Table1[[#This Row],[WGK]]=3,Table1[[#This Row],[Anzahl]]*Table1[[#This Row],[Gebindegröße]],0)</f>
        <v>10</v>
      </c>
      <c r="W187" s="1"/>
    </row>
    <row r="188" spans="1:23" s="1" customFormat="1" ht="27" customHeight="1" x14ac:dyDescent="0.2">
      <c r="A188" s="21" t="s">
        <v>411</v>
      </c>
      <c r="B188" s="21">
        <v>1</v>
      </c>
      <c r="E188" s="1">
        <v>10</v>
      </c>
      <c r="F188" s="1" t="s">
        <v>57</v>
      </c>
      <c r="G188" s="1" t="s">
        <v>184</v>
      </c>
      <c r="I188" s="25"/>
      <c r="K188" s="1" t="s">
        <v>185</v>
      </c>
      <c r="L188" s="1">
        <v>3</v>
      </c>
      <c r="M188" s="24" t="s">
        <v>77</v>
      </c>
      <c r="Q188" s="1" t="s">
        <v>39</v>
      </c>
      <c r="R188" s="1" t="s">
        <v>186</v>
      </c>
      <c r="S188" s="1">
        <f>IF(Table1[[#This Row],[WGK]]=0,Table1[[#This Row],[Anzahl]]*Table1[[#This Row],[Gebindegröße]],0)</f>
        <v>0</v>
      </c>
      <c r="T188" s="1">
        <f>IF(Table1[[#This Row],[WGK]]=1,Table1[[#This Row],[Anzahl]]*Table1[[#This Row],[Gebindegröße]],0)</f>
        <v>0</v>
      </c>
      <c r="U188" s="1">
        <f>IF(Table1[[#This Row],[WGK]]=2,Table1[[#This Row],[Anzahl]]*Table1[[#This Row],[Gebindegröße]],0)</f>
        <v>0</v>
      </c>
      <c r="V188" s="1">
        <f>IF(Table1[[#This Row],[WGK]]=3,Table1[[#This Row],[Anzahl]]*Table1[[#This Row],[Gebindegröße]],0)</f>
        <v>10</v>
      </c>
    </row>
    <row r="189" spans="1:23" s="1" customFormat="1" ht="27" customHeight="1" x14ac:dyDescent="0.2">
      <c r="A189" s="31" t="s">
        <v>411</v>
      </c>
      <c r="B189" s="21">
        <v>1</v>
      </c>
      <c r="E189" s="1">
        <v>10</v>
      </c>
      <c r="F189" s="1" t="s">
        <v>57</v>
      </c>
      <c r="G189" s="1" t="s">
        <v>184</v>
      </c>
      <c r="H189" s="22">
        <v>43831</v>
      </c>
      <c r="I189" s="25"/>
      <c r="K189" s="1" t="s">
        <v>305</v>
      </c>
      <c r="L189" s="1">
        <v>3</v>
      </c>
      <c r="M189" s="24" t="s">
        <v>77</v>
      </c>
      <c r="Q189" s="42" t="s">
        <v>39</v>
      </c>
      <c r="R189" s="1" t="s">
        <v>412</v>
      </c>
      <c r="S189" s="1">
        <f>IF(Table1[[#This Row],[WGK]]=0,Table1[[#This Row],[Anzahl]]*Table1[[#This Row],[Gebindegröße]],0)</f>
        <v>0</v>
      </c>
      <c r="T189" s="1">
        <f>IF(Table1[[#This Row],[WGK]]=1,Table1[[#This Row],[Anzahl]]*Table1[[#This Row],[Gebindegröße]],0)</f>
        <v>0</v>
      </c>
      <c r="U189" s="1">
        <f>IF(Table1[[#This Row],[WGK]]=2,Table1[[#This Row],[Anzahl]]*Table1[[#This Row],[Gebindegröße]],0)</f>
        <v>0</v>
      </c>
      <c r="V189" s="1">
        <f>IF(Table1[[#This Row],[WGK]]=3,Table1[[#This Row],[Anzahl]]*Table1[[#This Row],[Gebindegröße]],0)</f>
        <v>10</v>
      </c>
    </row>
    <row r="190" spans="1:23" s="1" customFormat="1" ht="27" customHeight="1" x14ac:dyDescent="0.2">
      <c r="A190" s="31" t="s">
        <v>411</v>
      </c>
      <c r="B190" s="21">
        <v>1</v>
      </c>
      <c r="E190" s="1">
        <v>10</v>
      </c>
      <c r="F190" s="1" t="s">
        <v>57</v>
      </c>
      <c r="G190" s="1" t="s">
        <v>184</v>
      </c>
      <c r="I190" s="25"/>
      <c r="K190" s="1" t="s">
        <v>305</v>
      </c>
      <c r="L190" s="1">
        <v>3</v>
      </c>
      <c r="M190" s="24" t="s">
        <v>77</v>
      </c>
      <c r="Q190" s="42" t="s">
        <v>39</v>
      </c>
      <c r="R190" s="1" t="s">
        <v>186</v>
      </c>
      <c r="S190" s="1">
        <f>IF(Table1[[#This Row],[WGK]]=0,Table1[[#This Row],[Anzahl]]*Table1[[#This Row],[Gebindegröße]],0)</f>
        <v>0</v>
      </c>
      <c r="T190" s="1">
        <f>IF(Table1[[#This Row],[WGK]]=1,Table1[[#This Row],[Anzahl]]*Table1[[#This Row],[Gebindegröße]],0)</f>
        <v>0</v>
      </c>
      <c r="U190" s="1">
        <f>IF(Table1[[#This Row],[WGK]]=2,Table1[[#This Row],[Anzahl]]*Table1[[#This Row],[Gebindegröße]],0)</f>
        <v>0</v>
      </c>
      <c r="V190" s="1">
        <f>IF(Table1[[#This Row],[WGK]]=3,Table1[[#This Row],[Anzahl]]*Table1[[#This Row],[Gebindegröße]],0)</f>
        <v>10</v>
      </c>
    </row>
    <row r="191" spans="1:23" ht="25" customHeight="1" x14ac:dyDescent="0.2">
      <c r="A191" s="31" t="s">
        <v>411</v>
      </c>
      <c r="B191" s="21">
        <v>1</v>
      </c>
      <c r="C191" s="1"/>
      <c r="D191" s="1"/>
      <c r="E191" s="1">
        <v>10</v>
      </c>
      <c r="F191" s="1" t="s">
        <v>57</v>
      </c>
      <c r="G191" s="1" t="s">
        <v>184</v>
      </c>
      <c r="H191" s="1"/>
      <c r="I191" s="25"/>
      <c r="J191" s="1"/>
      <c r="K191" s="1" t="s">
        <v>341</v>
      </c>
      <c r="L191" s="1">
        <v>3</v>
      </c>
      <c r="M191" s="24" t="s">
        <v>77</v>
      </c>
      <c r="Q191" s="42" t="s">
        <v>39</v>
      </c>
      <c r="R191" s="1" t="s">
        <v>186</v>
      </c>
      <c r="S191" s="1">
        <f>IF(Table1[[#This Row],[WGK]]=0,Table1[[#This Row],[Anzahl]]*Table1[[#This Row],[Gebindegröße]],0)</f>
        <v>0</v>
      </c>
      <c r="T191" s="1">
        <f>IF(Table1[[#This Row],[WGK]]=1,Table1[[#This Row],[Anzahl]]*Table1[[#This Row],[Gebindegröße]],0)</f>
        <v>0</v>
      </c>
      <c r="U191" s="1">
        <f>IF(Table1[[#This Row],[WGK]]=2,Table1[[#This Row],[Anzahl]]*Table1[[#This Row],[Gebindegröße]],0)</f>
        <v>0</v>
      </c>
      <c r="V191" s="1">
        <f>IF(Table1[[#This Row],[WGK]]=3,Table1[[#This Row],[Anzahl]]*Table1[[#This Row],[Gebindegröße]],0)</f>
        <v>10</v>
      </c>
      <c r="W191" s="1"/>
    </row>
    <row r="192" spans="1:23" s="1" customFormat="1" ht="25" customHeight="1" x14ac:dyDescent="0.2">
      <c r="A192" s="31" t="s">
        <v>413</v>
      </c>
      <c r="B192" s="21">
        <v>2</v>
      </c>
      <c r="E192" s="1">
        <v>0.1</v>
      </c>
      <c r="F192" s="1" t="s">
        <v>33</v>
      </c>
      <c r="G192" s="1" t="s">
        <v>120</v>
      </c>
      <c r="I192" s="25"/>
      <c r="J192" s="1" t="s">
        <v>65</v>
      </c>
      <c r="K192" s="1" t="s">
        <v>50</v>
      </c>
      <c r="L192" s="1">
        <v>3</v>
      </c>
      <c r="M192" s="24" t="s">
        <v>77</v>
      </c>
      <c r="P192" s="1" t="s">
        <v>39</v>
      </c>
      <c r="Q192" s="42" t="s">
        <v>39</v>
      </c>
      <c r="R192" s="1" t="s">
        <v>162</v>
      </c>
      <c r="S192" s="1">
        <f>IF(Table1[[#This Row],[WGK]]=0,Table1[[#This Row],[Anzahl]]*Table1[[#This Row],[Gebindegröße]],0)</f>
        <v>0</v>
      </c>
      <c r="T192" s="1">
        <f>IF(Table1[[#This Row],[WGK]]=1,Table1[[#This Row],[Anzahl]]*Table1[[#This Row],[Gebindegröße]],0)</f>
        <v>0</v>
      </c>
      <c r="U192" s="1">
        <f>IF(Table1[[#This Row],[WGK]]=2,Table1[[#This Row],[Anzahl]]*Table1[[#This Row],[Gebindegröße]],0)</f>
        <v>0</v>
      </c>
      <c r="V192" s="1">
        <f>IF(Table1[[#This Row],[WGK]]=3,Table1[[#This Row],[Anzahl]]*Table1[[#This Row],[Gebindegröße]],0)</f>
        <v>0.2</v>
      </c>
    </row>
    <row r="193" spans="1:23" s="1" customFormat="1" ht="25" customHeight="1" x14ac:dyDescent="0.2">
      <c r="A193" s="21" t="s">
        <v>414</v>
      </c>
      <c r="B193" s="21">
        <v>1</v>
      </c>
      <c r="E193" s="1">
        <v>0.5</v>
      </c>
      <c r="F193" s="1" t="s">
        <v>33</v>
      </c>
      <c r="G193" s="1" t="s">
        <v>415</v>
      </c>
      <c r="H193" s="1" t="s">
        <v>43</v>
      </c>
      <c r="I193" s="22">
        <v>43101</v>
      </c>
      <c r="J193" s="1" t="s">
        <v>36</v>
      </c>
      <c r="K193" s="1" t="s">
        <v>88</v>
      </c>
      <c r="L193" s="1">
        <v>3</v>
      </c>
      <c r="M193" s="24" t="s">
        <v>77</v>
      </c>
      <c r="N193" s="1" t="s">
        <v>89</v>
      </c>
      <c r="O193" s="1" t="s">
        <v>39</v>
      </c>
      <c r="P193" s="1" t="s">
        <v>39</v>
      </c>
      <c r="Q193" s="1" t="s">
        <v>39</v>
      </c>
      <c r="S193" s="1">
        <f>IF(Table1[[#This Row],[WGK]]=0,Table1[[#This Row],[Anzahl]]*Table1[[#This Row],[Gebindegröße]],0)</f>
        <v>0</v>
      </c>
      <c r="T193" s="1">
        <f>IF(Table1[[#This Row],[WGK]]=1,Table1[[#This Row],[Anzahl]]*Table1[[#This Row],[Gebindegröße]],0)</f>
        <v>0</v>
      </c>
      <c r="U193" s="1">
        <f>IF(Table1[[#This Row],[WGK]]=2,Table1[[#This Row],[Anzahl]]*Table1[[#This Row],[Gebindegröße]],0)</f>
        <v>0</v>
      </c>
      <c r="V193" s="1">
        <f>IF(Table1[[#This Row],[WGK]]=3,Table1[[#This Row],[Anzahl]]*Table1[[#This Row],[Gebindegröße]],0)</f>
        <v>0.5</v>
      </c>
    </row>
    <row r="194" spans="1:23" s="1" customFormat="1" ht="25" customHeight="1" x14ac:dyDescent="0.2">
      <c r="A194" s="21" t="s">
        <v>416</v>
      </c>
      <c r="B194" s="21">
        <v>1</v>
      </c>
      <c r="D194" s="1" t="s">
        <v>43</v>
      </c>
      <c r="E194" s="1">
        <v>2.5</v>
      </c>
      <c r="F194" s="1" t="s">
        <v>331</v>
      </c>
      <c r="G194" s="1" t="s">
        <v>64</v>
      </c>
      <c r="H194" s="1" t="s">
        <v>43</v>
      </c>
      <c r="I194" s="22">
        <v>43405</v>
      </c>
      <c r="J194" s="1" t="s">
        <v>36</v>
      </c>
      <c r="K194" s="1" t="s">
        <v>88</v>
      </c>
      <c r="L194" s="1">
        <v>3</v>
      </c>
      <c r="M194" s="24" t="s">
        <v>77</v>
      </c>
      <c r="N194" s="1" t="s">
        <v>89</v>
      </c>
      <c r="Q194" s="1" t="s">
        <v>39</v>
      </c>
      <c r="S194" s="1">
        <f>IF(Table1[[#This Row],[WGK]]=0,Table1[[#This Row],[Anzahl]]*Table1[[#This Row],[Gebindegröße]],0)</f>
        <v>0</v>
      </c>
      <c r="T194" s="1">
        <f>IF(Table1[[#This Row],[WGK]]=1,Table1[[#This Row],[Anzahl]]*Table1[[#This Row],[Gebindegröße]],0)</f>
        <v>0</v>
      </c>
      <c r="U194" s="1">
        <f>IF(Table1[[#This Row],[WGK]]=2,Table1[[#This Row],[Anzahl]]*Table1[[#This Row],[Gebindegröße]],0)</f>
        <v>0</v>
      </c>
      <c r="V194" s="1">
        <f>IF(Table1[[#This Row],[WGK]]=3,Table1[[#This Row],[Anzahl]]*Table1[[#This Row],[Gebindegröße]],0)</f>
        <v>2.5</v>
      </c>
    </row>
    <row r="195" spans="1:23" ht="26" customHeight="1" x14ac:dyDescent="0.2">
      <c r="A195" s="29" t="s">
        <v>417</v>
      </c>
      <c r="B195" s="21">
        <v>1</v>
      </c>
      <c r="C195" s="1"/>
      <c r="D195" s="53" t="s">
        <v>418</v>
      </c>
      <c r="E195" s="1">
        <v>1</v>
      </c>
      <c r="F195" s="1" t="s">
        <v>33</v>
      </c>
      <c r="G195" s="1" t="s">
        <v>419</v>
      </c>
      <c r="H195" s="25">
        <v>43709</v>
      </c>
      <c r="I195" s="25">
        <v>43709</v>
      </c>
      <c r="J195" s="1" t="s">
        <v>36</v>
      </c>
      <c r="K195" s="1" t="s">
        <v>88</v>
      </c>
      <c r="L195" s="1">
        <v>1</v>
      </c>
      <c r="M195" s="24" t="s">
        <v>77</v>
      </c>
      <c r="O195" s="1" t="s">
        <v>39</v>
      </c>
      <c r="Q195" s="1"/>
      <c r="R195" s="1"/>
      <c r="S195" s="1">
        <f>IF(Table1[[#This Row],[WGK]]=0,Table1[[#This Row],[Anzahl]]*Table1[[#This Row],[Gebindegröße]],0)</f>
        <v>0</v>
      </c>
      <c r="T195" s="1">
        <f>IF(Table1[[#This Row],[WGK]]=1,Table1[[#This Row],[Anzahl]]*Table1[[#This Row],[Gebindegröße]],0)</f>
        <v>1</v>
      </c>
      <c r="U195" s="1">
        <f>IF(Table1[[#This Row],[WGK]]=2,Table1[[#This Row],[Anzahl]]*Table1[[#This Row],[Gebindegröße]],0)</f>
        <v>0</v>
      </c>
      <c r="V195" s="1">
        <f>IF(Table1[[#This Row],[WGK]]=3,Table1[[#This Row],[Anzahl]]*Table1[[#This Row],[Gebindegröße]],0)</f>
        <v>0</v>
      </c>
      <c r="W195" s="1"/>
    </row>
    <row r="196" spans="1:23" ht="27" customHeight="1" x14ac:dyDescent="0.2">
      <c r="A196" s="21" t="s">
        <v>420</v>
      </c>
      <c r="B196" s="21">
        <v>1</v>
      </c>
      <c r="C196" s="1"/>
      <c r="D196" s="24" t="s">
        <v>421</v>
      </c>
      <c r="E196" s="1">
        <v>0.5</v>
      </c>
      <c r="F196" s="1" t="s">
        <v>33</v>
      </c>
      <c r="G196" s="1" t="s">
        <v>422</v>
      </c>
      <c r="H196" s="1" t="s">
        <v>43</v>
      </c>
      <c r="I196" s="1" t="s">
        <v>43</v>
      </c>
      <c r="J196" s="1" t="s">
        <v>60</v>
      </c>
      <c r="K196" s="1" t="s">
        <v>61</v>
      </c>
      <c r="L196" s="1">
        <v>3</v>
      </c>
      <c r="M196" s="24" t="s">
        <v>72</v>
      </c>
      <c r="N196" s="1" t="s">
        <v>89</v>
      </c>
      <c r="O196" s="1" t="s">
        <v>39</v>
      </c>
      <c r="P196" s="1" t="s">
        <v>39</v>
      </c>
      <c r="Q196" s="1"/>
      <c r="R196" s="1"/>
      <c r="S196" s="1">
        <f>IF(Table1[[#This Row],[WGK]]=0,Table1[[#This Row],[Anzahl]]*Table1[[#This Row],[Gebindegröße]],0)</f>
        <v>0</v>
      </c>
      <c r="T196" s="1">
        <f>IF(Table1[[#This Row],[WGK]]=1,Table1[[#This Row],[Anzahl]]*Table1[[#This Row],[Gebindegröße]],0)</f>
        <v>0</v>
      </c>
      <c r="U196" s="1">
        <f>IF(Table1[[#This Row],[WGK]]=2,Table1[[#This Row],[Anzahl]]*Table1[[#This Row],[Gebindegröße]],0)</f>
        <v>0</v>
      </c>
      <c r="V196" s="1">
        <f>IF(Table1[[#This Row],[WGK]]=3,Table1[[#This Row],[Anzahl]]*Table1[[#This Row],[Gebindegröße]],0)</f>
        <v>0.5</v>
      </c>
      <c r="W196" s="1"/>
    </row>
    <row r="197" spans="1:23" ht="27" customHeight="1" x14ac:dyDescent="0.2">
      <c r="A197" s="21" t="s">
        <v>423</v>
      </c>
      <c r="B197" s="21">
        <v>3</v>
      </c>
      <c r="C197" s="1"/>
      <c r="D197" s="24" t="s">
        <v>421</v>
      </c>
      <c r="E197" s="1">
        <v>0.5</v>
      </c>
      <c r="F197" s="1" t="s">
        <v>33</v>
      </c>
      <c r="G197" s="1" t="s">
        <v>48</v>
      </c>
      <c r="H197" s="1"/>
      <c r="I197" s="25" t="s">
        <v>59</v>
      </c>
      <c r="J197" s="1"/>
      <c r="K197" s="1" t="s">
        <v>61</v>
      </c>
      <c r="L197" s="1">
        <v>3</v>
      </c>
      <c r="M197" s="24" t="s">
        <v>72</v>
      </c>
      <c r="O197" s="1" t="s">
        <v>39</v>
      </c>
      <c r="P197" s="1" t="s">
        <v>39</v>
      </c>
      <c r="Q197" s="1"/>
      <c r="R197" s="1" t="s">
        <v>240</v>
      </c>
      <c r="S197" s="1">
        <f>IF(Table1[[#This Row],[WGK]]=0,Table1[[#This Row],[Anzahl]]*Table1[[#This Row],[Gebindegröße]],0)</f>
        <v>0</v>
      </c>
      <c r="T197" s="1">
        <f>IF(Table1[[#This Row],[WGK]]=1,Table1[[#This Row],[Anzahl]]*Table1[[#This Row],[Gebindegröße]],0)</f>
        <v>0</v>
      </c>
      <c r="U197" s="1">
        <f>IF(Table1[[#This Row],[WGK]]=2,Table1[[#This Row],[Anzahl]]*Table1[[#This Row],[Gebindegröße]],0)</f>
        <v>0</v>
      </c>
      <c r="V197" s="1">
        <f>IF(Table1[[#This Row],[WGK]]=3,Table1[[#This Row],[Anzahl]]*Table1[[#This Row],[Gebindegröße]],0)</f>
        <v>1.5</v>
      </c>
      <c r="W197" s="1"/>
    </row>
    <row r="198" spans="1:23" ht="24.75" customHeight="1" x14ac:dyDescent="0.2">
      <c r="A198" s="29" t="s">
        <v>424</v>
      </c>
      <c r="B198" s="21">
        <v>1</v>
      </c>
      <c r="C198" s="1"/>
      <c r="D198" s="24" t="s">
        <v>425</v>
      </c>
      <c r="E198" s="1">
        <v>1E-3</v>
      </c>
      <c r="F198" s="1" t="s">
        <v>33</v>
      </c>
      <c r="G198" s="1" t="s">
        <v>211</v>
      </c>
      <c r="H198" s="22">
        <v>43671</v>
      </c>
      <c r="I198" s="25" t="s">
        <v>59</v>
      </c>
      <c r="J198" s="1" t="s">
        <v>426</v>
      </c>
      <c r="K198" s="1" t="s">
        <v>88</v>
      </c>
      <c r="L198" s="1">
        <v>0</v>
      </c>
      <c r="M198" s="24" t="s">
        <v>72</v>
      </c>
      <c r="N198" s="1" t="s">
        <v>43</v>
      </c>
      <c r="Q198" s="1"/>
      <c r="R198" s="1"/>
      <c r="S198" s="1">
        <f>IF(Table1[[#This Row],[WGK]]=0,Table1[[#This Row],[Anzahl]]*Table1[[#This Row],[Gebindegröße]],0)</f>
        <v>1E-3</v>
      </c>
      <c r="T198" s="1">
        <f>IF(Table1[[#This Row],[WGK]]=1,Table1[[#This Row],[Anzahl]]*Table1[[#This Row],[Gebindegröße]],0)</f>
        <v>0</v>
      </c>
      <c r="U198" s="1">
        <f>IF(Table1[[#This Row],[WGK]]=2,Table1[[#This Row],[Anzahl]]*Table1[[#This Row],[Gebindegröße]],0)</f>
        <v>0</v>
      </c>
      <c r="V198" s="1">
        <f>IF(Table1[[#This Row],[WGK]]=3,Table1[[#This Row],[Anzahl]]*Table1[[#This Row],[Gebindegröße]],0)</f>
        <v>0</v>
      </c>
      <c r="W198" s="1"/>
    </row>
    <row r="199" spans="1:23" ht="24.75" customHeight="1" x14ac:dyDescent="0.2">
      <c r="A199" s="21" t="s">
        <v>424</v>
      </c>
      <c r="B199" s="21">
        <v>1</v>
      </c>
      <c r="C199" s="1"/>
      <c r="D199" s="24" t="s">
        <v>427</v>
      </c>
      <c r="E199" s="1">
        <v>1</v>
      </c>
      <c r="F199" s="1" t="s">
        <v>80</v>
      </c>
      <c r="G199" s="1" t="s">
        <v>428</v>
      </c>
      <c r="H199" s="22">
        <v>42887</v>
      </c>
      <c r="I199" s="25" t="s">
        <v>59</v>
      </c>
      <c r="J199" s="1" t="s">
        <v>65</v>
      </c>
      <c r="K199" s="1" t="s">
        <v>50</v>
      </c>
      <c r="L199" s="1">
        <v>0</v>
      </c>
      <c r="M199" s="24" t="s">
        <v>72</v>
      </c>
      <c r="N199" s="1" t="s">
        <v>43</v>
      </c>
      <c r="O199" s="1" t="s">
        <v>39</v>
      </c>
      <c r="P199" s="1" t="s">
        <v>39</v>
      </c>
      <c r="Q199" s="1"/>
      <c r="R199" s="1"/>
      <c r="S199" s="1">
        <f>IF(Table1[[#This Row],[WGK]]=0,Table1[[#This Row],[Anzahl]]*Table1[[#This Row],[Gebindegröße]],0)</f>
        <v>1</v>
      </c>
      <c r="T199" s="1">
        <f>IF(Table1[[#This Row],[WGK]]=1,Table1[[#This Row],[Anzahl]]*Table1[[#This Row],[Gebindegröße]],0)</f>
        <v>0</v>
      </c>
      <c r="U199" s="1">
        <f>IF(Table1[[#This Row],[WGK]]=2,Table1[[#This Row],[Anzahl]]*Table1[[#This Row],[Gebindegröße]],0)</f>
        <v>0</v>
      </c>
      <c r="V199" s="1">
        <f>IF(Table1[[#This Row],[WGK]]=3,Table1[[#This Row],[Anzahl]]*Table1[[#This Row],[Gebindegröße]],0)</f>
        <v>0</v>
      </c>
      <c r="W199" s="1"/>
    </row>
    <row r="200" spans="1:23" s="1" customFormat="1" ht="25" customHeight="1" x14ac:dyDescent="0.2">
      <c r="A200" s="21" t="s">
        <v>429</v>
      </c>
      <c r="B200" s="21">
        <v>1</v>
      </c>
      <c r="D200" s="1" t="s">
        <v>427</v>
      </c>
      <c r="E200" s="1">
        <v>0.25</v>
      </c>
      <c r="F200" s="1" t="s">
        <v>33</v>
      </c>
      <c r="G200" s="1" t="s">
        <v>204</v>
      </c>
      <c r="I200" s="25"/>
      <c r="J200" s="1" t="s">
        <v>426</v>
      </c>
      <c r="K200" s="1" t="s">
        <v>61</v>
      </c>
      <c r="L200" s="1">
        <v>0</v>
      </c>
      <c r="M200" s="24" t="s">
        <v>72</v>
      </c>
      <c r="R200" s="1" t="s">
        <v>89</v>
      </c>
      <c r="S200" s="1">
        <f>IF(Table1[[#This Row],[WGK]]=0,Table1[[#This Row],[Anzahl]]*Table1[[#This Row],[Gebindegröße]],0)</f>
        <v>0.25</v>
      </c>
      <c r="T200" s="1">
        <f>IF(Table1[[#This Row],[WGK]]=1,Table1[[#This Row],[Anzahl]]*Table1[[#This Row],[Gebindegröße]],0)</f>
        <v>0</v>
      </c>
      <c r="U200" s="1">
        <f>IF(Table1[[#This Row],[WGK]]=2,Table1[[#This Row],[Anzahl]]*Table1[[#This Row],[Gebindegröße]],0)</f>
        <v>0</v>
      </c>
      <c r="V200" s="1">
        <f>IF(Table1[[#This Row],[WGK]]=3,Table1[[#This Row],[Anzahl]]*Table1[[#This Row],[Gebindegröße]],0)</f>
        <v>0</v>
      </c>
    </row>
    <row r="201" spans="1:23" s="1" customFormat="1" ht="25" customHeight="1" x14ac:dyDescent="0.2">
      <c r="A201" s="54" t="s">
        <v>430</v>
      </c>
      <c r="B201" s="21">
        <v>1</v>
      </c>
      <c r="C201" s="45"/>
      <c r="D201" s="46" t="s">
        <v>431</v>
      </c>
      <c r="E201" s="45">
        <v>0.5</v>
      </c>
      <c r="F201" s="45" t="s">
        <v>259</v>
      </c>
      <c r="G201" s="45" t="s">
        <v>246</v>
      </c>
      <c r="H201" s="48">
        <v>43671</v>
      </c>
      <c r="I201" s="49" t="s">
        <v>59</v>
      </c>
      <c r="J201" s="45" t="s">
        <v>426</v>
      </c>
      <c r="K201" s="45" t="s">
        <v>44</v>
      </c>
      <c r="L201" s="45">
        <v>0</v>
      </c>
      <c r="M201" s="46" t="s">
        <v>72</v>
      </c>
      <c r="N201" s="45"/>
      <c r="O201" s="45"/>
      <c r="P201" s="45"/>
      <c r="Q201" s="45"/>
      <c r="R201" s="55"/>
      <c r="S201" s="1">
        <f>IF(Table1[[#This Row],[WGK]]=0,Table1[[#This Row],[Anzahl]]*Table1[[#This Row],[Gebindegröße]],0)</f>
        <v>0.5</v>
      </c>
      <c r="T201" s="1">
        <f>IF(Table1[[#This Row],[WGK]]=1,Table1[[#This Row],[Anzahl]]*Table1[[#This Row],[Gebindegröße]],0)</f>
        <v>0</v>
      </c>
      <c r="U201" s="1">
        <f>IF(Table1[[#This Row],[WGK]]=2,Table1[[#This Row],[Anzahl]]*Table1[[#This Row],[Gebindegröße]],0)</f>
        <v>0</v>
      </c>
      <c r="V201" s="1">
        <f>IF(Table1[[#This Row],[WGK]]=3,Table1[[#This Row],[Anzahl]]*Table1[[#This Row],[Gebindegröße]],0)</f>
        <v>0</v>
      </c>
    </row>
    <row r="202" spans="1:23" s="1" customFormat="1" ht="25" customHeight="1" x14ac:dyDescent="0.2">
      <c r="A202" s="44" t="s">
        <v>432</v>
      </c>
      <c r="B202" s="21">
        <v>1</v>
      </c>
      <c r="C202" s="45"/>
      <c r="D202" s="45"/>
      <c r="E202" s="45">
        <v>0.08</v>
      </c>
      <c r="F202" s="45" t="s">
        <v>33</v>
      </c>
      <c r="G202" s="45" t="s">
        <v>433</v>
      </c>
      <c r="H202" s="45" t="s">
        <v>43</v>
      </c>
      <c r="I202" s="48">
        <v>43101</v>
      </c>
      <c r="J202" s="45" t="s">
        <v>36</v>
      </c>
      <c r="K202" s="45" t="s">
        <v>37</v>
      </c>
      <c r="L202" s="45">
        <v>1</v>
      </c>
      <c r="M202" s="46" t="s">
        <v>77</v>
      </c>
      <c r="N202" s="45" t="s">
        <v>89</v>
      </c>
      <c r="O202" s="45" t="s">
        <v>39</v>
      </c>
      <c r="P202" s="45" t="s">
        <v>39</v>
      </c>
      <c r="Q202" s="45"/>
      <c r="R202" s="55"/>
      <c r="S202" s="1">
        <f>IF(Table1[[#This Row],[WGK]]=0,Table1[[#This Row],[Anzahl]]*Table1[[#This Row],[Gebindegröße]],0)</f>
        <v>0</v>
      </c>
      <c r="T202" s="1">
        <f>IF(Table1[[#This Row],[WGK]]=1,Table1[[#This Row],[Anzahl]]*Table1[[#This Row],[Gebindegröße]],0)</f>
        <v>0.08</v>
      </c>
      <c r="U202" s="1">
        <f>IF(Table1[[#This Row],[WGK]]=2,Table1[[#This Row],[Anzahl]]*Table1[[#This Row],[Gebindegröße]],0)</f>
        <v>0</v>
      </c>
      <c r="V202" s="1">
        <f>IF(Table1[[#This Row],[WGK]]=3,Table1[[#This Row],[Anzahl]]*Table1[[#This Row],[Gebindegröße]],0)</f>
        <v>0</v>
      </c>
    </row>
    <row r="203" spans="1:23" s="1" customFormat="1" ht="25" customHeight="1" x14ac:dyDescent="0.2">
      <c r="A203" s="44" t="s">
        <v>434</v>
      </c>
      <c r="B203" s="21">
        <v>1</v>
      </c>
      <c r="C203" s="45"/>
      <c r="D203" s="45"/>
      <c r="E203" s="45">
        <v>0.08</v>
      </c>
      <c r="F203" s="45" t="s">
        <v>33</v>
      </c>
      <c r="G203" s="45" t="s">
        <v>364</v>
      </c>
      <c r="H203" s="45" t="s">
        <v>43</v>
      </c>
      <c r="I203" s="48">
        <v>43101</v>
      </c>
      <c r="J203" s="45" t="s">
        <v>36</v>
      </c>
      <c r="K203" s="45" t="s">
        <v>37</v>
      </c>
      <c r="L203" s="45">
        <v>1</v>
      </c>
      <c r="M203" s="46" t="s">
        <v>77</v>
      </c>
      <c r="N203" s="45" t="s">
        <v>89</v>
      </c>
      <c r="O203" s="45" t="s">
        <v>39</v>
      </c>
      <c r="P203" s="45" t="s">
        <v>39</v>
      </c>
      <c r="Q203" s="45"/>
      <c r="R203" s="55"/>
      <c r="S203" s="1">
        <f>IF(Table1[[#This Row],[WGK]]=0,Table1[[#This Row],[Anzahl]]*Table1[[#This Row],[Gebindegröße]],0)</f>
        <v>0</v>
      </c>
      <c r="T203" s="1">
        <f>IF(Table1[[#This Row],[WGK]]=1,Table1[[#This Row],[Anzahl]]*Table1[[#This Row],[Gebindegröße]],0)</f>
        <v>0.08</v>
      </c>
      <c r="U203" s="1">
        <f>IF(Table1[[#This Row],[WGK]]=2,Table1[[#This Row],[Anzahl]]*Table1[[#This Row],[Gebindegröße]],0)</f>
        <v>0</v>
      </c>
      <c r="V203" s="1">
        <f>IF(Table1[[#This Row],[WGK]]=3,Table1[[#This Row],[Anzahl]]*Table1[[#This Row],[Gebindegröße]],0)</f>
        <v>0</v>
      </c>
    </row>
    <row r="204" spans="1:23" s="1" customFormat="1" ht="25" customHeight="1" x14ac:dyDescent="0.2">
      <c r="A204" s="44" t="s">
        <v>435</v>
      </c>
      <c r="B204" s="21">
        <v>2</v>
      </c>
      <c r="C204" s="45"/>
      <c r="D204" s="46" t="s">
        <v>436</v>
      </c>
      <c r="E204" s="45">
        <v>2.5</v>
      </c>
      <c r="F204" s="45" t="s">
        <v>33</v>
      </c>
      <c r="G204" s="45" t="s">
        <v>64</v>
      </c>
      <c r="H204" s="48">
        <v>44197</v>
      </c>
      <c r="I204" s="49" t="s">
        <v>59</v>
      </c>
      <c r="J204" s="1" t="s">
        <v>221</v>
      </c>
      <c r="K204" s="45" t="s">
        <v>102</v>
      </c>
      <c r="L204" s="45">
        <v>2</v>
      </c>
      <c r="M204" s="56" t="s">
        <v>51</v>
      </c>
      <c r="N204" s="45"/>
      <c r="O204" s="45" t="s">
        <v>39</v>
      </c>
      <c r="P204" s="45" t="s">
        <v>39</v>
      </c>
      <c r="Q204" s="45" t="s">
        <v>39</v>
      </c>
      <c r="R204" s="55"/>
      <c r="S204" s="1">
        <f>IF(Table1[[#This Row],[WGK]]=0,Table1[[#This Row],[Anzahl]]*Table1[[#This Row],[Gebindegröße]],0)</f>
        <v>0</v>
      </c>
      <c r="T204" s="1">
        <f>IF(Table1[[#This Row],[WGK]]=1,Table1[[#This Row],[Anzahl]]*Table1[[#This Row],[Gebindegröße]],0)</f>
        <v>0</v>
      </c>
      <c r="U204" s="1">
        <f>IF(Table1[[#This Row],[WGK]]=2,Table1[[#This Row],[Anzahl]]*Table1[[#This Row],[Gebindegröße]],0)</f>
        <v>5</v>
      </c>
      <c r="V204" s="1">
        <f>IF(Table1[[#This Row],[WGK]]=3,Table1[[#This Row],[Anzahl]]*Table1[[#This Row],[Gebindegröße]],0)</f>
        <v>0</v>
      </c>
    </row>
    <row r="205" spans="1:23" s="1" customFormat="1" ht="25" customHeight="1" x14ac:dyDescent="0.2">
      <c r="A205" s="44" t="s">
        <v>437</v>
      </c>
      <c r="B205" s="21">
        <v>1</v>
      </c>
      <c r="C205" s="45"/>
      <c r="D205" s="45" t="s">
        <v>436</v>
      </c>
      <c r="E205" s="45">
        <v>2.5</v>
      </c>
      <c r="F205" s="45" t="s">
        <v>33</v>
      </c>
      <c r="G205" s="45" t="s">
        <v>81</v>
      </c>
      <c r="H205" s="1" t="s">
        <v>43</v>
      </c>
      <c r="I205" s="49" t="s">
        <v>59</v>
      </c>
      <c r="J205" s="45" t="s">
        <v>152</v>
      </c>
      <c r="K205" s="45" t="s">
        <v>37</v>
      </c>
      <c r="L205" s="45">
        <v>2</v>
      </c>
      <c r="M205" s="56" t="s">
        <v>51</v>
      </c>
      <c r="N205" s="45" t="s">
        <v>43</v>
      </c>
      <c r="O205" s="45" t="s">
        <v>39</v>
      </c>
      <c r="P205" s="45" t="s">
        <v>39</v>
      </c>
      <c r="Q205" s="45" t="s">
        <v>39</v>
      </c>
      <c r="R205" s="55"/>
      <c r="S205" s="1">
        <f>IF(Table1[[#This Row],[WGK]]=0,Table1[[#This Row],[Anzahl]]*Table1[[#This Row],[Gebindegröße]],0)</f>
        <v>0</v>
      </c>
      <c r="T205" s="1">
        <f>IF(Table1[[#This Row],[WGK]]=1,Table1[[#This Row],[Anzahl]]*Table1[[#This Row],[Gebindegröße]],0)</f>
        <v>0</v>
      </c>
      <c r="U205" s="1">
        <f>IF(Table1[[#This Row],[WGK]]=2,Table1[[#This Row],[Anzahl]]*Table1[[#This Row],[Gebindegröße]],0)</f>
        <v>2.5</v>
      </c>
      <c r="V205" s="1">
        <f>IF(Table1[[#This Row],[WGK]]=3,Table1[[#This Row],[Anzahl]]*Table1[[#This Row],[Gebindegröße]],0)</f>
        <v>0</v>
      </c>
    </row>
    <row r="206" spans="1:23" s="1" customFormat="1" ht="25" customHeight="1" x14ac:dyDescent="0.2">
      <c r="A206" s="44" t="s">
        <v>438</v>
      </c>
      <c r="B206" s="21">
        <v>1</v>
      </c>
      <c r="C206" s="45"/>
      <c r="D206" s="46" t="s">
        <v>439</v>
      </c>
      <c r="E206" s="45">
        <v>0.1</v>
      </c>
      <c r="F206" s="45" t="s">
        <v>33</v>
      </c>
      <c r="G206" s="45" t="s">
        <v>285</v>
      </c>
      <c r="H206" s="45" t="s">
        <v>43</v>
      </c>
      <c r="I206" s="49" t="s">
        <v>43</v>
      </c>
      <c r="J206" s="45" t="s">
        <v>43</v>
      </c>
      <c r="K206" s="45" t="s">
        <v>88</v>
      </c>
      <c r="L206" s="45">
        <v>3</v>
      </c>
      <c r="M206" s="46" t="s">
        <v>182</v>
      </c>
      <c r="N206" s="45" t="s">
        <v>89</v>
      </c>
      <c r="O206" s="45" t="s">
        <v>39</v>
      </c>
      <c r="P206" s="45" t="s">
        <v>39</v>
      </c>
      <c r="Q206" s="45" t="s">
        <v>39</v>
      </c>
      <c r="R206" s="55"/>
      <c r="S206" s="1">
        <f>IF(Table1[[#This Row],[WGK]]=0,Table1[[#This Row],[Anzahl]]*Table1[[#This Row],[Gebindegröße]],0)</f>
        <v>0</v>
      </c>
      <c r="T206" s="1">
        <f>IF(Table1[[#This Row],[WGK]]=1,Table1[[#This Row],[Anzahl]]*Table1[[#This Row],[Gebindegröße]],0)</f>
        <v>0</v>
      </c>
      <c r="U206" s="1">
        <f>IF(Table1[[#This Row],[WGK]]=2,Table1[[#This Row],[Anzahl]]*Table1[[#This Row],[Gebindegröße]],0)</f>
        <v>0</v>
      </c>
      <c r="V206" s="1">
        <f>IF(Table1[[#This Row],[WGK]]=3,Table1[[#This Row],[Anzahl]]*Table1[[#This Row],[Gebindegröße]],0)</f>
        <v>0.1</v>
      </c>
    </row>
    <row r="207" spans="1:23" s="1" customFormat="1" ht="24.75" customHeight="1" x14ac:dyDescent="0.2">
      <c r="A207" s="44" t="s">
        <v>438</v>
      </c>
      <c r="B207" s="21">
        <v>1</v>
      </c>
      <c r="C207" s="45"/>
      <c r="D207" s="45" t="s">
        <v>439</v>
      </c>
      <c r="E207" s="45">
        <v>0.1</v>
      </c>
      <c r="F207" s="45" t="s">
        <v>33</v>
      </c>
      <c r="G207" s="45" t="s">
        <v>285</v>
      </c>
      <c r="H207" s="45" t="s">
        <v>43</v>
      </c>
      <c r="I207" s="45" t="s">
        <v>43</v>
      </c>
      <c r="J207" s="45" t="s">
        <v>43</v>
      </c>
      <c r="K207" s="45" t="s">
        <v>88</v>
      </c>
      <c r="L207" s="45">
        <v>3</v>
      </c>
      <c r="M207" s="46" t="s">
        <v>182</v>
      </c>
      <c r="N207" s="45" t="s">
        <v>89</v>
      </c>
      <c r="O207" s="45" t="s">
        <v>39</v>
      </c>
      <c r="P207" s="45" t="s">
        <v>39</v>
      </c>
      <c r="Q207" s="45" t="s">
        <v>39</v>
      </c>
      <c r="R207" s="55"/>
      <c r="S207" s="1">
        <f>IF(Table1[[#This Row],[WGK]]=0,Table1[[#This Row],[Anzahl]]*Table1[[#This Row],[Gebindegröße]],0)</f>
        <v>0</v>
      </c>
      <c r="T207" s="1">
        <f>IF(Table1[[#This Row],[WGK]]=1,Table1[[#This Row],[Anzahl]]*Table1[[#This Row],[Gebindegröße]],0)</f>
        <v>0</v>
      </c>
      <c r="U207" s="1">
        <f>IF(Table1[[#This Row],[WGK]]=2,Table1[[#This Row],[Anzahl]]*Table1[[#This Row],[Gebindegröße]],0)</f>
        <v>0</v>
      </c>
      <c r="V207" s="1">
        <f>IF(Table1[[#This Row],[WGK]]=3,Table1[[#This Row],[Anzahl]]*Table1[[#This Row],[Gebindegröße]],0)</f>
        <v>0.1</v>
      </c>
    </row>
    <row r="208" spans="1:23" ht="24.75" customHeight="1" x14ac:dyDescent="0.2">
      <c r="A208" s="21"/>
      <c r="B208" s="21">
        <v>1</v>
      </c>
      <c r="C208" s="1"/>
      <c r="D208" s="36"/>
      <c r="E208" s="1"/>
      <c r="F208" s="1"/>
      <c r="G208" s="1"/>
      <c r="H208" s="22"/>
      <c r="I208" s="25"/>
      <c r="J208" s="1"/>
      <c r="L208" s="1"/>
      <c r="Q208" s="1"/>
      <c r="R208" s="1"/>
      <c r="S208" s="1">
        <f>IF(Table1[[#This Row],[WGK]]=0,Table1[[#This Row],[Anzahl]]*Table1[[#This Row],[Gebindegröße]],0)</f>
        <v>0</v>
      </c>
      <c r="T208" s="1">
        <f>IF(Table1[[#This Row],[WGK]]=1,Table1[[#This Row],[Anzahl]]*Table1[[#This Row],[Gebindegröße]],0)</f>
        <v>0</v>
      </c>
      <c r="U208" s="1">
        <f>IF(Table1[[#This Row],[WGK]]=2,Table1[[#This Row],[Anzahl]]*Table1[[#This Row],[Gebindegröße]],0)</f>
        <v>0</v>
      </c>
      <c r="V208" s="1">
        <f>IF(Table1[[#This Row],[WGK]]=3,Table1[[#This Row],[Anzahl]]*Table1[[#This Row],[Gebindegröße]],0)</f>
        <v>0</v>
      </c>
      <c r="W208" s="1"/>
    </row>
    <row r="209" spans="1:23" ht="24.75" customHeight="1" x14ac:dyDescent="0.2">
      <c r="A209" s="21"/>
      <c r="B209" s="21"/>
      <c r="C209" s="1"/>
      <c r="D209" s="1"/>
      <c r="E209" s="1"/>
      <c r="F209" s="1"/>
      <c r="G209" s="1"/>
      <c r="H209" s="1"/>
      <c r="I209" s="25"/>
      <c r="J209" s="1"/>
      <c r="L209" s="1"/>
      <c r="Q209" s="1"/>
      <c r="R209" s="1"/>
      <c r="S209" s="57"/>
      <c r="T209" s="58"/>
      <c r="U209" s="58"/>
      <c r="V209" s="59"/>
      <c r="W209" s="1"/>
    </row>
    <row r="210" spans="1:23" ht="20" customHeight="1" x14ac:dyDescent="0.2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R210" t="s">
        <v>440</v>
      </c>
      <c r="S210" s="21"/>
      <c r="T210" s="21"/>
      <c r="U210" s="21"/>
      <c r="V210" s="21"/>
      <c r="W210" s="1"/>
    </row>
    <row r="211" spans="1:23" ht="20" customHeight="1" x14ac:dyDescent="0.2">
      <c r="A211" s="117"/>
      <c r="B211" s="117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1"/>
    </row>
    <row r="212" spans="1:23" ht="20" customHeight="1" x14ac:dyDescent="0.2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1"/>
    </row>
    <row r="213" spans="1:23" ht="20" customHeight="1" x14ac:dyDescent="0.2">
      <c r="A213" s="117"/>
      <c r="B213" s="117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1"/>
    </row>
    <row r="214" spans="1:23" ht="20" customHeight="1" x14ac:dyDescent="0.2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1"/>
    </row>
    <row r="215" spans="1:23" ht="20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1"/>
    </row>
    <row r="216" spans="1:23" ht="20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1"/>
    </row>
    <row r="217" spans="1:23" ht="20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</row>
    <row r="218" spans="1:23" s="1" customFormat="1" ht="24.75" customHeight="1" x14ac:dyDescent="0.2">
      <c r="A218" s="21"/>
      <c r="C218" s="36"/>
      <c r="G218" s="22"/>
      <c r="H218" s="25"/>
    </row>
    <row r="219" spans="1:23" s="1" customFormat="1" ht="24.75" customHeight="1" x14ac:dyDescent="0.2">
      <c r="A219" s="21"/>
      <c r="C219" s="36"/>
      <c r="G219" s="22"/>
      <c r="H219" s="25"/>
    </row>
    <row r="220" spans="1:23" ht="20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</row>
    <row r="221" spans="1:23" ht="20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</row>
    <row r="222" spans="1:23" ht="20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</row>
    <row r="223" spans="1:23" ht="20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</row>
    <row r="224" spans="1:23" ht="20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</row>
    <row r="225" spans="1:8" s="1" customFormat="1" ht="24.75" customHeight="1" x14ac:dyDescent="0.2">
      <c r="A225" s="21"/>
      <c r="C225" s="36"/>
      <c r="G225" s="22"/>
      <c r="H225" s="25"/>
    </row>
    <row r="226" spans="1:8" s="1" customFormat="1" ht="24.75" customHeight="1" x14ac:dyDescent="0.2">
      <c r="A226" s="21"/>
      <c r="C226" s="36"/>
      <c r="G226" s="22"/>
      <c r="H226" s="25"/>
    </row>
    <row r="227" spans="1:8" s="1" customFormat="1" ht="24.75" customHeight="1" x14ac:dyDescent="0.2">
      <c r="A227" s="21"/>
      <c r="C227" s="36"/>
      <c r="G227" s="22"/>
      <c r="H227" s="25"/>
    </row>
    <row r="228" spans="1:8" s="1" customFormat="1" ht="24.75" customHeight="1" x14ac:dyDescent="0.2">
      <c r="A228" s="21"/>
      <c r="C228" s="36"/>
      <c r="G228" s="22"/>
      <c r="H228" s="25"/>
    </row>
    <row r="297" spans="14:21" x14ac:dyDescent="0.2">
      <c r="N297" s="60"/>
      <c r="O297" s="61"/>
      <c r="S297" s="60"/>
      <c r="T297" s="60"/>
      <c r="U297" s="61"/>
    </row>
  </sheetData>
  <mergeCells count="12">
    <mergeCell ref="A213:B213"/>
    <mergeCell ref="B4:C4"/>
    <mergeCell ref="D4:E4"/>
    <mergeCell ref="B5:C5"/>
    <mergeCell ref="D5:E5"/>
    <mergeCell ref="A211:B211"/>
    <mergeCell ref="B1:J1"/>
    <mergeCell ref="N1:V1"/>
    <mergeCell ref="B2:C2"/>
    <mergeCell ref="D2:E2"/>
    <mergeCell ref="B3:C3"/>
    <mergeCell ref="D3:E3"/>
  </mergeCells>
  <conditionalFormatting sqref="D3:E5">
    <cfRule type="colorScale" priority="5">
      <colorScale>
        <cfvo type="formula" val="&quot;&lt;$C$3&quot;"/>
        <cfvo type="max"/>
        <color rgb="FFFF7128"/>
        <color rgb="FFFFEF9C"/>
      </colorScale>
    </cfRule>
  </conditionalFormatting>
  <conditionalFormatting sqref="D5:E5">
    <cfRule type="cellIs" dxfId="132" priority="85" operator="greaterThan">
      <formula>$B$5</formula>
    </cfRule>
  </conditionalFormatting>
  <conditionalFormatting sqref="D4:E4">
    <cfRule type="cellIs" dxfId="131" priority="84" operator="greaterThan">
      <formula>$B$4</formula>
    </cfRule>
  </conditionalFormatting>
  <conditionalFormatting sqref="D3:E3">
    <cfRule type="cellIs" dxfId="130" priority="83" operator="greaterThan">
      <formula>$B$3</formula>
    </cfRule>
  </conditionalFormatting>
  <conditionalFormatting sqref="Q95 O208:Q208 O7:Q21 O27:Q54 P23:Q25 O96:Q120 O56:Q61 O63:Q94 U7:V120 U122:V208 O122:Q200">
    <cfRule type="cellIs" dxfId="129" priority="59" operator="equal">
      <formula>"x"</formula>
    </cfRule>
  </conditionalFormatting>
  <conditionalFormatting sqref="O55:Q55">
    <cfRule type="cellIs" dxfId="128" priority="58" operator="equal">
      <formula>"x"</formula>
    </cfRule>
  </conditionalFormatting>
  <conditionalFormatting sqref="Q62">
    <cfRule type="cellIs" dxfId="127" priority="57" operator="equal">
      <formula>"x"</formula>
    </cfRule>
  </conditionalFormatting>
  <conditionalFormatting sqref="O62">
    <cfRule type="cellIs" dxfId="126" priority="56" operator="equal">
      <formula>"x"</formula>
    </cfRule>
  </conditionalFormatting>
  <conditionalFormatting sqref="O22:Q22 O26:Q26">
    <cfRule type="cellIs" dxfId="125" priority="55" operator="equal">
      <formula>"x"</formula>
    </cfRule>
  </conditionalFormatting>
  <conditionalFormatting sqref="O23:O24">
    <cfRule type="cellIs" dxfId="124" priority="52" operator="equal">
      <formula>"x"</formula>
    </cfRule>
  </conditionalFormatting>
  <conditionalFormatting sqref="O25">
    <cfRule type="cellIs" dxfId="123" priority="51" operator="equal">
      <formula>"x"</formula>
    </cfRule>
  </conditionalFormatting>
  <conditionalFormatting sqref="O95:P95">
    <cfRule type="cellIs" dxfId="122" priority="50" operator="equal">
      <formula>"x"</formula>
    </cfRule>
  </conditionalFormatting>
  <conditionalFormatting sqref="N225:P226">
    <cfRule type="cellIs" dxfId="121" priority="48" operator="equal">
      <formula>"x"</formula>
    </cfRule>
  </conditionalFormatting>
  <conditionalFormatting sqref="N227:P228">
    <cfRule type="cellIs" dxfId="120" priority="47" operator="equal">
      <formula>"x"</formula>
    </cfRule>
  </conditionalFormatting>
  <conditionalFormatting sqref="N218:P219">
    <cfRule type="cellIs" dxfId="119" priority="46" operator="equal">
      <formula>"x"</formula>
    </cfRule>
  </conditionalFormatting>
  <conditionalFormatting sqref="O201:Q201">
    <cfRule type="cellIs" dxfId="118" priority="45" operator="equal">
      <formula>"x"</formula>
    </cfRule>
  </conditionalFormatting>
  <conditionalFormatting sqref="O202:Q202">
    <cfRule type="cellIs" dxfId="117" priority="44" operator="equal">
      <formula>"x"</formula>
    </cfRule>
  </conditionalFormatting>
  <conditionalFormatting sqref="O203">
    <cfRule type="cellIs" dxfId="116" priority="43" operator="equal">
      <formula>"x"</formula>
    </cfRule>
  </conditionalFormatting>
  <conditionalFormatting sqref="R201">
    <cfRule type="cellIs" dxfId="115" priority="41" operator="equal">
      <formula>"x"</formula>
    </cfRule>
  </conditionalFormatting>
  <conditionalFormatting sqref="P203">
    <cfRule type="cellIs" dxfId="114" priority="40" operator="equal">
      <formula>"x"</formula>
    </cfRule>
  </conditionalFormatting>
  <conditionalFormatting sqref="Q203">
    <cfRule type="cellIs" dxfId="113" priority="39" operator="equal">
      <formula>"x"</formula>
    </cfRule>
  </conditionalFormatting>
  <conditionalFormatting sqref="R203">
    <cfRule type="cellIs" dxfId="112" priority="38" operator="equal">
      <formula>"x"</formula>
    </cfRule>
  </conditionalFormatting>
  <conditionalFormatting sqref="O204:Q204">
    <cfRule type="cellIs" dxfId="111" priority="37" operator="equal">
      <formula>"x"</formula>
    </cfRule>
  </conditionalFormatting>
  <conditionalFormatting sqref="O205:Q205">
    <cfRule type="cellIs" dxfId="110" priority="36" operator="equal">
      <formula>"x"</formula>
    </cfRule>
  </conditionalFormatting>
  <conditionalFormatting sqref="O206:Q206">
    <cfRule type="cellIs" dxfId="109" priority="34" operator="equal">
      <formula>"x"</formula>
    </cfRule>
  </conditionalFormatting>
  <conditionalFormatting sqref="R204">
    <cfRule type="cellIs" dxfId="108" priority="33" operator="equal">
      <formula>"x"</formula>
    </cfRule>
  </conditionalFormatting>
  <conditionalFormatting sqref="O207:Q207">
    <cfRule type="cellIs" dxfId="107" priority="30" operator="equal">
      <formula>"x"</formula>
    </cfRule>
  </conditionalFormatting>
  <conditionalFormatting sqref="R207">
    <cfRule type="cellIs" dxfId="106" priority="28" operator="equal">
      <formula>"x"</formula>
    </cfRule>
  </conditionalFormatting>
  <conditionalFormatting sqref="T225:V226">
    <cfRule type="cellIs" dxfId="105" priority="20" operator="equal">
      <formula>"x"</formula>
    </cfRule>
  </conditionalFormatting>
  <conditionalFormatting sqref="T227:V228">
    <cfRule type="cellIs" dxfId="104" priority="19" operator="equal">
      <formula>"x"</formula>
    </cfRule>
  </conditionalFormatting>
  <conditionalFormatting sqref="T218:V219">
    <cfRule type="cellIs" dxfId="103" priority="18" operator="equal">
      <formula>"x"</formula>
    </cfRule>
  </conditionalFormatting>
  <conditionalFormatting sqref="S225:S226">
    <cfRule type="cellIs" dxfId="102" priority="8" operator="equal">
      <formula>"x"</formula>
    </cfRule>
  </conditionalFormatting>
  <conditionalFormatting sqref="S227:S228">
    <cfRule type="cellIs" dxfId="101" priority="7" operator="equal">
      <formula>"x"</formula>
    </cfRule>
  </conditionalFormatting>
  <conditionalFormatting sqref="S218:S219">
    <cfRule type="cellIs" dxfId="100" priority="6" operator="equal">
      <formula>"x"</formula>
    </cfRule>
  </conditionalFormatting>
  <conditionalFormatting sqref="O121:Q121 U121:V121">
    <cfRule type="cellIs" dxfId="99" priority="1" operator="equal">
      <formula>"x"</formula>
    </cfRule>
  </conditionalFormatting>
  <pageMargins left="0.25" right="0.25" top="0.75" bottom="0.75" header="0.3" footer="0.3"/>
  <pageSetup paperSize="9" scale="81" fitToHeight="9" orientation="portrait" copies="2"/>
  <headerFooter>
    <oddHeader>&amp;C Gedruckt am: &amp;D</oddHeader>
    <oddFooter>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ABA9-7A96-4849-AA5E-F1D2C5FC1849}">
  <dimension ref="A1:B160"/>
  <sheetViews>
    <sheetView tabSelected="1" topLeftCell="A69" workbookViewId="0">
      <selection activeCell="D83" sqref="D83"/>
    </sheetView>
  </sheetViews>
  <sheetFormatPr baseColWidth="10" defaultRowHeight="15" x14ac:dyDescent="0.2"/>
  <cols>
    <col min="1" max="1" width="46.6640625" customWidth="1"/>
    <col min="2" max="2" width="14.6640625" bestFit="1" customWidth="1"/>
  </cols>
  <sheetData>
    <row r="1" spans="1:2" ht="16" x14ac:dyDescent="0.2">
      <c r="A1" s="98" t="s">
        <v>31</v>
      </c>
      <c r="B1" s="83" t="s">
        <v>479</v>
      </c>
    </row>
    <row r="2" spans="1:2" ht="16" x14ac:dyDescent="0.2">
      <c r="A2" s="99" t="s">
        <v>40</v>
      </c>
      <c r="B2" s="83" t="s">
        <v>479</v>
      </c>
    </row>
    <row r="3" spans="1:2" ht="16" x14ac:dyDescent="0.2">
      <c r="A3" s="98" t="s">
        <v>46</v>
      </c>
      <c r="B3" s="83" t="s">
        <v>479</v>
      </c>
    </row>
    <row r="4" spans="1:2" ht="16" x14ac:dyDescent="0.2">
      <c r="A4" s="99" t="s">
        <v>52</v>
      </c>
      <c r="B4" s="83" t="s">
        <v>479</v>
      </c>
    </row>
    <row r="5" spans="1:2" ht="16" x14ac:dyDescent="0.2">
      <c r="A5" s="98" t="s">
        <v>56</v>
      </c>
      <c r="B5" s="83" t="s">
        <v>479</v>
      </c>
    </row>
    <row r="6" spans="1:2" ht="16" x14ac:dyDescent="0.2">
      <c r="A6" s="99" t="s">
        <v>62</v>
      </c>
      <c r="B6" s="83" t="s">
        <v>479</v>
      </c>
    </row>
    <row r="7" spans="1:2" ht="16" x14ac:dyDescent="0.2">
      <c r="A7" s="99" t="s">
        <v>67</v>
      </c>
      <c r="B7" s="83" t="s">
        <v>479</v>
      </c>
    </row>
    <row r="8" spans="1:2" ht="16" x14ac:dyDescent="0.2">
      <c r="A8" s="99" t="s">
        <v>470</v>
      </c>
      <c r="B8" s="83" t="s">
        <v>479</v>
      </c>
    </row>
    <row r="9" spans="1:2" ht="16" x14ac:dyDescent="0.2">
      <c r="A9" s="98" t="s">
        <v>74</v>
      </c>
      <c r="B9" s="83" t="s">
        <v>479</v>
      </c>
    </row>
    <row r="10" spans="1:2" ht="16" x14ac:dyDescent="0.2">
      <c r="A10" s="99" t="s">
        <v>78</v>
      </c>
      <c r="B10" s="83" t="s">
        <v>479</v>
      </c>
    </row>
    <row r="11" spans="1:2" ht="16" x14ac:dyDescent="0.2">
      <c r="A11" s="98" t="s">
        <v>82</v>
      </c>
      <c r="B11" s="83" t="s">
        <v>479</v>
      </c>
    </row>
    <row r="12" spans="1:2" ht="16" x14ac:dyDescent="0.2">
      <c r="A12" s="99" t="s">
        <v>85</v>
      </c>
      <c r="B12" s="83" t="s">
        <v>479</v>
      </c>
    </row>
    <row r="13" spans="1:2" ht="16" x14ac:dyDescent="0.2">
      <c r="A13" s="98" t="s">
        <v>90</v>
      </c>
      <c r="B13" s="83" t="s">
        <v>479</v>
      </c>
    </row>
    <row r="14" spans="1:2" ht="16" x14ac:dyDescent="0.2">
      <c r="A14" s="99" t="s">
        <v>93</v>
      </c>
      <c r="B14" s="83" t="s">
        <v>479</v>
      </c>
    </row>
    <row r="15" spans="1:2" ht="16" x14ac:dyDescent="0.2">
      <c r="A15" s="98" t="s">
        <v>97</v>
      </c>
      <c r="B15" s="83" t="s">
        <v>479</v>
      </c>
    </row>
    <row r="16" spans="1:2" ht="16" x14ac:dyDescent="0.2">
      <c r="A16" s="99" t="s">
        <v>99</v>
      </c>
      <c r="B16" s="83" t="s">
        <v>479</v>
      </c>
    </row>
    <row r="17" spans="1:2" ht="16" x14ac:dyDescent="0.2">
      <c r="A17" s="98" t="s">
        <v>103</v>
      </c>
      <c r="B17" s="83" t="s">
        <v>479</v>
      </c>
    </row>
    <row r="18" spans="1:2" ht="16" x14ac:dyDescent="0.2">
      <c r="A18" s="99" t="s">
        <v>106</v>
      </c>
      <c r="B18" s="83" t="s">
        <v>479</v>
      </c>
    </row>
    <row r="19" spans="1:2" ht="16" x14ac:dyDescent="0.2">
      <c r="A19" s="99" t="s">
        <v>109</v>
      </c>
      <c r="B19" s="83" t="s">
        <v>479</v>
      </c>
    </row>
    <row r="20" spans="1:2" ht="16" x14ac:dyDescent="0.2">
      <c r="A20" s="98" t="s">
        <v>113</v>
      </c>
      <c r="B20" s="83" t="s">
        <v>479</v>
      </c>
    </row>
    <row r="21" spans="1:2" ht="16" x14ac:dyDescent="0.2">
      <c r="A21" s="99" t="s">
        <v>116</v>
      </c>
      <c r="B21" s="83" t="s">
        <v>479</v>
      </c>
    </row>
    <row r="22" spans="1:2" ht="16" x14ac:dyDescent="0.2">
      <c r="A22" s="98" t="s">
        <v>118</v>
      </c>
      <c r="B22" s="83" t="s">
        <v>479</v>
      </c>
    </row>
    <row r="23" spans="1:2" ht="16" x14ac:dyDescent="0.2">
      <c r="A23" s="99" t="s">
        <v>121</v>
      </c>
      <c r="B23" s="83" t="s">
        <v>479</v>
      </c>
    </row>
    <row r="24" spans="1:2" ht="16" x14ac:dyDescent="0.2">
      <c r="A24" s="100" t="s">
        <v>123</v>
      </c>
      <c r="B24" s="83" t="s">
        <v>479</v>
      </c>
    </row>
    <row r="25" spans="1:2" ht="16" x14ac:dyDescent="0.2">
      <c r="A25" s="99" t="s">
        <v>125</v>
      </c>
      <c r="B25" s="83" t="s">
        <v>479</v>
      </c>
    </row>
    <row r="26" spans="1:2" ht="16" x14ac:dyDescent="0.2">
      <c r="A26" s="98" t="s">
        <v>127</v>
      </c>
      <c r="B26" s="83" t="s">
        <v>479</v>
      </c>
    </row>
    <row r="27" spans="1:2" x14ac:dyDescent="0.2">
      <c r="A27" s="101" t="s">
        <v>129</v>
      </c>
      <c r="B27" s="83" t="s">
        <v>479</v>
      </c>
    </row>
    <row r="28" spans="1:2" x14ac:dyDescent="0.2">
      <c r="A28" s="102" t="s">
        <v>131</v>
      </c>
      <c r="B28" s="83" t="s">
        <v>479</v>
      </c>
    </row>
    <row r="29" spans="1:2" x14ac:dyDescent="0.2">
      <c r="A29" s="101" t="s">
        <v>133</v>
      </c>
      <c r="B29" s="83" t="s">
        <v>479</v>
      </c>
    </row>
    <row r="30" spans="1:2" x14ac:dyDescent="0.2">
      <c r="A30" s="102" t="s">
        <v>134</v>
      </c>
      <c r="B30" s="83" t="s">
        <v>479</v>
      </c>
    </row>
    <row r="31" spans="1:2" x14ac:dyDescent="0.2">
      <c r="A31" s="101" t="s">
        <v>136</v>
      </c>
      <c r="B31" s="83" t="s">
        <v>479</v>
      </c>
    </row>
    <row r="32" spans="1:2" ht="16" x14ac:dyDescent="0.2">
      <c r="A32" s="98" t="s">
        <v>146</v>
      </c>
      <c r="B32" s="83" t="s">
        <v>479</v>
      </c>
    </row>
    <row r="33" spans="1:2" ht="16" x14ac:dyDescent="0.2">
      <c r="A33" s="103" t="s">
        <v>140</v>
      </c>
      <c r="B33" s="83" t="s">
        <v>479</v>
      </c>
    </row>
    <row r="34" spans="1:2" ht="16" x14ac:dyDescent="0.2">
      <c r="A34" s="98" t="s">
        <v>149</v>
      </c>
      <c r="B34" s="83" t="s">
        <v>479</v>
      </c>
    </row>
    <row r="35" spans="1:2" ht="16" x14ac:dyDescent="0.2">
      <c r="A35" s="99" t="s">
        <v>154</v>
      </c>
      <c r="B35" s="83" t="s">
        <v>479</v>
      </c>
    </row>
    <row r="36" spans="1:2" ht="16" x14ac:dyDescent="0.2">
      <c r="A36" s="98" t="s">
        <v>156</v>
      </c>
      <c r="B36" s="83" t="s">
        <v>479</v>
      </c>
    </row>
    <row r="37" spans="1:2" ht="16" x14ac:dyDescent="0.2">
      <c r="A37" s="99" t="s">
        <v>158</v>
      </c>
      <c r="B37" s="83" t="s">
        <v>479</v>
      </c>
    </row>
    <row r="38" spans="1:2" ht="16" x14ac:dyDescent="0.2">
      <c r="A38" s="98" t="s">
        <v>163</v>
      </c>
      <c r="B38" s="83" t="s">
        <v>479</v>
      </c>
    </row>
    <row r="39" spans="1:2" ht="16" x14ac:dyDescent="0.2">
      <c r="A39" s="99" t="s">
        <v>476</v>
      </c>
      <c r="B39" s="83" t="s">
        <v>479</v>
      </c>
    </row>
    <row r="40" spans="1:2" ht="16" x14ac:dyDescent="0.2">
      <c r="A40" s="104" t="s">
        <v>166</v>
      </c>
      <c r="B40" s="83" t="s">
        <v>479</v>
      </c>
    </row>
    <row r="41" spans="1:2" ht="16" x14ac:dyDescent="0.2">
      <c r="A41" s="99" t="s">
        <v>170</v>
      </c>
      <c r="B41" s="83" t="s">
        <v>479</v>
      </c>
    </row>
    <row r="42" spans="1:2" ht="16" x14ac:dyDescent="0.2">
      <c r="A42" s="99" t="s">
        <v>178</v>
      </c>
      <c r="B42" s="83" t="s">
        <v>479</v>
      </c>
    </row>
    <row r="43" spans="1:2" ht="16" x14ac:dyDescent="0.2">
      <c r="A43" s="98" t="s">
        <v>180</v>
      </c>
      <c r="B43" s="83" t="s">
        <v>479</v>
      </c>
    </row>
    <row r="44" spans="1:2" ht="16" x14ac:dyDescent="0.2">
      <c r="A44" s="99" t="s">
        <v>183</v>
      </c>
      <c r="B44" s="83" t="s">
        <v>479</v>
      </c>
    </row>
    <row r="45" spans="1:2" ht="16" x14ac:dyDescent="0.2">
      <c r="A45" s="98" t="s">
        <v>187</v>
      </c>
      <c r="B45" s="83" t="s">
        <v>479</v>
      </c>
    </row>
    <row r="46" spans="1:2" ht="16" x14ac:dyDescent="0.2">
      <c r="A46" s="99" t="s">
        <v>191</v>
      </c>
      <c r="B46" s="83" t="s">
        <v>479</v>
      </c>
    </row>
    <row r="47" spans="1:2" ht="16" x14ac:dyDescent="0.2">
      <c r="A47" s="98" t="s">
        <v>195</v>
      </c>
      <c r="B47" s="83" t="s">
        <v>479</v>
      </c>
    </row>
    <row r="48" spans="1:2" ht="16" x14ac:dyDescent="0.2">
      <c r="A48" s="99" t="s">
        <v>197</v>
      </c>
      <c r="B48" s="83" t="s">
        <v>479</v>
      </c>
    </row>
    <row r="49" spans="1:2" ht="16" x14ac:dyDescent="0.2">
      <c r="A49" s="98" t="s">
        <v>202</v>
      </c>
      <c r="B49" s="83" t="s">
        <v>479</v>
      </c>
    </row>
    <row r="50" spans="1:2" ht="16" x14ac:dyDescent="0.2">
      <c r="A50" s="99" t="s">
        <v>205</v>
      </c>
      <c r="B50" s="83" t="s">
        <v>479</v>
      </c>
    </row>
    <row r="51" spans="1:2" ht="16" x14ac:dyDescent="0.2">
      <c r="A51" s="98" t="s">
        <v>208</v>
      </c>
      <c r="B51" s="83" t="s">
        <v>479</v>
      </c>
    </row>
    <row r="52" spans="1:2" ht="16" x14ac:dyDescent="0.2">
      <c r="A52" s="99" t="s">
        <v>210</v>
      </c>
      <c r="B52" s="83" t="s">
        <v>479</v>
      </c>
    </row>
    <row r="53" spans="1:2" ht="16" x14ac:dyDescent="0.2">
      <c r="A53" s="98" t="s">
        <v>212</v>
      </c>
      <c r="B53" s="83" t="s">
        <v>479</v>
      </c>
    </row>
    <row r="54" spans="1:2" ht="16" x14ac:dyDescent="0.2">
      <c r="A54" s="99" t="s">
        <v>216</v>
      </c>
      <c r="B54" s="83" t="s">
        <v>479</v>
      </c>
    </row>
    <row r="55" spans="1:2" ht="16" x14ac:dyDescent="0.2">
      <c r="A55" s="98" t="s">
        <v>218</v>
      </c>
      <c r="B55" s="83" t="s">
        <v>479</v>
      </c>
    </row>
    <row r="56" spans="1:2" ht="16" x14ac:dyDescent="0.2">
      <c r="A56" s="99" t="s">
        <v>220</v>
      </c>
      <c r="B56" s="83" t="s">
        <v>479</v>
      </c>
    </row>
    <row r="57" spans="1:2" ht="16" x14ac:dyDescent="0.2">
      <c r="A57" s="98" t="s">
        <v>222</v>
      </c>
      <c r="B57" s="83" t="s">
        <v>479</v>
      </c>
    </row>
    <row r="58" spans="1:2" ht="16" x14ac:dyDescent="0.2">
      <c r="A58" s="99" t="s">
        <v>225</v>
      </c>
      <c r="B58" s="83" t="s">
        <v>479</v>
      </c>
    </row>
    <row r="59" spans="1:2" ht="16" x14ac:dyDescent="0.2">
      <c r="A59" s="98" t="s">
        <v>226</v>
      </c>
      <c r="B59" s="83" t="s">
        <v>479</v>
      </c>
    </row>
    <row r="60" spans="1:2" ht="16" x14ac:dyDescent="0.2">
      <c r="A60" s="99" t="s">
        <v>228</v>
      </c>
      <c r="B60" s="83" t="s">
        <v>479</v>
      </c>
    </row>
    <row r="61" spans="1:2" ht="16" x14ac:dyDescent="0.2">
      <c r="A61" s="98" t="s">
        <v>231</v>
      </c>
      <c r="B61" s="83" t="s">
        <v>479</v>
      </c>
    </row>
    <row r="62" spans="1:2" ht="16" x14ac:dyDescent="0.2">
      <c r="A62" s="99" t="s">
        <v>234</v>
      </c>
      <c r="B62" s="83" t="s">
        <v>479</v>
      </c>
    </row>
    <row r="63" spans="1:2" ht="16" x14ac:dyDescent="0.2">
      <c r="A63" s="98" t="s">
        <v>237</v>
      </c>
      <c r="B63" s="83" t="s">
        <v>479</v>
      </c>
    </row>
    <row r="64" spans="1:2" ht="16" x14ac:dyDescent="0.2">
      <c r="A64" s="99" t="s">
        <v>241</v>
      </c>
      <c r="B64" s="83" t="s">
        <v>479</v>
      </c>
    </row>
    <row r="65" spans="1:2" ht="16" x14ac:dyDescent="0.2">
      <c r="A65" s="98" t="s">
        <v>242</v>
      </c>
      <c r="B65" s="83" t="s">
        <v>479</v>
      </c>
    </row>
    <row r="66" spans="1:2" ht="16" x14ac:dyDescent="0.2">
      <c r="A66" s="99" t="s">
        <v>243</v>
      </c>
      <c r="B66" s="83" t="s">
        <v>479</v>
      </c>
    </row>
    <row r="67" spans="1:2" ht="16" x14ac:dyDescent="0.2">
      <c r="A67" s="98" t="s">
        <v>245</v>
      </c>
      <c r="B67" s="83" t="s">
        <v>479</v>
      </c>
    </row>
    <row r="68" spans="1:2" ht="16" x14ac:dyDescent="0.2">
      <c r="A68" s="99" t="s">
        <v>247</v>
      </c>
      <c r="B68" s="83" t="s">
        <v>479</v>
      </c>
    </row>
    <row r="69" spans="1:2" ht="16" x14ac:dyDescent="0.2">
      <c r="A69" s="98" t="s">
        <v>250</v>
      </c>
      <c r="B69" s="83" t="s">
        <v>479</v>
      </c>
    </row>
    <row r="70" spans="1:2" ht="16" x14ac:dyDescent="0.2">
      <c r="A70" s="104" t="s">
        <v>253</v>
      </c>
      <c r="B70" s="83" t="s">
        <v>479</v>
      </c>
    </row>
    <row r="71" spans="1:2" x14ac:dyDescent="0.2">
      <c r="A71" s="97" t="s">
        <v>256</v>
      </c>
      <c r="B71" s="83" t="s">
        <v>479</v>
      </c>
    </row>
    <row r="72" spans="1:2" ht="16" x14ac:dyDescent="0.2">
      <c r="A72" s="99" t="s">
        <v>261</v>
      </c>
      <c r="B72" s="83" t="s">
        <v>479</v>
      </c>
    </row>
    <row r="73" spans="1:2" ht="16" x14ac:dyDescent="0.2">
      <c r="A73" s="99" t="s">
        <v>262</v>
      </c>
      <c r="B73" s="83" t="s">
        <v>479</v>
      </c>
    </row>
    <row r="74" spans="1:2" ht="16" x14ac:dyDescent="0.2">
      <c r="A74" s="98" t="s">
        <v>265</v>
      </c>
      <c r="B74" s="83" t="s">
        <v>479</v>
      </c>
    </row>
    <row r="75" spans="1:2" ht="16" x14ac:dyDescent="0.2">
      <c r="A75" s="99" t="s">
        <v>266</v>
      </c>
      <c r="B75" s="83" t="s">
        <v>479</v>
      </c>
    </row>
    <row r="76" spans="1:2" ht="26" x14ac:dyDescent="0.2">
      <c r="A76" s="105" t="s">
        <v>269</v>
      </c>
      <c r="B76" s="83" t="s">
        <v>479</v>
      </c>
    </row>
    <row r="77" spans="1:2" ht="16" x14ac:dyDescent="0.2">
      <c r="A77" s="99" t="s">
        <v>271</v>
      </c>
      <c r="B77" s="83" t="s">
        <v>479</v>
      </c>
    </row>
    <row r="78" spans="1:2" ht="16" x14ac:dyDescent="0.2">
      <c r="A78" s="98" t="s">
        <v>274</v>
      </c>
      <c r="B78" s="83" t="s">
        <v>479</v>
      </c>
    </row>
    <row r="79" spans="1:2" ht="16" x14ac:dyDescent="0.2">
      <c r="A79" s="99" t="s">
        <v>278</v>
      </c>
      <c r="B79" s="83" t="s">
        <v>479</v>
      </c>
    </row>
    <row r="80" spans="1:2" ht="16" x14ac:dyDescent="0.2">
      <c r="A80" s="98" t="s">
        <v>280</v>
      </c>
      <c r="B80" s="83" t="s">
        <v>479</v>
      </c>
    </row>
    <row r="81" spans="1:2" ht="16" x14ac:dyDescent="0.2">
      <c r="A81" s="99" t="s">
        <v>283</v>
      </c>
      <c r="B81" s="83" t="s">
        <v>480</v>
      </c>
    </row>
    <row r="82" spans="1:2" ht="16" x14ac:dyDescent="0.2">
      <c r="A82" s="104" t="s">
        <v>286</v>
      </c>
      <c r="B82" s="83" t="s">
        <v>480</v>
      </c>
    </row>
    <row r="83" spans="1:2" ht="16" x14ac:dyDescent="0.2">
      <c r="A83" s="103" t="s">
        <v>287</v>
      </c>
      <c r="B83" s="83" t="s">
        <v>480</v>
      </c>
    </row>
    <row r="84" spans="1:2" ht="27" x14ac:dyDescent="0.2">
      <c r="A84" s="106" t="s">
        <v>290</v>
      </c>
      <c r="B84" s="83" t="s">
        <v>480</v>
      </c>
    </row>
    <row r="85" spans="1:2" ht="27" x14ac:dyDescent="0.2">
      <c r="A85" s="107" t="s">
        <v>292</v>
      </c>
      <c r="B85" s="83" t="s">
        <v>480</v>
      </c>
    </row>
    <row r="86" spans="1:2" ht="27" x14ac:dyDescent="0.2">
      <c r="A86" s="106" t="s">
        <v>293</v>
      </c>
      <c r="B86" s="83" t="s">
        <v>480</v>
      </c>
    </row>
    <row r="87" spans="1:2" ht="27" x14ac:dyDescent="0.2">
      <c r="A87" s="107" t="s">
        <v>295</v>
      </c>
      <c r="B87" s="83" t="s">
        <v>480</v>
      </c>
    </row>
    <row r="88" spans="1:2" ht="27" x14ac:dyDescent="0.2">
      <c r="A88" s="106" t="s">
        <v>297</v>
      </c>
      <c r="B88" s="83" t="s">
        <v>480</v>
      </c>
    </row>
    <row r="89" spans="1:2" ht="27" x14ac:dyDescent="0.2">
      <c r="A89" s="107" t="s">
        <v>298</v>
      </c>
      <c r="B89" s="83" t="s">
        <v>480</v>
      </c>
    </row>
    <row r="90" spans="1:2" ht="16" x14ac:dyDescent="0.2">
      <c r="A90" s="104" t="s">
        <v>299</v>
      </c>
      <c r="B90" s="83" t="s">
        <v>480</v>
      </c>
    </row>
    <row r="91" spans="1:2" ht="16" x14ac:dyDescent="0.2">
      <c r="A91" s="99" t="s">
        <v>300</v>
      </c>
      <c r="B91" s="83" t="s">
        <v>480</v>
      </c>
    </row>
    <row r="92" spans="1:2" ht="16" x14ac:dyDescent="0.2">
      <c r="A92" s="98" t="s">
        <v>302</v>
      </c>
      <c r="B92" s="83" t="s">
        <v>480</v>
      </c>
    </row>
    <row r="93" spans="1:2" ht="16" x14ac:dyDescent="0.2">
      <c r="A93" s="99" t="s">
        <v>304</v>
      </c>
      <c r="B93" s="83" t="s">
        <v>480</v>
      </c>
    </row>
    <row r="94" spans="1:2" ht="16" x14ac:dyDescent="0.2">
      <c r="A94" s="104" t="s">
        <v>306</v>
      </c>
      <c r="B94" s="83" t="s">
        <v>480</v>
      </c>
    </row>
    <row r="95" spans="1:2" ht="16" x14ac:dyDescent="0.2">
      <c r="A95" s="99" t="s">
        <v>307</v>
      </c>
      <c r="B95" s="83" t="s">
        <v>480</v>
      </c>
    </row>
    <row r="96" spans="1:2" ht="16" x14ac:dyDescent="0.2">
      <c r="A96" s="98" t="s">
        <v>310</v>
      </c>
      <c r="B96" s="83" t="s">
        <v>480</v>
      </c>
    </row>
    <row r="97" spans="1:2" ht="16" x14ac:dyDescent="0.2">
      <c r="A97" s="99" t="s">
        <v>315</v>
      </c>
      <c r="B97" s="83" t="s">
        <v>480</v>
      </c>
    </row>
    <row r="98" spans="1:2" ht="16" x14ac:dyDescent="0.2">
      <c r="A98" s="99" t="s">
        <v>320</v>
      </c>
      <c r="B98" s="83" t="s">
        <v>480</v>
      </c>
    </row>
    <row r="99" spans="1:2" ht="16" x14ac:dyDescent="0.2">
      <c r="A99" s="104" t="s">
        <v>321</v>
      </c>
      <c r="B99" s="83" t="s">
        <v>480</v>
      </c>
    </row>
    <row r="100" spans="1:2" ht="16" x14ac:dyDescent="0.2">
      <c r="A100" s="99" t="s">
        <v>324</v>
      </c>
      <c r="B100" s="83" t="s">
        <v>480</v>
      </c>
    </row>
    <row r="101" spans="1:2" ht="16" x14ac:dyDescent="0.2">
      <c r="A101" s="99" t="s">
        <v>326</v>
      </c>
      <c r="B101" s="83" t="s">
        <v>480</v>
      </c>
    </row>
    <row r="102" spans="1:2" ht="16" x14ac:dyDescent="0.2">
      <c r="A102" s="99" t="s">
        <v>328</v>
      </c>
      <c r="B102" s="83" t="s">
        <v>480</v>
      </c>
    </row>
    <row r="103" spans="1:2" ht="16" x14ac:dyDescent="0.2">
      <c r="A103" s="98" t="s">
        <v>330</v>
      </c>
      <c r="B103" s="83" t="s">
        <v>480</v>
      </c>
    </row>
    <row r="104" spans="1:2" ht="16" x14ac:dyDescent="0.2">
      <c r="A104" s="98" t="s">
        <v>474</v>
      </c>
      <c r="B104" s="83" t="s">
        <v>480</v>
      </c>
    </row>
    <row r="105" spans="1:2" ht="16" x14ac:dyDescent="0.2">
      <c r="A105" s="99" t="s">
        <v>333</v>
      </c>
      <c r="B105" s="83" t="s">
        <v>480</v>
      </c>
    </row>
    <row r="106" spans="1:2" ht="16" x14ac:dyDescent="0.2">
      <c r="A106" s="99" t="s">
        <v>342</v>
      </c>
      <c r="B106" s="83" t="s">
        <v>480</v>
      </c>
    </row>
    <row r="107" spans="1:2" ht="16" x14ac:dyDescent="0.2">
      <c r="A107" s="98" t="s">
        <v>344</v>
      </c>
      <c r="B107" s="83" t="s">
        <v>480</v>
      </c>
    </row>
    <row r="108" spans="1:2" ht="16" x14ac:dyDescent="0.2">
      <c r="A108" s="99" t="s">
        <v>345</v>
      </c>
      <c r="B108" s="83" t="s">
        <v>480</v>
      </c>
    </row>
    <row r="109" spans="1:2" ht="16" x14ac:dyDescent="0.2">
      <c r="A109" s="98" t="s">
        <v>348</v>
      </c>
      <c r="B109" s="83" t="s">
        <v>480</v>
      </c>
    </row>
    <row r="110" spans="1:2" ht="16" x14ac:dyDescent="0.2">
      <c r="A110" s="99" t="s">
        <v>350</v>
      </c>
      <c r="B110" s="83" t="s">
        <v>480</v>
      </c>
    </row>
    <row r="111" spans="1:2" ht="16" x14ac:dyDescent="0.2">
      <c r="A111" s="99" t="s">
        <v>352</v>
      </c>
      <c r="B111" s="83" t="s">
        <v>480</v>
      </c>
    </row>
    <row r="112" spans="1:2" ht="16" x14ac:dyDescent="0.2">
      <c r="A112" s="98" t="s">
        <v>353</v>
      </c>
      <c r="B112" s="83" t="s">
        <v>480</v>
      </c>
    </row>
    <row r="113" spans="1:2" ht="16" x14ac:dyDescent="0.2">
      <c r="A113" s="99" t="s">
        <v>355</v>
      </c>
      <c r="B113" s="83" t="s">
        <v>480</v>
      </c>
    </row>
    <row r="114" spans="1:2" ht="16" x14ac:dyDescent="0.2">
      <c r="A114" s="98" t="s">
        <v>357</v>
      </c>
      <c r="B114" s="83" t="s">
        <v>480</v>
      </c>
    </row>
    <row r="115" spans="1:2" ht="16" x14ac:dyDescent="0.2">
      <c r="A115" s="99" t="s">
        <v>358</v>
      </c>
      <c r="B115" s="83" t="s">
        <v>480</v>
      </c>
    </row>
    <row r="116" spans="1:2" ht="16" x14ac:dyDescent="0.2">
      <c r="A116" s="98" t="s">
        <v>361</v>
      </c>
      <c r="B116" s="83" t="s">
        <v>480</v>
      </c>
    </row>
    <row r="117" spans="1:2" ht="32" x14ac:dyDescent="0.2">
      <c r="A117" s="99" t="s">
        <v>363</v>
      </c>
      <c r="B117" s="83" t="s">
        <v>480</v>
      </c>
    </row>
    <row r="118" spans="1:2" ht="24" x14ac:dyDescent="0.2">
      <c r="A118" s="108" t="s">
        <v>365</v>
      </c>
      <c r="B118" s="83" t="s">
        <v>480</v>
      </c>
    </row>
    <row r="119" spans="1:2" ht="16" x14ac:dyDescent="0.2">
      <c r="A119" s="99" t="s">
        <v>366</v>
      </c>
      <c r="B119" s="83" t="s">
        <v>480</v>
      </c>
    </row>
    <row r="120" spans="1:2" ht="16" x14ac:dyDescent="0.2">
      <c r="A120" s="98" t="s">
        <v>368</v>
      </c>
      <c r="B120" s="83" t="s">
        <v>480</v>
      </c>
    </row>
    <row r="121" spans="1:2" ht="16" x14ac:dyDescent="0.2">
      <c r="A121" s="99" t="s">
        <v>370</v>
      </c>
      <c r="B121" s="83" t="s">
        <v>480</v>
      </c>
    </row>
    <row r="122" spans="1:2" ht="16" x14ac:dyDescent="0.2">
      <c r="A122" s="98" t="s">
        <v>371</v>
      </c>
      <c r="B122" s="83" t="s">
        <v>480</v>
      </c>
    </row>
    <row r="123" spans="1:2" ht="16" x14ac:dyDescent="0.2">
      <c r="A123" s="98" t="s">
        <v>374</v>
      </c>
      <c r="B123" s="83" t="s">
        <v>480</v>
      </c>
    </row>
    <row r="124" spans="1:2" ht="16" x14ac:dyDescent="0.2">
      <c r="A124" s="99" t="s">
        <v>375</v>
      </c>
      <c r="B124" s="83" t="s">
        <v>480</v>
      </c>
    </row>
    <row r="125" spans="1:2" ht="16" x14ac:dyDescent="0.2">
      <c r="A125" s="98" t="s">
        <v>376</v>
      </c>
      <c r="B125" s="83" t="s">
        <v>480</v>
      </c>
    </row>
    <row r="126" spans="1:2" ht="16" x14ac:dyDescent="0.2">
      <c r="A126" s="99" t="s">
        <v>377</v>
      </c>
      <c r="B126" s="83" t="s">
        <v>480</v>
      </c>
    </row>
    <row r="127" spans="1:2" ht="16" x14ac:dyDescent="0.2">
      <c r="A127" s="98" t="s">
        <v>378</v>
      </c>
      <c r="B127" s="83" t="s">
        <v>480</v>
      </c>
    </row>
    <row r="128" spans="1:2" ht="16" x14ac:dyDescent="0.2">
      <c r="A128" s="99" t="s">
        <v>379</v>
      </c>
      <c r="B128" s="83" t="s">
        <v>480</v>
      </c>
    </row>
    <row r="129" spans="1:2" ht="16" x14ac:dyDescent="0.2">
      <c r="A129" s="98" t="s">
        <v>380</v>
      </c>
      <c r="B129" s="83" t="s">
        <v>480</v>
      </c>
    </row>
    <row r="130" spans="1:2" ht="16" x14ac:dyDescent="0.2">
      <c r="A130" s="99" t="s">
        <v>381</v>
      </c>
      <c r="B130" s="83" t="s">
        <v>480</v>
      </c>
    </row>
    <row r="131" spans="1:2" x14ac:dyDescent="0.2">
      <c r="A131" s="106" t="s">
        <v>383</v>
      </c>
      <c r="B131" s="83" t="s">
        <v>480</v>
      </c>
    </row>
    <row r="132" spans="1:2" x14ac:dyDescent="0.2">
      <c r="A132" s="107" t="s">
        <v>384</v>
      </c>
      <c r="B132" s="83" t="s">
        <v>480</v>
      </c>
    </row>
    <row r="133" spans="1:2" ht="16" x14ac:dyDescent="0.2">
      <c r="A133" s="98" t="s">
        <v>386</v>
      </c>
      <c r="B133" s="83" t="s">
        <v>480</v>
      </c>
    </row>
    <row r="134" spans="1:2" ht="16" x14ac:dyDescent="0.2">
      <c r="A134" s="99" t="s">
        <v>387</v>
      </c>
      <c r="B134" s="83" t="s">
        <v>480</v>
      </c>
    </row>
    <row r="135" spans="1:2" ht="16" x14ac:dyDescent="0.2">
      <c r="A135" s="98" t="s">
        <v>390</v>
      </c>
      <c r="B135" s="83" t="s">
        <v>480</v>
      </c>
    </row>
    <row r="136" spans="1:2" ht="16" x14ac:dyDescent="0.2">
      <c r="A136" s="99" t="s">
        <v>393</v>
      </c>
      <c r="B136" s="83" t="s">
        <v>480</v>
      </c>
    </row>
    <row r="137" spans="1:2" ht="16" x14ac:dyDescent="0.2">
      <c r="A137" s="98" t="s">
        <v>395</v>
      </c>
      <c r="B137" s="83" t="s">
        <v>480</v>
      </c>
    </row>
    <row r="138" spans="1:2" ht="16" x14ac:dyDescent="0.2">
      <c r="A138" s="99" t="s">
        <v>398</v>
      </c>
      <c r="B138" s="83" t="s">
        <v>480</v>
      </c>
    </row>
    <row r="139" spans="1:2" ht="16" x14ac:dyDescent="0.2">
      <c r="A139" s="98" t="s">
        <v>401</v>
      </c>
      <c r="B139" s="83" t="s">
        <v>480</v>
      </c>
    </row>
    <row r="140" spans="1:2" ht="16" x14ac:dyDescent="0.2">
      <c r="A140" s="99" t="s">
        <v>402</v>
      </c>
      <c r="B140" s="83" t="s">
        <v>480</v>
      </c>
    </row>
    <row r="141" spans="1:2" ht="16" x14ac:dyDescent="0.2">
      <c r="A141" s="98" t="s">
        <v>403</v>
      </c>
      <c r="B141" s="83" t="s">
        <v>480</v>
      </c>
    </row>
    <row r="142" spans="1:2" ht="16" x14ac:dyDescent="0.2">
      <c r="A142" s="99" t="s">
        <v>404</v>
      </c>
      <c r="B142" s="83" t="s">
        <v>480</v>
      </c>
    </row>
    <row r="143" spans="1:2" ht="16" x14ac:dyDescent="0.2">
      <c r="A143" s="98" t="s">
        <v>405</v>
      </c>
      <c r="B143" s="83" t="s">
        <v>480</v>
      </c>
    </row>
    <row r="144" spans="1:2" ht="16" x14ac:dyDescent="0.2">
      <c r="A144" s="99" t="s">
        <v>407</v>
      </c>
      <c r="B144" s="83" t="s">
        <v>480</v>
      </c>
    </row>
    <row r="145" spans="1:2" ht="16" x14ac:dyDescent="0.2">
      <c r="A145" s="98" t="s">
        <v>409</v>
      </c>
      <c r="B145" s="83" t="s">
        <v>480</v>
      </c>
    </row>
    <row r="146" spans="1:2" ht="16" x14ac:dyDescent="0.2">
      <c r="A146" s="99" t="s">
        <v>411</v>
      </c>
      <c r="B146" s="83" t="s">
        <v>480</v>
      </c>
    </row>
    <row r="147" spans="1:2" ht="32" x14ac:dyDescent="0.2">
      <c r="A147" s="103" t="s">
        <v>413</v>
      </c>
      <c r="B147" s="83" t="s">
        <v>480</v>
      </c>
    </row>
    <row r="148" spans="1:2" ht="16" x14ac:dyDescent="0.2">
      <c r="A148" s="98" t="s">
        <v>414</v>
      </c>
      <c r="B148" s="83" t="s">
        <v>480</v>
      </c>
    </row>
    <row r="149" spans="1:2" ht="16" x14ac:dyDescent="0.2">
      <c r="A149" s="99" t="s">
        <v>416</v>
      </c>
      <c r="B149" s="83" t="s">
        <v>480</v>
      </c>
    </row>
    <row r="150" spans="1:2" ht="16" x14ac:dyDescent="0.2">
      <c r="A150" s="98" t="s">
        <v>417</v>
      </c>
      <c r="B150" s="83" t="s">
        <v>480</v>
      </c>
    </row>
    <row r="151" spans="1:2" ht="16" x14ac:dyDescent="0.2">
      <c r="A151" s="99" t="s">
        <v>420</v>
      </c>
      <c r="B151" s="83" t="s">
        <v>480</v>
      </c>
    </row>
    <row r="152" spans="1:2" ht="16" x14ac:dyDescent="0.2">
      <c r="A152" s="98" t="s">
        <v>423</v>
      </c>
      <c r="B152" s="83" t="s">
        <v>480</v>
      </c>
    </row>
    <row r="153" spans="1:2" ht="16" x14ac:dyDescent="0.2">
      <c r="A153" s="99" t="s">
        <v>424</v>
      </c>
      <c r="B153" s="83" t="s">
        <v>480</v>
      </c>
    </row>
    <row r="154" spans="1:2" ht="16" x14ac:dyDescent="0.2">
      <c r="A154" s="99" t="s">
        <v>429</v>
      </c>
      <c r="B154" s="83" t="s">
        <v>480</v>
      </c>
    </row>
    <row r="155" spans="1:2" ht="16" x14ac:dyDescent="0.2">
      <c r="A155" s="98" t="s">
        <v>430</v>
      </c>
      <c r="B155" s="83" t="s">
        <v>480</v>
      </c>
    </row>
    <row r="156" spans="1:2" ht="16" x14ac:dyDescent="0.2">
      <c r="A156" s="99" t="s">
        <v>432</v>
      </c>
      <c r="B156" s="83" t="s">
        <v>480</v>
      </c>
    </row>
    <row r="157" spans="1:2" ht="16" x14ac:dyDescent="0.2">
      <c r="A157" s="98" t="s">
        <v>434</v>
      </c>
      <c r="B157" s="83" t="s">
        <v>480</v>
      </c>
    </row>
    <row r="158" spans="1:2" ht="16" x14ac:dyDescent="0.2">
      <c r="A158" s="99" t="s">
        <v>435</v>
      </c>
      <c r="B158" s="83" t="s">
        <v>480</v>
      </c>
    </row>
    <row r="159" spans="1:2" ht="16" x14ac:dyDescent="0.2">
      <c r="A159" s="98" t="s">
        <v>437</v>
      </c>
      <c r="B159" s="83" t="s">
        <v>480</v>
      </c>
    </row>
    <row r="160" spans="1:2" ht="16" x14ac:dyDescent="0.2">
      <c r="A160" s="99" t="s">
        <v>438</v>
      </c>
      <c r="B160" s="83" t="s">
        <v>480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4"/>
  <sheetViews>
    <sheetView workbookViewId="0">
      <selection activeCell="S8" sqref="S8"/>
    </sheetView>
  </sheetViews>
  <sheetFormatPr baseColWidth="10" defaultColWidth="11.5" defaultRowHeight="15" x14ac:dyDescent="0.2"/>
  <cols>
    <col min="1" max="1" width="37.6640625" bestFit="1" customWidth="1"/>
    <col min="15" max="15" width="36.33203125" bestFit="1" customWidth="1"/>
  </cols>
  <sheetData>
    <row r="1" spans="1:18" s="1" customFormat="1" x14ac:dyDescent="0.2">
      <c r="M1" s="42" t="s">
        <v>441</v>
      </c>
      <c r="O1" s="1" t="s">
        <v>442</v>
      </c>
    </row>
    <row r="2" spans="1:18" ht="34" x14ac:dyDescent="0.2">
      <c r="M2" s="62" t="s">
        <v>443</v>
      </c>
      <c r="O2" t="s">
        <v>444</v>
      </c>
    </row>
    <row r="3" spans="1:18" ht="45" x14ac:dyDescent="0.2">
      <c r="A3" s="63" t="s">
        <v>9</v>
      </c>
      <c r="B3" s="63" t="s">
        <v>11</v>
      </c>
      <c r="C3" s="63" t="s">
        <v>12</v>
      </c>
      <c r="D3" s="63" t="s">
        <v>13</v>
      </c>
      <c r="E3" s="63" t="s">
        <v>14</v>
      </c>
      <c r="F3" s="63" t="s">
        <v>15</v>
      </c>
      <c r="G3" s="63" t="s">
        <v>16</v>
      </c>
      <c r="H3" s="63" t="s">
        <v>17</v>
      </c>
      <c r="I3" s="63" t="s">
        <v>18</v>
      </c>
      <c r="J3" s="63" t="s">
        <v>19</v>
      </c>
      <c r="K3" s="64" t="s">
        <v>22</v>
      </c>
      <c r="L3" s="17" t="s">
        <v>23</v>
      </c>
      <c r="M3" s="17" t="s">
        <v>24</v>
      </c>
      <c r="N3" s="17" t="s">
        <v>25</v>
      </c>
      <c r="O3" s="64" t="s">
        <v>445</v>
      </c>
      <c r="P3" s="63" t="s">
        <v>446</v>
      </c>
      <c r="Q3" s="63" t="s">
        <v>447</v>
      </c>
      <c r="R3" s="63" t="s">
        <v>448</v>
      </c>
    </row>
    <row r="4" spans="1:18" ht="30" customHeight="1" x14ac:dyDescent="0.2">
      <c r="A4" s="65" t="s">
        <v>256</v>
      </c>
      <c r="B4" s="60"/>
      <c r="C4" s="60" t="s">
        <v>257</v>
      </c>
      <c r="D4" s="60" t="s">
        <v>64</v>
      </c>
      <c r="E4" s="60"/>
      <c r="F4" s="60" t="s">
        <v>83</v>
      </c>
      <c r="G4" s="60"/>
      <c r="H4" s="66"/>
      <c r="I4" s="60"/>
      <c r="J4" s="60" t="s">
        <v>88</v>
      </c>
      <c r="K4" s="60"/>
      <c r="L4" s="60"/>
      <c r="M4" s="67"/>
      <c r="N4" s="68"/>
      <c r="O4" s="60" t="s">
        <v>240</v>
      </c>
      <c r="P4" s="60"/>
      <c r="Q4" s="60"/>
      <c r="R4" s="60"/>
    </row>
    <row r="5" spans="1:18" ht="30" customHeight="1" x14ac:dyDescent="0.2">
      <c r="A5" s="69" t="s">
        <v>237</v>
      </c>
      <c r="B5" s="45"/>
      <c r="C5" s="45" t="s">
        <v>238</v>
      </c>
      <c r="D5" s="45" t="s">
        <v>48</v>
      </c>
      <c r="E5" s="45" t="s">
        <v>33</v>
      </c>
      <c r="F5" s="45" t="s">
        <v>239</v>
      </c>
      <c r="G5" s="45"/>
      <c r="H5" s="49" t="s">
        <v>449</v>
      </c>
      <c r="I5" s="45"/>
      <c r="J5" s="45" t="s">
        <v>61</v>
      </c>
      <c r="K5" s="45"/>
      <c r="L5" s="45"/>
      <c r="M5" s="68"/>
      <c r="N5" s="68"/>
      <c r="O5" s="45" t="s">
        <v>240</v>
      </c>
      <c r="P5" s="45"/>
      <c r="Q5" s="45"/>
      <c r="R5" s="45"/>
    </row>
    <row r="6" spans="1:18" ht="30" customHeight="1" x14ac:dyDescent="0.2">
      <c r="A6" s="65" t="s">
        <v>170</v>
      </c>
      <c r="B6" s="60"/>
      <c r="C6" s="60" t="s">
        <v>171</v>
      </c>
      <c r="D6" s="60" t="s">
        <v>48</v>
      </c>
      <c r="E6" s="60" t="s">
        <v>33</v>
      </c>
      <c r="F6" s="60" t="s">
        <v>173</v>
      </c>
      <c r="G6" s="60"/>
      <c r="H6" s="66" t="s">
        <v>450</v>
      </c>
      <c r="I6" s="60" t="s">
        <v>174</v>
      </c>
      <c r="J6" s="60" t="s">
        <v>61</v>
      </c>
      <c r="K6" s="60"/>
      <c r="L6" s="60"/>
      <c r="M6" s="67"/>
      <c r="N6" s="68"/>
      <c r="O6" s="60"/>
      <c r="P6" s="60"/>
      <c r="Q6" s="60"/>
      <c r="R6" s="60"/>
    </row>
    <row r="7" spans="1:18" ht="30" customHeight="1" x14ac:dyDescent="0.2">
      <c r="A7" s="69" t="s">
        <v>170</v>
      </c>
      <c r="B7" s="45"/>
      <c r="C7" s="45" t="s">
        <v>171</v>
      </c>
      <c r="D7" s="45" t="s">
        <v>48</v>
      </c>
      <c r="E7" s="45" t="s">
        <v>33</v>
      </c>
      <c r="F7" s="45" t="s">
        <v>48</v>
      </c>
      <c r="G7" s="45"/>
      <c r="H7" s="49"/>
      <c r="I7" s="45" t="s">
        <v>60</v>
      </c>
      <c r="J7" s="45" t="s">
        <v>61</v>
      </c>
      <c r="K7" s="45"/>
      <c r="L7" s="45"/>
      <c r="M7" s="67"/>
      <c r="N7" s="68"/>
      <c r="O7" s="45" t="s">
        <v>175</v>
      </c>
      <c r="P7" s="45"/>
      <c r="Q7" s="45"/>
      <c r="R7" s="45"/>
    </row>
    <row r="8" spans="1:18" ht="30" customHeight="1" x14ac:dyDescent="0.2">
      <c r="A8" s="65" t="s">
        <v>170</v>
      </c>
      <c r="B8" s="60"/>
      <c r="C8" s="60" t="s">
        <v>171</v>
      </c>
      <c r="D8" s="60" t="s">
        <v>48</v>
      </c>
      <c r="E8" s="60" t="s">
        <v>33</v>
      </c>
      <c r="F8" s="60" t="s">
        <v>176</v>
      </c>
      <c r="G8" s="60"/>
      <c r="H8" s="66"/>
      <c r="I8" s="60"/>
      <c r="J8" s="60" t="s">
        <v>61</v>
      </c>
      <c r="K8" s="60"/>
      <c r="L8" s="60"/>
      <c r="M8" s="67"/>
      <c r="N8" s="68"/>
      <c r="O8" s="60" t="s">
        <v>175</v>
      </c>
      <c r="P8" s="60"/>
      <c r="Q8" s="60"/>
      <c r="R8" s="60"/>
    </row>
    <row r="9" spans="1:18" ht="30" customHeight="1" x14ac:dyDescent="0.2">
      <c r="A9" s="69" t="s">
        <v>423</v>
      </c>
      <c r="B9" s="45"/>
      <c r="C9" s="45" t="s">
        <v>421</v>
      </c>
      <c r="D9" s="45" t="s">
        <v>48</v>
      </c>
      <c r="E9" s="45" t="s">
        <v>33</v>
      </c>
      <c r="F9" s="45" t="s">
        <v>48</v>
      </c>
      <c r="G9" s="45"/>
      <c r="H9" s="49" t="s">
        <v>59</v>
      </c>
      <c r="I9" s="45"/>
      <c r="J9" s="45" t="s">
        <v>61</v>
      </c>
      <c r="K9" s="45"/>
      <c r="L9" s="45"/>
      <c r="M9" s="67"/>
      <c r="N9" s="68"/>
      <c r="O9" s="45" t="s">
        <v>240</v>
      </c>
      <c r="P9" s="45"/>
      <c r="Q9" s="45"/>
      <c r="R9" s="45"/>
    </row>
    <row r="10" spans="1:18" ht="30" customHeight="1" x14ac:dyDescent="0.2">
      <c r="A10" s="65" t="s">
        <v>451</v>
      </c>
      <c r="B10" s="60"/>
      <c r="C10" s="60"/>
      <c r="D10" s="60" t="s">
        <v>422</v>
      </c>
      <c r="E10" s="60" t="s">
        <v>33</v>
      </c>
      <c r="F10" s="60" t="s">
        <v>204</v>
      </c>
      <c r="G10" s="60"/>
      <c r="H10" s="66"/>
      <c r="I10" s="60" t="s">
        <v>426</v>
      </c>
      <c r="J10" s="60" t="s">
        <v>61</v>
      </c>
      <c r="K10" s="70"/>
      <c r="L10" s="60"/>
      <c r="M10" s="71" t="s">
        <v>452</v>
      </c>
      <c r="N10" s="68"/>
      <c r="O10" s="68" t="s">
        <v>89</v>
      </c>
      <c r="P10" s="60"/>
      <c r="Q10" s="60"/>
      <c r="R10" s="60"/>
    </row>
    <row r="11" spans="1:18" ht="30" customHeight="1" x14ac:dyDescent="0.2">
      <c r="A11" s="69" t="s">
        <v>453</v>
      </c>
      <c r="B11" s="45"/>
      <c r="C11" s="45" t="s">
        <v>263</v>
      </c>
      <c r="D11" s="45" t="s">
        <v>184</v>
      </c>
      <c r="E11" s="44" t="s">
        <v>264</v>
      </c>
      <c r="F11" s="45" t="s">
        <v>184</v>
      </c>
      <c r="G11" s="45"/>
      <c r="H11" s="49"/>
      <c r="I11" s="45"/>
      <c r="J11" s="45" t="s">
        <v>37</v>
      </c>
      <c r="K11" s="45"/>
      <c r="L11" s="45"/>
      <c r="M11" s="68"/>
      <c r="N11" s="67"/>
      <c r="O11" s="45" t="s">
        <v>240</v>
      </c>
      <c r="P11" s="45"/>
      <c r="Q11" s="45"/>
      <c r="R11" s="45"/>
    </row>
    <row r="12" spans="1:18" ht="30" customHeight="1" x14ac:dyDescent="0.2">
      <c r="A12" s="65" t="s">
        <v>149</v>
      </c>
      <c r="B12" s="60"/>
      <c r="C12" s="60" t="s">
        <v>150</v>
      </c>
      <c r="D12" s="60" t="s">
        <v>64</v>
      </c>
      <c r="E12" s="60" t="s">
        <v>33</v>
      </c>
      <c r="F12" s="60" t="s">
        <v>151</v>
      </c>
      <c r="G12" s="60"/>
      <c r="H12" s="66">
        <v>42917</v>
      </c>
      <c r="I12" s="60" t="s">
        <v>152</v>
      </c>
      <c r="J12" s="60" t="s">
        <v>37</v>
      </c>
      <c r="K12" s="60"/>
      <c r="L12" s="60"/>
      <c r="M12" s="67"/>
      <c r="N12" s="67"/>
      <c r="O12" s="60" t="s">
        <v>153</v>
      </c>
      <c r="P12" s="60"/>
      <c r="Q12" s="60"/>
      <c r="R12" s="60"/>
    </row>
    <row r="13" spans="1:18" ht="30" customHeight="1" x14ac:dyDescent="0.2">
      <c r="A13" s="69" t="s">
        <v>454</v>
      </c>
      <c r="B13" s="45"/>
      <c r="C13" s="45" t="s">
        <v>79</v>
      </c>
      <c r="D13" s="45" t="s">
        <v>64</v>
      </c>
      <c r="E13" s="45" t="s">
        <v>80</v>
      </c>
      <c r="F13" s="45" t="s">
        <v>81</v>
      </c>
      <c r="G13" s="45"/>
      <c r="H13" s="49"/>
      <c r="I13" s="45" t="s">
        <v>65</v>
      </c>
      <c r="J13" s="45" t="s">
        <v>37</v>
      </c>
      <c r="K13" s="45"/>
      <c r="L13" s="45"/>
      <c r="M13" s="67" t="s">
        <v>455</v>
      </c>
      <c r="N13" s="68"/>
      <c r="O13" s="45"/>
      <c r="P13" s="45"/>
      <c r="Q13" s="45"/>
      <c r="R13" s="45"/>
    </row>
    <row r="14" spans="1:18" ht="30" customHeight="1" x14ac:dyDescent="0.2">
      <c r="A14" s="65" t="s">
        <v>307</v>
      </c>
      <c r="B14" s="60"/>
      <c r="C14" s="60"/>
      <c r="D14" s="60" t="s">
        <v>422</v>
      </c>
      <c r="E14" s="72" t="s">
        <v>308</v>
      </c>
      <c r="F14" s="60" t="s">
        <v>309</v>
      </c>
      <c r="G14" s="60"/>
      <c r="H14" s="66"/>
      <c r="I14" s="60" t="s">
        <v>268</v>
      </c>
      <c r="J14" s="60" t="s">
        <v>37</v>
      </c>
      <c r="K14" s="60"/>
      <c r="L14" s="60"/>
      <c r="M14" s="68"/>
      <c r="N14" s="68"/>
      <c r="O14" s="68" t="s">
        <v>89</v>
      </c>
      <c r="P14" s="60"/>
      <c r="Q14" s="60"/>
      <c r="R14" s="60"/>
    </row>
    <row r="15" spans="1:18" ht="30" customHeight="1" x14ac:dyDescent="0.2">
      <c r="A15" s="69" t="s">
        <v>333</v>
      </c>
      <c r="B15" s="45"/>
      <c r="C15" s="45" t="s">
        <v>334</v>
      </c>
      <c r="D15" s="45" t="s">
        <v>337</v>
      </c>
      <c r="E15" s="45" t="s">
        <v>33</v>
      </c>
      <c r="F15" s="45" t="s">
        <v>48</v>
      </c>
      <c r="G15" s="45"/>
      <c r="H15" s="49"/>
      <c r="I15" s="45"/>
      <c r="J15" s="45" t="s">
        <v>37</v>
      </c>
      <c r="K15" s="45"/>
      <c r="L15" s="45"/>
      <c r="M15" s="67"/>
      <c r="N15" s="68"/>
      <c r="O15" s="68" t="s">
        <v>456</v>
      </c>
      <c r="P15" s="45"/>
      <c r="Q15" s="45"/>
      <c r="R15" s="45"/>
    </row>
    <row r="16" spans="1:18" ht="30" customHeight="1" x14ac:dyDescent="0.2">
      <c r="A16" s="65" t="s">
        <v>333</v>
      </c>
      <c r="B16" s="60"/>
      <c r="C16" s="60" t="s">
        <v>334</v>
      </c>
      <c r="D16" s="60" t="s">
        <v>337</v>
      </c>
      <c r="E16" s="60" t="s">
        <v>33</v>
      </c>
      <c r="F16" s="60" t="s">
        <v>337</v>
      </c>
      <c r="G16" s="60"/>
      <c r="H16" s="66"/>
      <c r="I16" s="60"/>
      <c r="J16" s="60" t="s">
        <v>37</v>
      </c>
      <c r="K16" s="60"/>
      <c r="L16" s="60"/>
      <c r="M16" s="67"/>
      <c r="N16" s="68"/>
      <c r="O16" s="68" t="s">
        <v>457</v>
      </c>
      <c r="P16" s="60"/>
      <c r="Q16" s="60"/>
      <c r="R16" s="60"/>
    </row>
    <row r="17" spans="1:18" ht="30" customHeight="1" x14ac:dyDescent="0.2">
      <c r="A17" s="69" t="s">
        <v>333</v>
      </c>
      <c r="B17" s="45"/>
      <c r="C17" s="45" t="s">
        <v>334</v>
      </c>
      <c r="D17" s="45" t="s">
        <v>64</v>
      </c>
      <c r="E17" s="45" t="s">
        <v>33</v>
      </c>
      <c r="F17" s="45" t="s">
        <v>64</v>
      </c>
      <c r="G17" s="45"/>
      <c r="H17" s="49"/>
      <c r="I17" s="45"/>
      <c r="J17" s="45" t="s">
        <v>37</v>
      </c>
      <c r="K17" s="45"/>
      <c r="L17" s="45"/>
      <c r="M17" s="67"/>
      <c r="N17" s="68"/>
      <c r="O17" s="68" t="s">
        <v>457</v>
      </c>
      <c r="P17" s="45"/>
      <c r="Q17" s="45"/>
      <c r="R17" s="45"/>
    </row>
    <row r="18" spans="1:18" ht="30" customHeight="1" x14ac:dyDescent="0.2">
      <c r="A18" s="65" t="s">
        <v>333</v>
      </c>
      <c r="B18" s="60"/>
      <c r="C18" s="60" t="s">
        <v>334</v>
      </c>
      <c r="D18" s="60" t="s">
        <v>64</v>
      </c>
      <c r="E18" s="60" t="s">
        <v>33</v>
      </c>
      <c r="F18" s="60" t="s">
        <v>48</v>
      </c>
      <c r="G18" s="60"/>
      <c r="H18" s="66"/>
      <c r="I18" s="60"/>
      <c r="J18" s="60" t="s">
        <v>37</v>
      </c>
      <c r="K18" s="60"/>
      <c r="L18" s="60"/>
      <c r="M18" s="67"/>
      <c r="N18" s="68"/>
      <c r="O18" s="68" t="s">
        <v>457</v>
      </c>
      <c r="P18" s="60"/>
      <c r="Q18" s="60"/>
      <c r="R18" s="60"/>
    </row>
    <row r="19" spans="1:18" ht="30" customHeight="1" x14ac:dyDescent="0.2">
      <c r="A19" s="69" t="s">
        <v>458</v>
      </c>
      <c r="B19" s="45"/>
      <c r="C19" s="45" t="s">
        <v>263</v>
      </c>
      <c r="D19" s="45" t="s">
        <v>42</v>
      </c>
      <c r="E19" s="45" t="s">
        <v>33</v>
      </c>
      <c r="F19" s="45" t="s">
        <v>48</v>
      </c>
      <c r="G19" s="45"/>
      <c r="H19" s="49"/>
      <c r="I19" s="45" t="s">
        <v>268</v>
      </c>
      <c r="J19" s="45" t="s">
        <v>37</v>
      </c>
      <c r="K19" s="45"/>
      <c r="L19" s="45"/>
      <c r="M19" s="68"/>
      <c r="N19" s="67"/>
      <c r="O19" s="45"/>
      <c r="P19" s="45"/>
      <c r="Q19" s="45"/>
      <c r="R19" s="45"/>
    </row>
    <row r="20" spans="1:18" ht="30" customHeight="1" x14ac:dyDescent="0.2">
      <c r="A20" s="65" t="s">
        <v>459</v>
      </c>
      <c r="B20" s="60"/>
      <c r="C20" s="60"/>
      <c r="D20" s="60" t="s">
        <v>42</v>
      </c>
      <c r="E20" s="60" t="s">
        <v>33</v>
      </c>
      <c r="F20" s="60" t="s">
        <v>343</v>
      </c>
      <c r="G20" s="60"/>
      <c r="H20" s="66"/>
      <c r="I20" s="60"/>
      <c r="J20" s="60" t="s">
        <v>37</v>
      </c>
      <c r="K20" s="60"/>
      <c r="L20" s="60"/>
      <c r="M20" s="68"/>
      <c r="N20" s="68"/>
      <c r="O20" s="68" t="s">
        <v>457</v>
      </c>
      <c r="P20" s="60"/>
      <c r="Q20" s="60"/>
      <c r="R20" s="60"/>
    </row>
    <row r="21" spans="1:18" ht="30" customHeight="1" x14ac:dyDescent="0.2">
      <c r="A21" s="69" t="s">
        <v>460</v>
      </c>
      <c r="B21" s="45"/>
      <c r="C21" s="45" t="s">
        <v>421</v>
      </c>
      <c r="D21" s="45" t="s">
        <v>42</v>
      </c>
      <c r="E21" s="45" t="s">
        <v>33</v>
      </c>
      <c r="F21" s="45" t="s">
        <v>204</v>
      </c>
      <c r="G21" s="45"/>
      <c r="H21" s="49"/>
      <c r="I21" s="45" t="s">
        <v>461</v>
      </c>
      <c r="J21" s="45" t="s">
        <v>148</v>
      </c>
      <c r="K21" s="45"/>
      <c r="L21" s="45"/>
      <c r="M21" s="67"/>
      <c r="N21" s="68"/>
      <c r="O21" s="45"/>
      <c r="P21" s="45"/>
      <c r="Q21" s="45"/>
      <c r="R21" s="45"/>
    </row>
    <row r="22" spans="1:18" ht="30" customHeight="1" x14ac:dyDescent="0.2">
      <c r="A22" s="65" t="s">
        <v>462</v>
      </c>
      <c r="B22" s="60"/>
      <c r="C22" s="60"/>
      <c r="D22" s="60"/>
      <c r="E22" s="72" t="s">
        <v>463</v>
      </c>
      <c r="F22" s="60"/>
      <c r="G22" s="60"/>
      <c r="H22" s="66"/>
      <c r="I22" s="60"/>
      <c r="J22" s="60" t="s">
        <v>148</v>
      </c>
      <c r="K22" s="60"/>
      <c r="L22" s="60"/>
      <c r="M22" s="60"/>
      <c r="N22" s="60"/>
      <c r="O22" s="60"/>
      <c r="P22" s="60"/>
      <c r="Q22" s="60"/>
      <c r="R22" s="60"/>
    </row>
    <row r="23" spans="1:18" ht="30" customHeight="1" x14ac:dyDescent="0.2">
      <c r="A23" s="69" t="s">
        <v>321</v>
      </c>
      <c r="B23" s="45"/>
      <c r="C23" s="45" t="s">
        <v>322</v>
      </c>
      <c r="D23" s="45" t="s">
        <v>42</v>
      </c>
      <c r="E23" s="45" t="s">
        <v>33</v>
      </c>
      <c r="F23" s="45" t="s">
        <v>323</v>
      </c>
      <c r="G23" s="45"/>
      <c r="H23" s="49"/>
      <c r="I23" s="45"/>
      <c r="J23" s="45" t="s">
        <v>50</v>
      </c>
      <c r="K23" s="45"/>
      <c r="L23" s="45"/>
      <c r="M23" s="68"/>
      <c r="N23" s="67"/>
      <c r="O23" s="45" t="s">
        <v>240</v>
      </c>
      <c r="P23" s="45"/>
      <c r="Q23" s="45"/>
      <c r="R23" s="45"/>
    </row>
    <row r="24" spans="1:18" ht="30" customHeight="1" x14ac:dyDescent="0.2">
      <c r="A24" s="65" t="s">
        <v>46</v>
      </c>
      <c r="B24" s="60"/>
      <c r="C24" s="60" t="s">
        <v>47</v>
      </c>
      <c r="D24" s="60" t="s">
        <v>179</v>
      </c>
      <c r="E24" s="60" t="s">
        <v>33</v>
      </c>
      <c r="F24" s="60" t="s">
        <v>48</v>
      </c>
      <c r="G24" s="60"/>
      <c r="H24" s="66"/>
      <c r="I24" s="60" t="s">
        <v>49</v>
      </c>
      <c r="J24" s="60" t="s">
        <v>50</v>
      </c>
      <c r="K24" s="60"/>
      <c r="L24" s="60"/>
      <c r="M24" s="67"/>
      <c r="N24" s="67"/>
      <c r="O24" s="60"/>
      <c r="P24" s="60"/>
      <c r="Q24" s="60"/>
      <c r="R24" s="60"/>
    </row>
    <row r="25" spans="1:18" ht="30" customHeight="1" x14ac:dyDescent="0.2">
      <c r="A25" s="69" t="s">
        <v>286</v>
      </c>
      <c r="B25" s="45"/>
      <c r="C25" s="45" t="s">
        <v>244</v>
      </c>
      <c r="D25" s="45" t="s">
        <v>48</v>
      </c>
      <c r="E25" s="45" t="s">
        <v>33</v>
      </c>
      <c r="F25" s="45" t="s">
        <v>48</v>
      </c>
      <c r="G25" s="45"/>
      <c r="H25" s="49"/>
      <c r="I25" s="45" t="s">
        <v>65</v>
      </c>
      <c r="J25" s="45" t="s">
        <v>50</v>
      </c>
      <c r="K25" s="45"/>
      <c r="L25" s="45"/>
      <c r="M25" s="68"/>
      <c r="N25" s="68"/>
      <c r="O25" s="45" t="s">
        <v>240</v>
      </c>
      <c r="P25" s="45"/>
      <c r="Q25" s="45"/>
      <c r="R25" s="45"/>
    </row>
    <row r="26" spans="1:18" ht="30" customHeight="1" x14ac:dyDescent="0.2">
      <c r="A26" s="65" t="s">
        <v>413</v>
      </c>
      <c r="B26" s="60"/>
      <c r="C26" s="60"/>
      <c r="D26" s="60" t="s">
        <v>285</v>
      </c>
      <c r="E26" s="60" t="s">
        <v>33</v>
      </c>
      <c r="F26" s="60" t="s">
        <v>120</v>
      </c>
      <c r="G26" s="60"/>
      <c r="H26" s="66"/>
      <c r="I26" s="60" t="s">
        <v>65</v>
      </c>
      <c r="J26" s="60" t="s">
        <v>50</v>
      </c>
      <c r="K26" s="60"/>
      <c r="L26" s="60"/>
      <c r="M26" s="67"/>
      <c r="N26" s="67"/>
      <c r="O26" s="60" t="s">
        <v>162</v>
      </c>
      <c r="P26" s="60"/>
      <c r="Q26" s="60"/>
      <c r="R26" s="60"/>
    </row>
    <row r="27" spans="1:18" ht="30" customHeight="1" x14ac:dyDescent="0.2">
      <c r="A27" s="73" t="s">
        <v>269</v>
      </c>
      <c r="B27" s="45"/>
      <c r="C27" s="45"/>
      <c r="D27" s="45" t="s">
        <v>285</v>
      </c>
      <c r="E27" s="45" t="s">
        <v>33</v>
      </c>
      <c r="F27" s="45" t="s">
        <v>270</v>
      </c>
      <c r="G27" s="45"/>
      <c r="H27" s="49"/>
      <c r="I27" s="45" t="s">
        <v>65</v>
      </c>
      <c r="J27" s="45" t="s">
        <v>50</v>
      </c>
      <c r="K27" s="45"/>
      <c r="L27" s="45"/>
      <c r="M27" s="67"/>
      <c r="N27" s="67"/>
      <c r="O27" s="45" t="s">
        <v>162</v>
      </c>
      <c r="P27" s="45"/>
      <c r="Q27" s="45"/>
      <c r="R27" s="45"/>
    </row>
    <row r="28" spans="1:18" ht="30" customHeight="1" x14ac:dyDescent="0.2">
      <c r="A28" s="74" t="s">
        <v>363</v>
      </c>
      <c r="B28" s="60"/>
      <c r="C28" s="60"/>
      <c r="D28" s="60" t="s">
        <v>285</v>
      </c>
      <c r="E28" s="60" t="s">
        <v>33</v>
      </c>
      <c r="F28" s="60" t="s">
        <v>364</v>
      </c>
      <c r="G28" s="60"/>
      <c r="H28" s="66"/>
      <c r="I28" s="60" t="s">
        <v>65</v>
      </c>
      <c r="J28" s="60" t="s">
        <v>50</v>
      </c>
      <c r="K28" s="60"/>
      <c r="L28" s="60"/>
      <c r="M28" s="67"/>
      <c r="N28" s="67"/>
      <c r="O28" s="60" t="s">
        <v>162</v>
      </c>
      <c r="P28" s="60"/>
      <c r="Q28" s="60"/>
      <c r="R28" s="60"/>
    </row>
    <row r="29" spans="1:18" ht="30" customHeight="1" x14ac:dyDescent="0.2">
      <c r="A29" s="75" t="s">
        <v>365</v>
      </c>
      <c r="B29" s="45"/>
      <c r="C29" s="45"/>
      <c r="D29" s="45" t="s">
        <v>285</v>
      </c>
      <c r="E29" s="45" t="s">
        <v>33</v>
      </c>
      <c r="F29" s="45" t="s">
        <v>270</v>
      </c>
      <c r="G29" s="45"/>
      <c r="H29" s="49"/>
      <c r="I29" s="45" t="s">
        <v>65</v>
      </c>
      <c r="J29" s="45" t="s">
        <v>50</v>
      </c>
      <c r="K29" s="45"/>
      <c r="L29" s="45"/>
      <c r="M29" s="67"/>
      <c r="N29" s="76" t="s">
        <v>464</v>
      </c>
      <c r="O29" s="45" t="s">
        <v>162</v>
      </c>
      <c r="P29" s="45"/>
      <c r="Q29" s="45"/>
      <c r="R29" s="45"/>
    </row>
    <row r="30" spans="1:18" ht="30" customHeight="1" x14ac:dyDescent="0.2">
      <c r="A30" s="65" t="s">
        <v>387</v>
      </c>
      <c r="B30" s="60"/>
      <c r="C30" s="60" t="s">
        <v>388</v>
      </c>
      <c r="D30" s="60" t="s">
        <v>120</v>
      </c>
      <c r="E30" s="60" t="s">
        <v>33</v>
      </c>
      <c r="F30" s="60" t="s">
        <v>120</v>
      </c>
      <c r="G30" s="60"/>
      <c r="H30" s="66"/>
      <c r="I30" s="60"/>
      <c r="J30" s="60" t="s">
        <v>50</v>
      </c>
      <c r="K30" s="60"/>
      <c r="L30" s="60"/>
      <c r="M30" s="68"/>
      <c r="N30" s="68"/>
      <c r="O30" s="76" t="s">
        <v>465</v>
      </c>
      <c r="P30" s="60"/>
      <c r="Q30" s="60"/>
      <c r="R30" s="60"/>
    </row>
    <row r="31" spans="1:18" s="1" customFormat="1" ht="30" customHeight="1" x14ac:dyDescent="0.2">
      <c r="A31" s="65" t="s">
        <v>302</v>
      </c>
      <c r="B31" s="77"/>
      <c r="C31" s="77"/>
      <c r="D31" s="77"/>
      <c r="E31" s="77" t="s">
        <v>303</v>
      </c>
      <c r="F31" s="77"/>
      <c r="G31" s="77"/>
      <c r="H31" s="78"/>
      <c r="I31" s="77"/>
      <c r="J31" s="77" t="s">
        <v>50</v>
      </c>
      <c r="K31" s="60"/>
      <c r="L31" s="60"/>
      <c r="M31" s="68"/>
      <c r="N31" s="68"/>
      <c r="O31" s="68" t="s">
        <v>457</v>
      </c>
      <c r="P31" s="60"/>
      <c r="Q31" s="60"/>
      <c r="R31" s="60"/>
    </row>
    <row r="32" spans="1:18" s="1" customFormat="1" ht="30" customHeight="1" x14ac:dyDescent="0.2">
      <c r="A32" s="69" t="s">
        <v>253</v>
      </c>
      <c r="B32" s="45"/>
      <c r="C32" s="45" t="s">
        <v>254</v>
      </c>
      <c r="D32" s="45" t="s">
        <v>42</v>
      </c>
      <c r="E32" s="45" t="s">
        <v>33</v>
      </c>
      <c r="F32" s="45" t="s">
        <v>255</v>
      </c>
      <c r="G32" s="45"/>
      <c r="H32" s="49">
        <v>43891</v>
      </c>
      <c r="I32" s="45" t="s">
        <v>169</v>
      </c>
      <c r="J32" s="45" t="s">
        <v>44</v>
      </c>
      <c r="K32" s="45"/>
      <c r="L32" s="45"/>
      <c r="M32" s="68"/>
      <c r="N32" s="68"/>
      <c r="O32" s="45"/>
      <c r="P32" s="45"/>
      <c r="Q32" s="45"/>
      <c r="R32" s="45"/>
    </row>
    <row r="33" spans="1:18" s="1" customFormat="1" ht="30" customHeight="1" x14ac:dyDescent="0.2">
      <c r="A33" s="65" t="s">
        <v>243</v>
      </c>
      <c r="B33" s="60"/>
      <c r="C33" s="60" t="s">
        <v>244</v>
      </c>
      <c r="D33" s="60" t="s">
        <v>42</v>
      </c>
      <c r="E33" s="60" t="s">
        <v>33</v>
      </c>
      <c r="F33" s="60" t="s">
        <v>48</v>
      </c>
      <c r="G33" s="60"/>
      <c r="H33" s="66">
        <v>44075</v>
      </c>
      <c r="I33" s="60" t="s">
        <v>169</v>
      </c>
      <c r="J33" s="60" t="s">
        <v>44</v>
      </c>
      <c r="K33" s="60"/>
      <c r="L33" s="60"/>
      <c r="M33" s="68"/>
      <c r="N33" s="68"/>
      <c r="O33" s="60"/>
      <c r="P33" s="60"/>
      <c r="Q33" s="60"/>
      <c r="R33" s="60"/>
    </row>
    <row r="34" spans="1:18" s="1" customFormat="1" ht="30" customHeight="1" x14ac:dyDescent="0.2">
      <c r="A34" s="69" t="s">
        <v>166</v>
      </c>
      <c r="B34" s="45"/>
      <c r="C34" s="45" t="s">
        <v>167</v>
      </c>
      <c r="D34" s="45" t="s">
        <v>48</v>
      </c>
      <c r="E34" s="45" t="s">
        <v>33</v>
      </c>
      <c r="F34" s="45" t="s">
        <v>168</v>
      </c>
      <c r="G34" s="45"/>
      <c r="H34" s="49">
        <v>43983</v>
      </c>
      <c r="I34" s="45" t="s">
        <v>169</v>
      </c>
      <c r="J34" s="45" t="s">
        <v>44</v>
      </c>
      <c r="K34" s="45"/>
      <c r="L34" s="45"/>
      <c r="M34" s="67"/>
      <c r="N34" s="68"/>
      <c r="O34" s="45"/>
      <c r="P34" s="45"/>
      <c r="Q34" s="45"/>
      <c r="R34" s="45"/>
    </row>
    <row r="35" spans="1:18" s="1" customFormat="1" ht="30" customHeight="1" x14ac:dyDescent="0.2">
      <c r="A35" s="65" t="s">
        <v>278</v>
      </c>
      <c r="B35" s="60"/>
      <c r="C35" s="60" t="s">
        <v>275</v>
      </c>
      <c r="D35" s="60" t="s">
        <v>42</v>
      </c>
      <c r="E35" s="60" t="s">
        <v>33</v>
      </c>
      <c r="F35" s="60" t="s">
        <v>249</v>
      </c>
      <c r="G35" s="60"/>
      <c r="H35" s="66">
        <v>44075</v>
      </c>
      <c r="I35" s="60" t="s">
        <v>279</v>
      </c>
      <c r="J35" s="60" t="s">
        <v>44</v>
      </c>
      <c r="K35" s="60"/>
      <c r="L35" s="60"/>
      <c r="M35" s="67"/>
      <c r="N35" s="67"/>
      <c r="O35" s="60"/>
      <c r="P35" s="60"/>
      <c r="Q35" s="60"/>
      <c r="R35" s="60"/>
    </row>
    <row r="36" spans="1:18" s="1" customFormat="1" ht="30" customHeight="1" x14ac:dyDescent="0.2">
      <c r="A36" s="69" t="s">
        <v>299</v>
      </c>
      <c r="B36" s="45"/>
      <c r="C36" s="45"/>
      <c r="D36" s="45" t="s">
        <v>48</v>
      </c>
      <c r="E36" s="45" t="s">
        <v>33</v>
      </c>
      <c r="F36" s="45" t="s">
        <v>176</v>
      </c>
      <c r="G36" s="45"/>
      <c r="H36" s="49"/>
      <c r="I36" s="45" t="s">
        <v>71</v>
      </c>
      <c r="J36" s="45" t="s">
        <v>102</v>
      </c>
      <c r="K36" s="45"/>
      <c r="L36" s="45"/>
      <c r="M36" s="76" t="s">
        <v>466</v>
      </c>
      <c r="N36" s="67"/>
      <c r="O36" s="68" t="s">
        <v>186</v>
      </c>
      <c r="P36" s="45"/>
      <c r="Q36" s="45"/>
      <c r="R36" s="45"/>
    </row>
    <row r="37" spans="1:18" s="1" customFormat="1" ht="30" customHeight="1" x14ac:dyDescent="0.2">
      <c r="A37" s="65" t="s">
        <v>136</v>
      </c>
      <c r="B37" s="60"/>
      <c r="C37" s="60"/>
      <c r="D37" s="60" t="s">
        <v>138</v>
      </c>
      <c r="E37" s="72" t="s">
        <v>137</v>
      </c>
      <c r="F37" s="60" t="s">
        <v>138</v>
      </c>
      <c r="G37" s="60"/>
      <c r="H37" s="66"/>
      <c r="I37" s="60"/>
      <c r="J37" s="60" t="s">
        <v>139</v>
      </c>
      <c r="K37" s="60"/>
      <c r="L37" s="60"/>
      <c r="M37" s="67"/>
      <c r="N37" s="67"/>
      <c r="O37" s="60" t="s">
        <v>467</v>
      </c>
      <c r="P37" s="60"/>
      <c r="Q37" s="60"/>
      <c r="R37" s="60"/>
    </row>
    <row r="38" spans="1:18" s="1" customFormat="1" ht="30" customHeight="1" x14ac:dyDescent="0.2">
      <c r="A38" s="69" t="s">
        <v>306</v>
      </c>
      <c r="B38" s="45"/>
      <c r="C38" s="45"/>
      <c r="D38" s="45" t="s">
        <v>42</v>
      </c>
      <c r="E38" s="45" t="s">
        <v>80</v>
      </c>
      <c r="F38" s="45" t="s">
        <v>282</v>
      </c>
      <c r="G38" s="45"/>
      <c r="H38" s="49"/>
      <c r="I38" s="45"/>
      <c r="J38" s="45" t="s">
        <v>277</v>
      </c>
      <c r="K38" s="45"/>
      <c r="L38" s="45"/>
      <c r="M38" s="45"/>
      <c r="N38" s="45"/>
      <c r="O38" s="45" t="s">
        <v>240</v>
      </c>
      <c r="P38" s="45"/>
      <c r="Q38" s="45"/>
      <c r="R38" s="45"/>
    </row>
    <row r="39" spans="1:18" s="1" customFormat="1" ht="30" customHeight="1" x14ac:dyDescent="0.2">
      <c r="A39" s="79" t="s">
        <v>411</v>
      </c>
      <c r="B39" s="60"/>
      <c r="C39" s="60"/>
      <c r="D39" s="60" t="s">
        <v>276</v>
      </c>
      <c r="E39" s="60" t="s">
        <v>57</v>
      </c>
      <c r="F39" s="60" t="s">
        <v>58</v>
      </c>
      <c r="G39" s="60"/>
      <c r="H39" s="66"/>
      <c r="I39" s="60"/>
      <c r="J39" s="60" t="s">
        <v>277</v>
      </c>
      <c r="K39" s="60"/>
      <c r="L39" s="60"/>
      <c r="M39" s="60"/>
      <c r="N39" s="60"/>
      <c r="O39" s="68" t="s">
        <v>468</v>
      </c>
      <c r="P39" s="60"/>
      <c r="Q39" s="60"/>
      <c r="R39" s="60"/>
    </row>
    <row r="40" spans="1:18" s="1" customFormat="1" ht="30" customHeight="1" x14ac:dyDescent="0.2">
      <c r="A40" s="80" t="s">
        <v>187</v>
      </c>
      <c r="B40" s="45"/>
      <c r="C40" s="45"/>
      <c r="D40" s="45" t="s">
        <v>184</v>
      </c>
      <c r="E40" s="44" t="s">
        <v>188</v>
      </c>
      <c r="F40" s="45" t="s">
        <v>189</v>
      </c>
      <c r="G40" s="45"/>
      <c r="H40" s="49"/>
      <c r="I40" s="45"/>
      <c r="J40" s="45" t="s">
        <v>190</v>
      </c>
      <c r="K40" s="45"/>
      <c r="L40" s="45"/>
      <c r="M40" s="45"/>
      <c r="N40" s="67"/>
      <c r="O40" s="68" t="s">
        <v>186</v>
      </c>
      <c r="P40" s="45"/>
      <c r="Q40" s="45"/>
      <c r="R40" s="45"/>
    </row>
    <row r="41" spans="1:18" s="1" customFormat="1" ht="30" customHeight="1" x14ac:dyDescent="0.2">
      <c r="A41" s="79" t="s">
        <v>411</v>
      </c>
      <c r="B41" s="60"/>
      <c r="C41" s="60"/>
      <c r="D41" s="60" t="s">
        <v>184</v>
      </c>
      <c r="E41" s="60" t="s">
        <v>57</v>
      </c>
      <c r="F41" s="60" t="s">
        <v>184</v>
      </c>
      <c r="G41" s="81">
        <v>43831</v>
      </c>
      <c r="H41" s="66"/>
      <c r="I41" s="60"/>
      <c r="J41" s="60" t="s">
        <v>185</v>
      </c>
      <c r="K41" s="60"/>
      <c r="L41" s="60"/>
      <c r="M41" s="60"/>
      <c r="N41" s="67"/>
      <c r="O41" s="60" t="s">
        <v>412</v>
      </c>
      <c r="P41" s="60"/>
      <c r="Q41" s="60"/>
      <c r="R41" s="60"/>
    </row>
    <row r="42" spans="1:18" s="1" customFormat="1" ht="30" customHeight="1" x14ac:dyDescent="0.2">
      <c r="A42" s="80" t="s">
        <v>183</v>
      </c>
      <c r="B42" s="45"/>
      <c r="C42" s="45"/>
      <c r="D42" s="45" t="s">
        <v>184</v>
      </c>
      <c r="E42" s="45" t="s">
        <v>57</v>
      </c>
      <c r="F42" s="45" t="s">
        <v>184</v>
      </c>
      <c r="G42" s="45"/>
      <c r="H42" s="49"/>
      <c r="I42" s="45"/>
      <c r="J42" s="45" t="s">
        <v>185</v>
      </c>
      <c r="K42" s="45"/>
      <c r="L42" s="45"/>
      <c r="M42" s="45"/>
      <c r="N42" s="67"/>
      <c r="O42" s="68" t="s">
        <v>186</v>
      </c>
      <c r="P42" s="45"/>
      <c r="Q42" s="45"/>
      <c r="R42" s="45"/>
    </row>
    <row r="43" spans="1:18" s="1" customFormat="1" ht="30" customHeight="1" x14ac:dyDescent="0.2">
      <c r="A43" s="79" t="s">
        <v>411</v>
      </c>
      <c r="B43" s="60"/>
      <c r="C43" s="60"/>
      <c r="D43" s="60" t="s">
        <v>184</v>
      </c>
      <c r="E43" s="60" t="s">
        <v>57</v>
      </c>
      <c r="F43" s="60" t="s">
        <v>184</v>
      </c>
      <c r="G43" s="60"/>
      <c r="H43" s="66"/>
      <c r="I43" s="60"/>
      <c r="J43" s="60" t="s">
        <v>185</v>
      </c>
      <c r="K43" s="60"/>
      <c r="L43" s="60"/>
      <c r="M43" s="60"/>
      <c r="N43" s="60"/>
      <c r="O43" s="68" t="s">
        <v>186</v>
      </c>
      <c r="P43" s="60"/>
      <c r="Q43" s="60"/>
      <c r="R43" s="60"/>
    </row>
    <row r="44" spans="1:18" s="1" customFormat="1" ht="30" customHeight="1" x14ac:dyDescent="0.2">
      <c r="A44" s="80" t="s">
        <v>411</v>
      </c>
      <c r="B44" s="45"/>
      <c r="C44" s="45"/>
      <c r="D44" s="45" t="s">
        <v>184</v>
      </c>
      <c r="E44" s="45" t="s">
        <v>57</v>
      </c>
      <c r="F44" s="45" t="s">
        <v>184</v>
      </c>
      <c r="G44" s="22">
        <v>43831</v>
      </c>
      <c r="H44" s="49"/>
      <c r="I44" s="45"/>
      <c r="J44" s="45" t="s">
        <v>305</v>
      </c>
      <c r="K44" s="45"/>
      <c r="L44" s="45"/>
      <c r="M44" s="45"/>
      <c r="N44" s="67"/>
      <c r="O44" s="45" t="s">
        <v>412</v>
      </c>
      <c r="P44" s="45"/>
      <c r="Q44" s="45"/>
      <c r="R44" s="45"/>
    </row>
    <row r="45" spans="1:18" s="1" customFormat="1" ht="30" customHeight="1" x14ac:dyDescent="0.2">
      <c r="A45" s="79" t="s">
        <v>411</v>
      </c>
      <c r="B45" s="60"/>
      <c r="C45" s="60"/>
      <c r="D45" s="60" t="s">
        <v>184</v>
      </c>
      <c r="E45" s="60" t="s">
        <v>57</v>
      </c>
      <c r="F45" s="60" t="s">
        <v>184</v>
      </c>
      <c r="G45" s="60"/>
      <c r="H45" s="66"/>
      <c r="I45" s="60"/>
      <c r="J45" s="60" t="s">
        <v>305</v>
      </c>
      <c r="K45" s="60"/>
      <c r="L45" s="60"/>
      <c r="M45" s="60"/>
      <c r="N45" s="60"/>
      <c r="O45" s="68" t="s">
        <v>186</v>
      </c>
      <c r="P45" s="60"/>
      <c r="Q45" s="60"/>
      <c r="R45" s="60"/>
    </row>
    <row r="46" spans="1:18" s="1" customFormat="1" ht="30" customHeight="1" x14ac:dyDescent="0.2">
      <c r="A46" s="80" t="s">
        <v>333</v>
      </c>
      <c r="B46" s="45"/>
      <c r="C46" s="45"/>
      <c r="D46" s="45" t="s">
        <v>184</v>
      </c>
      <c r="E46" s="45" t="s">
        <v>57</v>
      </c>
      <c r="F46" s="45" t="s">
        <v>189</v>
      </c>
      <c r="G46" s="45"/>
      <c r="H46" s="49"/>
      <c r="I46" s="45" t="s">
        <v>340</v>
      </c>
      <c r="J46" s="45" t="s">
        <v>341</v>
      </c>
      <c r="K46" s="45"/>
      <c r="L46" s="45"/>
      <c r="M46" s="45"/>
      <c r="N46" s="45"/>
      <c r="O46" s="45"/>
      <c r="P46" s="45"/>
      <c r="Q46" s="45"/>
      <c r="R46" s="45"/>
    </row>
    <row r="47" spans="1:18" s="1" customFormat="1" ht="30" customHeight="1" x14ac:dyDescent="0.2">
      <c r="A47" s="79" t="s">
        <v>411</v>
      </c>
      <c r="B47" s="60"/>
      <c r="C47" s="60"/>
      <c r="D47" s="60" t="s">
        <v>184</v>
      </c>
      <c r="E47" s="60" t="s">
        <v>57</v>
      </c>
      <c r="F47" s="60" t="s">
        <v>184</v>
      </c>
      <c r="G47" s="60"/>
      <c r="H47" s="66"/>
      <c r="I47" s="60"/>
      <c r="J47" s="60" t="s">
        <v>341</v>
      </c>
      <c r="K47" s="60"/>
      <c r="L47" s="60"/>
      <c r="M47" s="60"/>
      <c r="N47" s="60"/>
      <c r="O47" s="68" t="s">
        <v>186</v>
      </c>
      <c r="P47" s="60"/>
      <c r="Q47" s="60"/>
      <c r="R47" s="60"/>
    </row>
    <row r="48" spans="1:18" s="1" customFormat="1" ht="30" customHeight="1" x14ac:dyDescent="0.2">
      <c r="A48" s="80"/>
      <c r="B48" s="45"/>
      <c r="C48" s="45"/>
      <c r="D48" s="45"/>
      <c r="E48" s="45"/>
      <c r="F48" s="45"/>
      <c r="G48" s="45"/>
      <c r="H48" s="49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s="1" customFormat="1" ht="30" customHeight="1" x14ac:dyDescent="0.2">
      <c r="A49" s="79"/>
      <c r="B49" s="60"/>
      <c r="C49" s="60"/>
      <c r="D49" s="60"/>
      <c r="E49" s="60"/>
      <c r="F49" s="60"/>
      <c r="G49" s="60"/>
      <c r="H49" s="66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s="1" customFormat="1" ht="30" customHeight="1" x14ac:dyDescent="0.2">
      <c r="A50" s="80"/>
      <c r="B50" s="45"/>
      <c r="C50" s="45"/>
      <c r="D50" s="45"/>
      <c r="E50" s="45"/>
      <c r="F50" s="45"/>
      <c r="G50" s="45"/>
      <c r="H50" s="49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s="1" customFormat="1" ht="30" customHeight="1" x14ac:dyDescent="0.2">
      <c r="A51" s="79"/>
      <c r="B51" s="60"/>
      <c r="C51" s="60"/>
      <c r="D51" s="60"/>
      <c r="E51" s="60"/>
      <c r="F51" s="60"/>
      <c r="G51" s="60"/>
      <c r="H51" s="66"/>
      <c r="I51" s="60"/>
      <c r="J51" s="60"/>
      <c r="K51" s="60"/>
      <c r="L51" s="60"/>
      <c r="M51" s="60"/>
      <c r="N51" s="60"/>
      <c r="O51" s="60"/>
      <c r="P51" s="60"/>
      <c r="Q51" s="60"/>
      <c r="R51" s="60"/>
    </row>
    <row r="52" spans="1:18" s="1" customFormat="1" ht="30" customHeight="1" x14ac:dyDescent="0.2">
      <c r="A52" s="80"/>
      <c r="B52" s="45"/>
      <c r="C52" s="45"/>
      <c r="D52" s="45"/>
      <c r="E52" s="45"/>
      <c r="F52" s="45"/>
      <c r="G52" s="45"/>
      <c r="H52" s="49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s="1" customFormat="1" ht="30" customHeight="1" x14ac:dyDescent="0.2">
      <c r="A53" s="79"/>
      <c r="B53" s="60"/>
      <c r="C53" s="60"/>
      <c r="D53" s="60"/>
      <c r="E53" s="60"/>
      <c r="F53" s="60"/>
      <c r="G53" s="60"/>
      <c r="H53" s="66"/>
      <c r="I53" s="60"/>
      <c r="J53" s="60"/>
      <c r="K53" s="60"/>
      <c r="L53" s="60"/>
      <c r="M53" s="60"/>
      <c r="N53" s="60"/>
      <c r="O53" s="60"/>
      <c r="P53" s="60"/>
      <c r="Q53" s="60"/>
      <c r="R53" s="60"/>
    </row>
    <row r="54" spans="1:18" s="1" customFormat="1" ht="30" customHeight="1" x14ac:dyDescent="0.2">
      <c r="A54" s="80"/>
      <c r="B54" s="45"/>
      <c r="C54" s="45"/>
      <c r="D54" s="45"/>
      <c r="E54" s="45"/>
      <c r="F54" s="45"/>
      <c r="G54" s="45"/>
      <c r="H54" s="49"/>
      <c r="I54" s="45"/>
      <c r="J54" s="45"/>
      <c r="K54" s="45"/>
      <c r="L54" s="45"/>
      <c r="M54" s="45"/>
      <c r="N54" s="45"/>
      <c r="O54" s="45"/>
      <c r="P54" s="45"/>
      <c r="Q54" s="45"/>
      <c r="R54" s="45"/>
    </row>
  </sheetData>
  <conditionalFormatting sqref="M4:N4">
    <cfRule type="cellIs" dxfId="77" priority="81" operator="equal">
      <formula>"x"</formula>
    </cfRule>
  </conditionalFormatting>
  <conditionalFormatting sqref="L5:N5">
    <cfRule type="cellIs" dxfId="76" priority="80" operator="equal">
      <formula>"x"</formula>
    </cfRule>
  </conditionalFormatting>
  <conditionalFormatting sqref="L6:N6">
    <cfRule type="cellIs" dxfId="75" priority="79" operator="equal">
      <formula>"x"</formula>
    </cfRule>
  </conditionalFormatting>
  <conditionalFormatting sqref="L7:N7">
    <cfRule type="cellIs" dxfId="74" priority="78" operator="equal">
      <formula>"x"</formula>
    </cfRule>
  </conditionalFormatting>
  <conditionalFormatting sqref="L8:N8">
    <cfRule type="cellIs" dxfId="73" priority="77" operator="equal">
      <formula>"x"</formula>
    </cfRule>
  </conditionalFormatting>
  <conditionalFormatting sqref="L9:N9">
    <cfRule type="cellIs" dxfId="72" priority="76" operator="equal">
      <formula>"x"</formula>
    </cfRule>
  </conditionalFormatting>
  <conditionalFormatting sqref="L10:N10">
    <cfRule type="cellIs" dxfId="71" priority="75" operator="equal">
      <formula>"x"</formula>
    </cfRule>
  </conditionalFormatting>
  <conditionalFormatting sqref="L11:N11">
    <cfRule type="cellIs" dxfId="70" priority="74" operator="equal">
      <formula>"x"</formula>
    </cfRule>
  </conditionalFormatting>
  <conditionalFormatting sqref="L12:N12">
    <cfRule type="cellIs" dxfId="69" priority="73" operator="equal">
      <formula>"x"</formula>
    </cfRule>
  </conditionalFormatting>
  <conditionalFormatting sqref="L13:N13">
    <cfRule type="cellIs" dxfId="68" priority="72" operator="equal">
      <formula>"x"</formula>
    </cfRule>
  </conditionalFormatting>
  <conditionalFormatting sqref="L14:N14">
    <cfRule type="cellIs" dxfId="67" priority="71" operator="equal">
      <formula>"x"</formula>
    </cfRule>
  </conditionalFormatting>
  <conditionalFormatting sqref="L15:N15">
    <cfRule type="cellIs" dxfId="66" priority="70" operator="equal">
      <formula>"x"</formula>
    </cfRule>
  </conditionalFormatting>
  <conditionalFormatting sqref="L16:N16">
    <cfRule type="cellIs" dxfId="65" priority="69" operator="equal">
      <formula>"x"</formula>
    </cfRule>
  </conditionalFormatting>
  <conditionalFormatting sqref="L17:N17">
    <cfRule type="cellIs" dxfId="64" priority="68" operator="equal">
      <formula>"x"</formula>
    </cfRule>
  </conditionalFormatting>
  <conditionalFormatting sqref="L18:N18">
    <cfRule type="cellIs" dxfId="63" priority="67" operator="equal">
      <formula>"x"</formula>
    </cfRule>
  </conditionalFormatting>
  <conditionalFormatting sqref="L19:N19">
    <cfRule type="cellIs" dxfId="62" priority="66" operator="equal">
      <formula>"x"</formula>
    </cfRule>
  </conditionalFormatting>
  <conditionalFormatting sqref="L20:N20">
    <cfRule type="cellIs" dxfId="61" priority="65" operator="equal">
      <formula>"x"</formula>
    </cfRule>
  </conditionalFormatting>
  <conditionalFormatting sqref="L21:N21">
    <cfRule type="cellIs" dxfId="60" priority="64" operator="equal">
      <formula>"x"</formula>
    </cfRule>
  </conditionalFormatting>
  <conditionalFormatting sqref="L22:N22">
    <cfRule type="cellIs" dxfId="59" priority="63" operator="equal">
      <formula>"x"</formula>
    </cfRule>
  </conditionalFormatting>
  <conditionalFormatting sqref="L23:N23">
    <cfRule type="cellIs" dxfId="58" priority="62" operator="equal">
      <formula>"x"</formula>
    </cfRule>
  </conditionalFormatting>
  <conditionalFormatting sqref="L24:N24">
    <cfRule type="cellIs" dxfId="57" priority="61" operator="equal">
      <formula>"x"</formula>
    </cfRule>
  </conditionalFormatting>
  <conditionalFormatting sqref="L25:N25">
    <cfRule type="cellIs" dxfId="56" priority="60" operator="equal">
      <formula>"x"</formula>
    </cfRule>
  </conditionalFormatting>
  <conditionalFormatting sqref="L26:N26">
    <cfRule type="cellIs" dxfId="55" priority="59" operator="equal">
      <formula>"x"</formula>
    </cfRule>
  </conditionalFormatting>
  <conditionalFormatting sqref="L27 N27">
    <cfRule type="cellIs" dxfId="54" priority="58" operator="equal">
      <formula>"x"</formula>
    </cfRule>
  </conditionalFormatting>
  <conditionalFormatting sqref="L28 N28">
    <cfRule type="cellIs" dxfId="53" priority="57" operator="equal">
      <formula>"x"</formula>
    </cfRule>
  </conditionalFormatting>
  <conditionalFormatting sqref="L29 N29">
    <cfRule type="cellIs" dxfId="52" priority="56" operator="equal">
      <formula>"x"</formula>
    </cfRule>
  </conditionalFormatting>
  <conditionalFormatting sqref="L30:N30">
    <cfRule type="cellIs" dxfId="51" priority="55" operator="equal">
      <formula>"x"</formula>
    </cfRule>
  </conditionalFormatting>
  <conditionalFormatting sqref="L31:N31">
    <cfRule type="cellIs" dxfId="50" priority="53" operator="equal">
      <formula>"x"</formula>
    </cfRule>
  </conditionalFormatting>
  <conditionalFormatting sqref="L32:N32">
    <cfRule type="cellIs" dxfId="49" priority="52" operator="equal">
      <formula>"x"</formula>
    </cfRule>
  </conditionalFormatting>
  <conditionalFormatting sqref="L33">
    <cfRule type="cellIs" dxfId="48" priority="51" operator="equal">
      <formula>"x"</formula>
    </cfRule>
  </conditionalFormatting>
  <conditionalFormatting sqref="L34:N34">
    <cfRule type="cellIs" dxfId="47" priority="50" operator="equal">
      <formula>"x"</formula>
    </cfRule>
  </conditionalFormatting>
  <conditionalFormatting sqref="O31">
    <cfRule type="cellIs" dxfId="46" priority="49" operator="equal">
      <formula>"x"</formula>
    </cfRule>
  </conditionalFormatting>
  <conditionalFormatting sqref="M33">
    <cfRule type="cellIs" dxfId="45" priority="48" operator="equal">
      <formula>"x"</formula>
    </cfRule>
  </conditionalFormatting>
  <conditionalFormatting sqref="N33">
    <cfRule type="cellIs" dxfId="44" priority="47" operator="equal">
      <formula>"x"</formula>
    </cfRule>
  </conditionalFormatting>
  <conditionalFormatting sqref="O33">
    <cfRule type="cellIs" dxfId="43" priority="46" operator="equal">
      <formula>"x"</formula>
    </cfRule>
  </conditionalFormatting>
  <conditionalFormatting sqref="L35:N35">
    <cfRule type="cellIs" dxfId="42" priority="45" operator="equal">
      <formula>"x"</formula>
    </cfRule>
  </conditionalFormatting>
  <conditionalFormatting sqref="L36:N36">
    <cfRule type="cellIs" dxfId="41" priority="44" operator="equal">
      <formula>"x"</formula>
    </cfRule>
  </conditionalFormatting>
  <conditionalFormatting sqref="L37">
    <cfRule type="cellIs" dxfId="40" priority="43" operator="equal">
      <formula>"x"</formula>
    </cfRule>
  </conditionalFormatting>
  <conditionalFormatting sqref="L38:N38">
    <cfRule type="cellIs" dxfId="39" priority="42" operator="equal">
      <formula>"x"</formula>
    </cfRule>
  </conditionalFormatting>
  <conditionalFormatting sqref="O35">
    <cfRule type="cellIs" dxfId="38" priority="41" operator="equal">
      <formula>"x"</formula>
    </cfRule>
  </conditionalFormatting>
  <conditionalFormatting sqref="M37">
    <cfRule type="cellIs" dxfId="37" priority="40" operator="equal">
      <formula>"x"</formula>
    </cfRule>
  </conditionalFormatting>
  <conditionalFormatting sqref="N37">
    <cfRule type="cellIs" dxfId="36" priority="39" operator="equal">
      <formula>"x"</formula>
    </cfRule>
  </conditionalFormatting>
  <conditionalFormatting sqref="O37">
    <cfRule type="cellIs" dxfId="35" priority="38" operator="equal">
      <formula>"x"</formula>
    </cfRule>
  </conditionalFormatting>
  <conditionalFormatting sqref="L39:N39">
    <cfRule type="cellIs" dxfId="34" priority="37" operator="equal">
      <formula>"x"</formula>
    </cfRule>
  </conditionalFormatting>
  <conditionalFormatting sqref="L40:N40">
    <cfRule type="cellIs" dxfId="33" priority="36" operator="equal">
      <formula>"x"</formula>
    </cfRule>
  </conditionalFormatting>
  <conditionalFormatting sqref="L41">
    <cfRule type="cellIs" dxfId="32" priority="35" operator="equal">
      <formula>"x"</formula>
    </cfRule>
  </conditionalFormatting>
  <conditionalFormatting sqref="L42:N42">
    <cfRule type="cellIs" dxfId="31" priority="34" operator="equal">
      <formula>"x"</formula>
    </cfRule>
  </conditionalFormatting>
  <conditionalFormatting sqref="O39">
    <cfRule type="cellIs" dxfId="30" priority="33" operator="equal">
      <formula>"x"</formula>
    </cfRule>
  </conditionalFormatting>
  <conditionalFormatting sqref="M41">
    <cfRule type="cellIs" dxfId="29" priority="32" operator="equal">
      <formula>"x"</formula>
    </cfRule>
  </conditionalFormatting>
  <conditionalFormatting sqref="N41">
    <cfRule type="cellIs" dxfId="28" priority="31" operator="equal">
      <formula>"x"</formula>
    </cfRule>
  </conditionalFormatting>
  <conditionalFormatting sqref="O41">
    <cfRule type="cellIs" dxfId="27" priority="30" operator="equal">
      <formula>"x"</formula>
    </cfRule>
  </conditionalFormatting>
  <conditionalFormatting sqref="L43:N43">
    <cfRule type="cellIs" dxfId="26" priority="29" operator="equal">
      <formula>"x"</formula>
    </cfRule>
  </conditionalFormatting>
  <conditionalFormatting sqref="L44:N44">
    <cfRule type="cellIs" dxfId="25" priority="28" operator="equal">
      <formula>"x"</formula>
    </cfRule>
  </conditionalFormatting>
  <conditionalFormatting sqref="L45">
    <cfRule type="cellIs" dxfId="24" priority="27" operator="equal">
      <formula>"x"</formula>
    </cfRule>
  </conditionalFormatting>
  <conditionalFormatting sqref="L46:N46">
    <cfRule type="cellIs" dxfId="23" priority="26" operator="equal">
      <formula>"x"</formula>
    </cfRule>
  </conditionalFormatting>
  <conditionalFormatting sqref="O43">
    <cfRule type="cellIs" dxfId="22" priority="25" operator="equal">
      <formula>"x"</formula>
    </cfRule>
  </conditionalFormatting>
  <conditionalFormatting sqref="M45">
    <cfRule type="cellIs" dxfId="21" priority="24" operator="equal">
      <formula>"x"</formula>
    </cfRule>
  </conditionalFormatting>
  <conditionalFormatting sqref="N45">
    <cfRule type="cellIs" dxfId="20" priority="23" operator="equal">
      <formula>"x"</formula>
    </cfRule>
  </conditionalFormatting>
  <conditionalFormatting sqref="L47:N47">
    <cfRule type="cellIs" dxfId="19" priority="21" operator="equal">
      <formula>"x"</formula>
    </cfRule>
  </conditionalFormatting>
  <conditionalFormatting sqref="L48:N48">
    <cfRule type="cellIs" dxfId="18" priority="20" operator="equal">
      <formula>"x"</formula>
    </cfRule>
  </conditionalFormatting>
  <conditionalFormatting sqref="L49">
    <cfRule type="cellIs" dxfId="17" priority="19" operator="equal">
      <formula>"x"</formula>
    </cfRule>
  </conditionalFormatting>
  <conditionalFormatting sqref="L50:N50">
    <cfRule type="cellIs" dxfId="16" priority="18" operator="equal">
      <formula>"x"</formula>
    </cfRule>
  </conditionalFormatting>
  <conditionalFormatting sqref="M49">
    <cfRule type="cellIs" dxfId="15" priority="16" operator="equal">
      <formula>"x"</formula>
    </cfRule>
  </conditionalFormatting>
  <conditionalFormatting sqref="N49">
    <cfRule type="cellIs" dxfId="14" priority="15" operator="equal">
      <formula>"x"</formula>
    </cfRule>
  </conditionalFormatting>
  <conditionalFormatting sqref="O49">
    <cfRule type="cellIs" dxfId="13" priority="14" operator="equal">
      <formula>"x"</formula>
    </cfRule>
  </conditionalFormatting>
  <conditionalFormatting sqref="L51:N51">
    <cfRule type="cellIs" dxfId="12" priority="13" operator="equal">
      <formula>"x"</formula>
    </cfRule>
  </conditionalFormatting>
  <conditionalFormatting sqref="L52:N52">
    <cfRule type="cellIs" dxfId="11" priority="12" operator="equal">
      <formula>"x"</formula>
    </cfRule>
  </conditionalFormatting>
  <conditionalFormatting sqref="L53">
    <cfRule type="cellIs" dxfId="10" priority="11" operator="equal">
      <formula>"x"</formula>
    </cfRule>
  </conditionalFormatting>
  <conditionalFormatting sqref="L54:N54">
    <cfRule type="cellIs" dxfId="9" priority="10" operator="equal">
      <formula>"x"</formula>
    </cfRule>
  </conditionalFormatting>
  <conditionalFormatting sqref="O51">
    <cfRule type="cellIs" dxfId="8" priority="9" operator="equal">
      <formula>"x"</formula>
    </cfRule>
  </conditionalFormatting>
  <conditionalFormatting sqref="M53">
    <cfRule type="cellIs" dxfId="7" priority="8" operator="equal">
      <formula>"x"</formula>
    </cfRule>
  </conditionalFormatting>
  <conditionalFormatting sqref="N53">
    <cfRule type="cellIs" dxfId="6" priority="7" operator="equal">
      <formula>"x"</formula>
    </cfRule>
  </conditionalFormatting>
  <conditionalFormatting sqref="O53">
    <cfRule type="cellIs" dxfId="5" priority="6" operator="equal">
      <formula>"x"</formula>
    </cfRule>
  </conditionalFormatting>
  <conditionalFormatting sqref="O45">
    <cfRule type="cellIs" dxfId="4" priority="5" operator="equal">
      <formula>"x"</formula>
    </cfRule>
  </conditionalFormatting>
  <conditionalFormatting sqref="O47">
    <cfRule type="cellIs" dxfId="3" priority="4" operator="equal">
      <formula>"x"</formula>
    </cfRule>
  </conditionalFormatting>
  <conditionalFormatting sqref="M29">
    <cfRule type="cellIs" dxfId="2" priority="3" operator="equal">
      <formula>"x"</formula>
    </cfRule>
  </conditionalFormatting>
  <conditionalFormatting sqref="M28">
    <cfRule type="cellIs" dxfId="1" priority="2" operator="equal">
      <formula>"x"</formula>
    </cfRule>
  </conditionalFormatting>
  <conditionalFormatting sqref="M27">
    <cfRule type="cellIs" dxfId="0" priority="1" operator="equal">
      <formula>"x"</formula>
    </cfRule>
  </conditionalFormatting>
  <pageMargins left="0.7" right="0.7" top="0.75" bottom="0.75" header="0.3" footer="0.3"/>
  <pageSetup paperSize="9" scale="32" orientation="landscape" copies="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J6"/>
  <sheetViews>
    <sheetView topLeftCell="C33" zoomScale="150" workbookViewId="0">
      <selection activeCell="B11" sqref="B11"/>
    </sheetView>
  </sheetViews>
  <sheetFormatPr baseColWidth="10" defaultColWidth="8.6640625" defaultRowHeight="15" x14ac:dyDescent="0.2"/>
  <sheetData>
    <row r="6" spans="4:10" x14ac:dyDescent="0.2">
      <c r="D6" s="122" t="s">
        <v>469</v>
      </c>
      <c r="E6" s="122"/>
      <c r="F6" s="122"/>
      <c r="G6" s="122"/>
      <c r="H6" s="122"/>
      <c r="I6" s="122"/>
      <c r="J6" s="122"/>
    </row>
  </sheetData>
  <mergeCells count="1">
    <mergeCell ref="D6:J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Liste</vt:lpstr>
      <vt:lpstr>Tabelle1</vt:lpstr>
      <vt:lpstr>Neu nach Inventur Nov_2020</vt:lpstr>
      <vt:lpstr>Symbole</vt:lpstr>
      <vt:lpstr>Liste!Druckbereich</vt:lpstr>
    </vt:vector>
  </TitlesOfParts>
  <Company>ITV RWTH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Felsmann</dc:creator>
  <cp:lastModifiedBy>Microsoft Office User</cp:lastModifiedBy>
  <cp:revision>1</cp:revision>
  <dcterms:created xsi:type="dcterms:W3CDTF">2016-12-19T07:38:09Z</dcterms:created>
  <dcterms:modified xsi:type="dcterms:W3CDTF">2021-10-07T06:35:52Z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-1845488406</vt:i4>
  </property>
  <property fmtid="{D5CDD505-2E9C-101B-9397-08002B2CF9AE}" pid="3" name="_NewReviewCycle">
    <vt:lpwstr/>
  </property>
  <property fmtid="{D5CDD505-2E9C-101B-9397-08002B2CF9AE}" pid="4" name="_EmailSubject">
    <vt:lpwstr>Updated List of chemicals</vt:lpwstr>
  </property>
  <property fmtid="{D5CDD505-2E9C-101B-9397-08002B2CF9AE}" pid="5" name="_AuthorEmail">
    <vt:lpwstr>r.hesse@itv.rwth-aachen.de</vt:lpwstr>
  </property>
  <property fmtid="{D5CDD505-2E9C-101B-9397-08002B2CF9AE}" pid="6" name="_AuthorEmailDisplayName">
    <vt:lpwstr>Hesse, Raik</vt:lpwstr>
  </property>
  <property fmtid="{D5CDD505-2E9C-101B-9397-08002B2CF9AE}" pid="7" name="_PreviousAdHocReviewCycleID">
    <vt:i4>-326508553</vt:i4>
  </property>
  <property fmtid="{D5CDD505-2E9C-101B-9397-08002B2CF9AE}" pid="8" name="_ReviewingToolsShownOnce">
    <vt:lpwstr/>
  </property>
</Properties>
</file>