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.klempau\Google Drive\4. Engagement\10. MEDICIÓN 2020\Operación Colombia\Centro Colombo Americano\04. Resultados\"/>
    </mc:Choice>
  </mc:AlternateContent>
  <xr:revisionPtr revIDLastSave="0" documentId="13_ncr:1_{4016E250-D5FF-4B37-8D30-46F070BCA59D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Resultados" sheetId="1" r:id="rId1"/>
    <sheet name="Análisis" sheetId="3" r:id="rId2"/>
    <sheet name="Demográficos" sheetId="5" r:id="rId3"/>
    <sheet name="Tablas" sheetId="6" r:id="rId4"/>
    <sheet name="Ranking de Criticidad" sheetId="7" r:id="rId5"/>
  </sheets>
  <definedNames>
    <definedName name="_xlnm._FilterDatabase" localSheetId="4" hidden="1">'Ranking de Criticidad'!$B$16:$E$24</definedName>
    <definedName name="_xlnm._FilterDatabase" localSheetId="0" hidden="1">Resultados!$A$1:$DD$265</definedName>
    <definedName name="SegmentaciónDeDatos_ANTIGUEDAD_RANGO">#N/A</definedName>
    <definedName name="SegmentaciónDeDatos_CADI002">#N/A</definedName>
    <definedName name="SegmentaciónDeDatos_EDAD">#N/A</definedName>
    <definedName name="SegmentaciónDeDatos_Gener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7" l="1"/>
  <c r="E21" i="7"/>
  <c r="E17" i="7"/>
  <c r="E19" i="7"/>
  <c r="E24" i="7"/>
  <c r="E18" i="7"/>
  <c r="E23" i="7"/>
  <c r="E22" i="7"/>
  <c r="D50" i="3"/>
  <c r="C33" i="3"/>
  <c r="C25" i="3"/>
  <c r="D42" i="5"/>
  <c r="D49" i="5"/>
  <c r="D42" i="3"/>
  <c r="C32" i="3"/>
  <c r="C33" i="5"/>
  <c r="D47" i="5"/>
  <c r="D48" i="5"/>
  <c r="C24" i="3"/>
  <c r="D44" i="3"/>
  <c r="D46" i="5"/>
  <c r="C31" i="5"/>
  <c r="D41" i="3"/>
  <c r="D49" i="3"/>
  <c r="C32" i="5"/>
  <c r="D45" i="5"/>
  <c r="D48" i="3"/>
  <c r="D46" i="3"/>
  <c r="C24" i="5"/>
  <c r="D41" i="5"/>
  <c r="D40" i="3"/>
  <c r="D43" i="3"/>
  <c r="D40" i="5"/>
  <c r="C25" i="5"/>
  <c r="D47" i="3"/>
  <c r="D45" i="3"/>
  <c r="D39" i="5"/>
  <c r="D44" i="5"/>
  <c r="D39" i="3"/>
  <c r="C31" i="3"/>
  <c r="D43" i="5"/>
  <c r="D50" i="5"/>
  <c r="G48" i="5" l="1"/>
  <c r="G49" i="5"/>
  <c r="G43" i="5"/>
  <c r="G44" i="5"/>
  <c r="G41" i="5"/>
  <c r="G45" i="5"/>
  <c r="G47" i="5"/>
  <c r="G42" i="5"/>
  <c r="G50" i="5"/>
  <c r="G39" i="5"/>
  <c r="G40" i="5"/>
  <c r="G46" i="5"/>
  <c r="G39" i="3"/>
  <c r="G40" i="3"/>
  <c r="G41" i="3"/>
  <c r="G42" i="3"/>
  <c r="G43" i="3"/>
  <c r="G44" i="3"/>
  <c r="G45" i="3"/>
  <c r="G46" i="3"/>
  <c r="G47" i="3"/>
  <c r="G48" i="3"/>
  <c r="G49" i="3"/>
  <c r="G50" i="3"/>
</calcChain>
</file>

<file path=xl/sharedStrings.xml><?xml version="1.0" encoding="utf-8"?>
<sst xmlns="http://schemas.openxmlformats.org/spreadsheetml/2006/main" count="4083" uniqueCount="842">
  <si>
    <t>identificador</t>
  </si>
  <si>
    <t>nombres</t>
  </si>
  <si>
    <t>apellidoPaterno</t>
  </si>
  <si>
    <t>apellidoMaterno</t>
  </si>
  <si>
    <t>fechaNacimiento</t>
  </si>
  <si>
    <t>fechaIngreso</t>
  </si>
  <si>
    <t>CAPERF001</t>
  </si>
  <si>
    <t>CADI002</t>
  </si>
  <si>
    <t>CAGEN003</t>
  </si>
  <si>
    <t>CAAN004</t>
  </si>
  <si>
    <t>CASED005</t>
  </si>
  <si>
    <t>auto 1</t>
  </si>
  <si>
    <t>auto 2</t>
  </si>
  <si>
    <t>auto 3</t>
  </si>
  <si>
    <t>wp1</t>
  </si>
  <si>
    <t>wp2</t>
  </si>
  <si>
    <t>wp3</t>
  </si>
  <si>
    <t>wp4</t>
  </si>
  <si>
    <t>cogn1</t>
  </si>
  <si>
    <t>cogn2</t>
  </si>
  <si>
    <t>cogn3</t>
  </si>
  <si>
    <t>cogn4</t>
  </si>
  <si>
    <t>soc1</t>
  </si>
  <si>
    <t>soc2</t>
  </si>
  <si>
    <t>soc3</t>
  </si>
  <si>
    <t>emo1</t>
  </si>
  <si>
    <t>emo2</t>
  </si>
  <si>
    <t>emo3</t>
  </si>
  <si>
    <t>emo4</t>
  </si>
  <si>
    <t>emo6</t>
  </si>
  <si>
    <t>feedb1</t>
  </si>
  <si>
    <t>feedb2</t>
  </si>
  <si>
    <t>feedb3</t>
  </si>
  <si>
    <t>rolcon1</t>
  </si>
  <si>
    <t>rolcon3</t>
  </si>
  <si>
    <t>rolcon4</t>
  </si>
  <si>
    <t>hassle2</t>
  </si>
  <si>
    <t>hassle3</t>
  </si>
  <si>
    <t>hassle4</t>
  </si>
  <si>
    <t>hassle5</t>
  </si>
  <si>
    <t>coach1</t>
  </si>
  <si>
    <t>coach2</t>
  </si>
  <si>
    <t>coach3</t>
  </si>
  <si>
    <t>coach5</t>
  </si>
  <si>
    <t>oppor1</t>
  </si>
  <si>
    <t>oppor2</t>
  </si>
  <si>
    <t>oppor3</t>
  </si>
  <si>
    <t>WE1</t>
  </si>
  <si>
    <t>WE2</t>
  </si>
  <si>
    <t>WE3</t>
  </si>
  <si>
    <t>WE4</t>
  </si>
  <si>
    <t>WE5</t>
  </si>
  <si>
    <t>WE6</t>
  </si>
  <si>
    <t>WE7</t>
  </si>
  <si>
    <t>WE8</t>
  </si>
  <si>
    <t>WE9</t>
  </si>
  <si>
    <t>EX1</t>
  </si>
  <si>
    <t>EX2</t>
  </si>
  <si>
    <t>EX3</t>
  </si>
  <si>
    <t>EX4</t>
  </si>
  <si>
    <t>SE1</t>
  </si>
  <si>
    <t>SE2</t>
  </si>
  <si>
    <t>SE3</t>
  </si>
  <si>
    <t>optim1</t>
  </si>
  <si>
    <t>optim2</t>
  </si>
  <si>
    <t>optim4</t>
  </si>
  <si>
    <t>optim5</t>
  </si>
  <si>
    <t>intent1</t>
  </si>
  <si>
    <t>intent2</t>
  </si>
  <si>
    <t>intent3</t>
  </si>
  <si>
    <t>intent4</t>
  </si>
  <si>
    <t>intent5</t>
  </si>
  <si>
    <t>D1</t>
  </si>
  <si>
    <t>D2</t>
  </si>
  <si>
    <t>D3</t>
  </si>
  <si>
    <t>D4</t>
  </si>
  <si>
    <t>AUTONOMY</t>
  </si>
  <si>
    <t>WORK_PRESSURE</t>
  </si>
  <si>
    <t>COGNITIVE_DEMANDS</t>
  </si>
  <si>
    <t>SOCIAL_SUPPORT</t>
  </si>
  <si>
    <t>EMOTIONAL_DEMANDS</t>
  </si>
  <si>
    <t>FEEDBACK</t>
  </si>
  <si>
    <t>ROLE_CONFLICT</t>
  </si>
  <si>
    <t>HASSLES</t>
  </si>
  <si>
    <t>COACH</t>
  </si>
  <si>
    <t>OPPORTUNITIES_FOR_DEVELOPMENT</t>
  </si>
  <si>
    <t>WORK_ENGAGEMENT</t>
  </si>
  <si>
    <t>SELF_EFFICACY</t>
  </si>
  <si>
    <t>OPTIMISM</t>
  </si>
  <si>
    <t>VIGOR</t>
  </si>
  <si>
    <t>ABSORTION</t>
  </si>
  <si>
    <t>DEDICATION</t>
  </si>
  <si>
    <t>VIGOR_BINARY</t>
  </si>
  <si>
    <t>ABSORTION_BINARY</t>
  </si>
  <si>
    <t>DEDICATION_BINARY</t>
  </si>
  <si>
    <t>ENGAGEMENT_PROPORTION</t>
  </si>
  <si>
    <t>ANTIGUEDAD</t>
  </si>
  <si>
    <t>ANTIGUEDAD_RANGO</t>
  </si>
  <si>
    <t>EDAD</t>
  </si>
  <si>
    <t>EXHAUSTION</t>
  </si>
  <si>
    <t>EXHAUSTED_BYNARY</t>
  </si>
  <si>
    <t>INTENT</t>
  </si>
  <si>
    <t>Gilberto Alonso</t>
  </si>
  <si>
    <t>Africano</t>
  </si>
  <si>
    <t>Leguizamón</t>
  </si>
  <si>
    <t>1993-01-01T00:00:00.000Z</t>
  </si>
  <si>
    <t>2016-01-01T00:00:00.000Z</t>
  </si>
  <si>
    <t>Profesor Adultos</t>
  </si>
  <si>
    <t>Dirección Académica</t>
  </si>
  <si>
    <t>CENTENIALS (Z)</t>
  </si>
  <si>
    <t>4-5 Años</t>
  </si>
  <si>
    <t>Centro</t>
  </si>
  <si>
    <t>Dairo Felipe</t>
  </si>
  <si>
    <t>Agudelo</t>
  </si>
  <si>
    <t>Cortés</t>
  </si>
  <si>
    <t>1988-01-01T00:00:00.000Z</t>
  </si>
  <si>
    <t>2019-01-01T00:00:00.000Z</t>
  </si>
  <si>
    <t xml:space="preserve">Jefaturas y coordinaciones </t>
  </si>
  <si>
    <t>Dirección Administrativa</t>
  </si>
  <si>
    <t>MILENIALS (Y)</t>
  </si>
  <si>
    <t>0-1 Años</t>
  </si>
  <si>
    <t>Jordan Alexis</t>
  </si>
  <si>
    <t>Aguilar</t>
  </si>
  <si>
    <t>Montilla</t>
  </si>
  <si>
    <t>1994-01-01T00:00:00.000Z</t>
  </si>
  <si>
    <t>Profesor Niños y Adolescentes</t>
  </si>
  <si>
    <t>Cesar Mauricio</t>
  </si>
  <si>
    <t>Pardo</t>
  </si>
  <si>
    <t>1990-01-01T00:00:00.000Z</t>
  </si>
  <si>
    <t>2017-01-01T00:00:00.000Z</t>
  </si>
  <si>
    <t>Auxiliar 1</t>
  </si>
  <si>
    <t>Dirección General - Talento Humano - Innovación</t>
  </si>
  <si>
    <t>2-3 Años</t>
  </si>
  <si>
    <t>Lizeth Carolina</t>
  </si>
  <si>
    <t>Alba</t>
  </si>
  <si>
    <t>Díaz</t>
  </si>
  <si>
    <t>Profesor Junior</t>
  </si>
  <si>
    <t>Soacha</t>
  </si>
  <si>
    <t>Pablo Antonio</t>
  </si>
  <si>
    <t>Albarracín</t>
  </si>
  <si>
    <t>Cordón</t>
  </si>
  <si>
    <t>1983-01-01T00:00:00.000Z</t>
  </si>
  <si>
    <t>Jorge Esneyder</t>
  </si>
  <si>
    <t>Alemán</t>
  </si>
  <si>
    <t>Rojas</t>
  </si>
  <si>
    <t>2011-01-01T00:00:00.000Z</t>
  </si>
  <si>
    <t>Yuli Stephanie</t>
  </si>
  <si>
    <t>Alfonso</t>
  </si>
  <si>
    <t>Parra</t>
  </si>
  <si>
    <t>2010-01-01T00:00:00.000Z</t>
  </si>
  <si>
    <t>Niza</t>
  </si>
  <si>
    <t>Deisy Esperanza</t>
  </si>
  <si>
    <t>Alvarado</t>
  </si>
  <si>
    <t>Rodríguez</t>
  </si>
  <si>
    <t>1998-01-01T00:00:00.000Z</t>
  </si>
  <si>
    <t>2018-01-01T00:00:00.000Z</t>
  </si>
  <si>
    <t>Diana Carolina</t>
  </si>
  <si>
    <t>Álvarez</t>
  </si>
  <si>
    <t>1984-01-01T00:00:00.000Z</t>
  </si>
  <si>
    <t>2015-01-01T00:00:00.000Z</t>
  </si>
  <si>
    <t>Daniel Felipe</t>
  </si>
  <si>
    <t>Calle 100</t>
  </si>
  <si>
    <t>Oscar Ricardo</t>
  </si>
  <si>
    <t>Amórtegui</t>
  </si>
  <si>
    <t>González</t>
  </si>
  <si>
    <t>1980-01-01T00:00:00.000Z</t>
  </si>
  <si>
    <t>Julie Paola</t>
  </si>
  <si>
    <t>Arciniegas</t>
  </si>
  <si>
    <t>Vargas</t>
  </si>
  <si>
    <t>Dirección</t>
  </si>
  <si>
    <t xml:space="preserve">Cultura - Relaciones Corporativas - Marketing y Comunicaciones </t>
  </si>
  <si>
    <t>Esneider José</t>
  </si>
  <si>
    <t>Arévalo</t>
  </si>
  <si>
    <t>1991-01-01T00:00:00.000Z</t>
  </si>
  <si>
    <t>Auxiliar 2</t>
  </si>
  <si>
    <t>Carlos Augusto</t>
  </si>
  <si>
    <t>Arias</t>
  </si>
  <si>
    <t>Cepeda</t>
  </si>
  <si>
    <t>2013-01-01T00:00:00.000Z</t>
  </si>
  <si>
    <t>6-10 Años</t>
  </si>
  <si>
    <t xml:space="preserve">Jenny </t>
  </si>
  <si>
    <t>Ávila</t>
  </si>
  <si>
    <t>1969-01-01T00:00:00.000Z</t>
  </si>
  <si>
    <t>GENERACION X</t>
  </si>
  <si>
    <t>Más de 10 años</t>
  </si>
  <si>
    <t>Pablo Andrés</t>
  </si>
  <si>
    <t>Ayala</t>
  </si>
  <si>
    <t>Rueda</t>
  </si>
  <si>
    <t>1992-01-01T00:00:00.000Z</t>
  </si>
  <si>
    <t>Asistentes y analistas</t>
  </si>
  <si>
    <t>Dirección Financiera</t>
  </si>
  <si>
    <t>Daniel Esteban</t>
  </si>
  <si>
    <t>Badel</t>
  </si>
  <si>
    <t>Castro</t>
  </si>
  <si>
    <t xml:space="preserve">Adriana </t>
  </si>
  <si>
    <t>Balaguera</t>
  </si>
  <si>
    <t>Gómez</t>
  </si>
  <si>
    <t>Andrés David</t>
  </si>
  <si>
    <t>Ballén</t>
  </si>
  <si>
    <t>Antonio</t>
  </si>
  <si>
    <t>Karen Julieth</t>
  </si>
  <si>
    <t>Barbosa</t>
  </si>
  <si>
    <t>García</t>
  </si>
  <si>
    <t>Andrés Eduardo</t>
  </si>
  <si>
    <t>Barón</t>
  </si>
  <si>
    <t>Matamoros</t>
  </si>
  <si>
    <t>1963-01-01T00:00:00.000Z</t>
  </si>
  <si>
    <t>1995-01-01T00:00:00.000Z</t>
  </si>
  <si>
    <t>Yesica Xiomara</t>
  </si>
  <si>
    <t>Torres</t>
  </si>
  <si>
    <t>EducationUSA</t>
  </si>
  <si>
    <t>María Carolina</t>
  </si>
  <si>
    <t>Barragán</t>
  </si>
  <si>
    <t>Cristancho</t>
  </si>
  <si>
    <t>1979-01-01T00:00:00.000Z</t>
  </si>
  <si>
    <t>Manuela Natalia</t>
  </si>
  <si>
    <t>Bazán</t>
  </si>
  <si>
    <t>Aldana</t>
  </si>
  <si>
    <t>María Victoria</t>
  </si>
  <si>
    <t>Becerra</t>
  </si>
  <si>
    <t>Angulo</t>
  </si>
  <si>
    <t>Ana Milena</t>
  </si>
  <si>
    <t>Bedoya</t>
  </si>
  <si>
    <t>Hernández</t>
  </si>
  <si>
    <t>Dayana Lorena</t>
  </si>
  <si>
    <t>Benavides</t>
  </si>
  <si>
    <t>Martínez</t>
  </si>
  <si>
    <t>Bermudez</t>
  </si>
  <si>
    <t>Dirección Biblioteca</t>
  </si>
  <si>
    <t>Laydy Viviana</t>
  </si>
  <si>
    <t>Bernal</t>
  </si>
  <si>
    <t>Bello</t>
  </si>
  <si>
    <t>1982-01-01T00:00:00.000Z</t>
  </si>
  <si>
    <t>2014-01-01T00:00:00.000Z</t>
  </si>
  <si>
    <t>Natalia Marcela</t>
  </si>
  <si>
    <t>Cubides</t>
  </si>
  <si>
    <t>1996-01-01T00:00:00.000Z</t>
  </si>
  <si>
    <t>Mauricio Fernando</t>
  </si>
  <si>
    <t>Pérez</t>
  </si>
  <si>
    <t xml:space="preserve">Martín </t>
  </si>
  <si>
    <t>Bernate</t>
  </si>
  <si>
    <t>Suarez</t>
  </si>
  <si>
    <t>Victor Hugo</t>
  </si>
  <si>
    <t>Blanco</t>
  </si>
  <si>
    <t>Mendoza</t>
  </si>
  <si>
    <t>Maria del Pilar</t>
  </si>
  <si>
    <t>Bravo</t>
  </si>
  <si>
    <t>Forero</t>
  </si>
  <si>
    <t>2009-01-01T00:00:00.000Z</t>
  </si>
  <si>
    <t>Yuly Andrea</t>
  </si>
  <si>
    <t>Bueno</t>
  </si>
  <si>
    <t>Ricardo Hernán</t>
  </si>
  <si>
    <t>Buitrago</t>
  </si>
  <si>
    <t>Noy</t>
  </si>
  <si>
    <t>Diana María</t>
  </si>
  <si>
    <t>Caipa</t>
  </si>
  <si>
    <t xml:space="preserve">Juanita </t>
  </si>
  <si>
    <t>Calderón</t>
  </si>
  <si>
    <t>Acero</t>
  </si>
  <si>
    <t>1997-01-01T00:00:00.000Z</t>
  </si>
  <si>
    <t>Camilo Andrés</t>
  </si>
  <si>
    <t>Calzada</t>
  </si>
  <si>
    <t>Quiroga</t>
  </si>
  <si>
    <t>Javier Mauricio</t>
  </si>
  <si>
    <t>Camargo</t>
  </si>
  <si>
    <t>Ruiz</t>
  </si>
  <si>
    <t>Juan Sebastián</t>
  </si>
  <si>
    <t>Campo</t>
  </si>
  <si>
    <t>Romero</t>
  </si>
  <si>
    <t>1989-01-01T00:00:00.000Z</t>
  </si>
  <si>
    <t>José David</t>
  </si>
  <si>
    <t>Cano</t>
  </si>
  <si>
    <t>Delgado</t>
  </si>
  <si>
    <t>Luis Fernando</t>
  </si>
  <si>
    <t>Moreno</t>
  </si>
  <si>
    <t>Sandra Yolima</t>
  </si>
  <si>
    <t>Cantero</t>
  </si>
  <si>
    <t>1977-01-01T00:00:00.000Z</t>
  </si>
  <si>
    <t xml:space="preserve">David </t>
  </si>
  <si>
    <t>Cardenas</t>
  </si>
  <si>
    <t>Calderon</t>
  </si>
  <si>
    <t>Anderson Marcell</t>
  </si>
  <si>
    <t>Cárdenas</t>
  </si>
  <si>
    <t>Carrillo</t>
  </si>
  <si>
    <t>2008-01-01T00:00:00.000Z</t>
  </si>
  <si>
    <t>Martha Viviana</t>
  </si>
  <si>
    <t>Carvajal</t>
  </si>
  <si>
    <t>Salgado</t>
  </si>
  <si>
    <t>Angie Julyeth</t>
  </si>
  <si>
    <t>Castañeda</t>
  </si>
  <si>
    <t>Bohórquez</t>
  </si>
  <si>
    <t xml:space="preserve">Mauricio </t>
  </si>
  <si>
    <t>2006-01-01T00:00:00.000Z</t>
  </si>
  <si>
    <t>María Azucena</t>
  </si>
  <si>
    <t>Castellanos</t>
  </si>
  <si>
    <t>Casallas</t>
  </si>
  <si>
    <t>1970-01-01T00:00:00.000Z</t>
  </si>
  <si>
    <t xml:space="preserve">Daniela </t>
  </si>
  <si>
    <t>Castrillón</t>
  </si>
  <si>
    <t>Rodriguez</t>
  </si>
  <si>
    <t>Nidia Johanna</t>
  </si>
  <si>
    <t>Céspedes</t>
  </si>
  <si>
    <t>Herrera</t>
  </si>
  <si>
    <t>1987-01-01T00:00:00.000Z</t>
  </si>
  <si>
    <t>Jessica Paola</t>
  </si>
  <si>
    <t>Chacón</t>
  </si>
  <si>
    <t>Casas</t>
  </si>
  <si>
    <t>Geraldine Regina</t>
  </si>
  <si>
    <t>Contreras</t>
  </si>
  <si>
    <t>Correa</t>
  </si>
  <si>
    <t xml:space="preserve">Marlen </t>
  </si>
  <si>
    <t>Pinzón</t>
  </si>
  <si>
    <t>William Andres</t>
  </si>
  <si>
    <t>Cordoba</t>
  </si>
  <si>
    <t>Correal</t>
  </si>
  <si>
    <t>Sara Elisa</t>
  </si>
  <si>
    <t>Cormane</t>
  </si>
  <si>
    <t>Giraldo</t>
  </si>
  <si>
    <t>Manuel Rene</t>
  </si>
  <si>
    <t>1976-01-01T00:00:00.000Z</t>
  </si>
  <si>
    <t>Astrid Miladys</t>
  </si>
  <si>
    <t>Cruz</t>
  </si>
  <si>
    <t>Chavarro</t>
  </si>
  <si>
    <t>Yenny Alejandra</t>
  </si>
  <si>
    <t>Ponguta</t>
  </si>
  <si>
    <t>1985-01-01T00:00:00.000Z</t>
  </si>
  <si>
    <t>Edgar Fabián</t>
  </si>
  <si>
    <t>Laura Vanessa</t>
  </si>
  <si>
    <t>Cuellar</t>
  </si>
  <si>
    <t>Martín</t>
  </si>
  <si>
    <t>José Francisco</t>
  </si>
  <si>
    <t>Cuesta</t>
  </si>
  <si>
    <t>Garcia</t>
  </si>
  <si>
    <t xml:space="preserve">Alexander </t>
  </si>
  <si>
    <t>Jorge</t>
  </si>
  <si>
    <t>1974-01-01T00:00:00.000Z</t>
  </si>
  <si>
    <t>Jonathan Alexander</t>
  </si>
  <si>
    <t>Ochoa</t>
  </si>
  <si>
    <t>Lina Fernanda</t>
  </si>
  <si>
    <t>Jerson David</t>
  </si>
  <si>
    <t>Rúgeles</t>
  </si>
  <si>
    <t>Juliana Andrea</t>
  </si>
  <si>
    <t>Duarte</t>
  </si>
  <si>
    <t>Velandia</t>
  </si>
  <si>
    <t xml:space="preserve">Nicolas </t>
  </si>
  <si>
    <t>Espindola</t>
  </si>
  <si>
    <t>Arguello</t>
  </si>
  <si>
    <t>Gissell Andrea</t>
  </si>
  <si>
    <t>Espitia</t>
  </si>
  <si>
    <t>Pereira</t>
  </si>
  <si>
    <t>Alexis Enrique</t>
  </si>
  <si>
    <t>Esteban</t>
  </si>
  <si>
    <t>Reyes</t>
  </si>
  <si>
    <t>Javier Eduardo</t>
  </si>
  <si>
    <t>Estupiñan</t>
  </si>
  <si>
    <t>1973-01-01T00:00:00.000Z</t>
  </si>
  <si>
    <t xml:space="preserve">Eliecer </t>
  </si>
  <si>
    <t>Fajardo</t>
  </si>
  <si>
    <t>1975-01-01T00:00:00.000Z</t>
  </si>
  <si>
    <t xml:space="preserve">Ivanehi </t>
  </si>
  <si>
    <t>Florido</t>
  </si>
  <si>
    <t>Mariño</t>
  </si>
  <si>
    <t>Doris Consuelo</t>
  </si>
  <si>
    <t>Fonseca</t>
  </si>
  <si>
    <t>Carrasco</t>
  </si>
  <si>
    <t>Angie Carolina</t>
  </si>
  <si>
    <t>Gutiérrez</t>
  </si>
  <si>
    <t>Shirley Alejandra</t>
  </si>
  <si>
    <t>Franco</t>
  </si>
  <si>
    <t>Karl Heinz</t>
  </si>
  <si>
    <t>Voigt</t>
  </si>
  <si>
    <t>Jaime Andrés</t>
  </si>
  <si>
    <t>Galindo</t>
  </si>
  <si>
    <t xml:space="preserve">Ingrid </t>
  </si>
  <si>
    <t>Ramírez</t>
  </si>
  <si>
    <t>Sergio Andrés</t>
  </si>
  <si>
    <t>Galvis</t>
  </si>
  <si>
    <t>Osorio</t>
  </si>
  <si>
    <t>Tocancipá</t>
  </si>
  <si>
    <t>Rodrigo Andrés</t>
  </si>
  <si>
    <t>Garavito</t>
  </si>
  <si>
    <t>Jeimmy Paola</t>
  </si>
  <si>
    <t>Garay</t>
  </si>
  <si>
    <t xml:space="preserve">Andrea </t>
  </si>
  <si>
    <t>Ronald Alejandro</t>
  </si>
  <si>
    <t>1986-01-01T00:00:00.000Z</t>
  </si>
  <si>
    <t>Sergio Enrique</t>
  </si>
  <si>
    <t>Adriana Milena</t>
  </si>
  <si>
    <t>Molano</t>
  </si>
  <si>
    <t>1978-01-01T00:00:00.000Z</t>
  </si>
  <si>
    <t>2004-01-01T00:00:00.000Z</t>
  </si>
  <si>
    <t>Laura Daniela</t>
  </si>
  <si>
    <t>Muñoz</t>
  </si>
  <si>
    <t>Claudia María</t>
  </si>
  <si>
    <t>Ramos</t>
  </si>
  <si>
    <t>German Mauricio</t>
  </si>
  <si>
    <t>1960-01-01T00:00:00.000Z</t>
  </si>
  <si>
    <t>Douglas Jair</t>
  </si>
  <si>
    <t>Colmenares</t>
  </si>
  <si>
    <t>Luz Patricia</t>
  </si>
  <si>
    <t>Jiménez</t>
  </si>
  <si>
    <t>1966-01-01T00:00:00.000Z</t>
  </si>
  <si>
    <t>Álvaro Andrés</t>
  </si>
  <si>
    <t xml:space="preserve">Michell </t>
  </si>
  <si>
    <t xml:space="preserve">Iván </t>
  </si>
  <si>
    <t>Verano</t>
  </si>
  <si>
    <t>Guevara</t>
  </si>
  <si>
    <t>Hincapié</t>
  </si>
  <si>
    <t>Oscar Eduardo</t>
  </si>
  <si>
    <t>Gutierrez</t>
  </si>
  <si>
    <t>Alvarez</t>
  </si>
  <si>
    <t>Diana Elizabeth</t>
  </si>
  <si>
    <t xml:space="preserve">Otto </t>
  </si>
  <si>
    <t>Cabrera</t>
  </si>
  <si>
    <t>Gloria Angélica</t>
  </si>
  <si>
    <t>Mosquera</t>
  </si>
  <si>
    <t>Juan Pablo</t>
  </si>
  <si>
    <t>Guzmán</t>
  </si>
  <si>
    <t>Chaves</t>
  </si>
  <si>
    <t>Juan Carlos</t>
  </si>
  <si>
    <t>Pilar Angélica</t>
  </si>
  <si>
    <t>Cantor</t>
  </si>
  <si>
    <t>1981-01-01T00:00:00.000Z</t>
  </si>
  <si>
    <t>Blanca Leonor</t>
  </si>
  <si>
    <t>Nury Alejandra</t>
  </si>
  <si>
    <t>Aguilera</t>
  </si>
  <si>
    <t>Juan Camilo</t>
  </si>
  <si>
    <t>2007-01-01T00:00:00.000Z</t>
  </si>
  <si>
    <t>Ingrid Johanna</t>
  </si>
  <si>
    <t>Higuera</t>
  </si>
  <si>
    <t xml:space="preserve">Yaneth </t>
  </si>
  <si>
    <t>Navia</t>
  </si>
  <si>
    <t>1968-01-01T00:00:00.000Z</t>
  </si>
  <si>
    <t>Camilo Andres</t>
  </si>
  <si>
    <t>Horta</t>
  </si>
  <si>
    <t>Candia</t>
  </si>
  <si>
    <t>Dayana Andrea</t>
  </si>
  <si>
    <t>Huerfano</t>
  </si>
  <si>
    <t>Villalba</t>
  </si>
  <si>
    <t>Maria Ximena</t>
  </si>
  <si>
    <t>Jattin</t>
  </si>
  <si>
    <t>Balcazar</t>
  </si>
  <si>
    <t xml:space="preserve">Darwin </t>
  </si>
  <si>
    <t>Julio</t>
  </si>
  <si>
    <t>Auza</t>
  </si>
  <si>
    <t>Paula Alejandra</t>
  </si>
  <si>
    <t>Laiton</t>
  </si>
  <si>
    <t>Gladys Enidia</t>
  </si>
  <si>
    <t>Roa</t>
  </si>
  <si>
    <t>1967-01-01T00:00:00.000Z</t>
  </si>
  <si>
    <t xml:space="preserve">Gilberto </t>
  </si>
  <si>
    <t>León</t>
  </si>
  <si>
    <t>1971-01-01T00:00:00.000Z</t>
  </si>
  <si>
    <t xml:space="preserve">Yennifer </t>
  </si>
  <si>
    <t>Lombana</t>
  </si>
  <si>
    <t>Duran</t>
  </si>
  <si>
    <t>Andrés Leonardo</t>
  </si>
  <si>
    <t>López</t>
  </si>
  <si>
    <t>María Camila</t>
  </si>
  <si>
    <t>Otero</t>
  </si>
  <si>
    <t>Ivan Mauricio</t>
  </si>
  <si>
    <t>Lucena</t>
  </si>
  <si>
    <t>Marquez</t>
  </si>
  <si>
    <t xml:space="preserve">Pedro </t>
  </si>
  <si>
    <t>Lutz</t>
  </si>
  <si>
    <t>María Esther</t>
  </si>
  <si>
    <t>Maldonado</t>
  </si>
  <si>
    <t>Uzcategui</t>
  </si>
  <si>
    <t>María Consuelo</t>
  </si>
  <si>
    <t>Mantilla</t>
  </si>
  <si>
    <t>Boada</t>
  </si>
  <si>
    <t>1965-01-01T00:00:00.000Z</t>
  </si>
  <si>
    <t>Marentes</t>
  </si>
  <si>
    <t>Dany</t>
  </si>
  <si>
    <t>Brandon Santiago</t>
  </si>
  <si>
    <t>Marin</t>
  </si>
  <si>
    <t>Robles</t>
  </si>
  <si>
    <t>Anyul Rocio</t>
  </si>
  <si>
    <t>Ángel</t>
  </si>
  <si>
    <t>Gueldy Paola</t>
  </si>
  <si>
    <t>Padilla</t>
  </si>
  <si>
    <t>Juan de Jesus</t>
  </si>
  <si>
    <t xml:space="preserve">Johanna </t>
  </si>
  <si>
    <t>Medina</t>
  </si>
  <si>
    <t>Quiasua</t>
  </si>
  <si>
    <t>Luis Eduardo</t>
  </si>
  <si>
    <t>Mejía</t>
  </si>
  <si>
    <t>Serna</t>
  </si>
  <si>
    <t>Nadia Rocio</t>
  </si>
  <si>
    <t>Jaimes</t>
  </si>
  <si>
    <t>Johana Andrea</t>
  </si>
  <si>
    <t>Melo</t>
  </si>
  <si>
    <t>Fique</t>
  </si>
  <si>
    <t>Yeny Milena</t>
  </si>
  <si>
    <t>Méndez</t>
  </si>
  <si>
    <t>Bejarano</t>
  </si>
  <si>
    <t>Andrés Demetrio</t>
  </si>
  <si>
    <t>Pitts</t>
  </si>
  <si>
    <t>María Esperanza</t>
  </si>
  <si>
    <t xml:space="preserve">Zoreth </t>
  </si>
  <si>
    <t>Mesa</t>
  </si>
  <si>
    <t>Cendales</t>
  </si>
  <si>
    <t>1964-01-01T00:00:00.000Z</t>
  </si>
  <si>
    <t xml:space="preserve">Isabel </t>
  </si>
  <si>
    <t>Julian Leonardo</t>
  </si>
  <si>
    <t>Miguez</t>
  </si>
  <si>
    <t>Paola Andrea</t>
  </si>
  <si>
    <t>Monroy</t>
  </si>
  <si>
    <t>Cetina</t>
  </si>
  <si>
    <t>Yulric Milady</t>
  </si>
  <si>
    <t>Mora</t>
  </si>
  <si>
    <t>Jaramillo</t>
  </si>
  <si>
    <t>Marlon Andrés</t>
  </si>
  <si>
    <t>Morales</t>
  </si>
  <si>
    <t>Choconta</t>
  </si>
  <si>
    <t>Nadia Yordana</t>
  </si>
  <si>
    <t>Anzola</t>
  </si>
  <si>
    <t>Adriana Lizeth</t>
  </si>
  <si>
    <t>Morera</t>
  </si>
  <si>
    <t>Riaño</t>
  </si>
  <si>
    <t>Martha Rocio</t>
  </si>
  <si>
    <t>Moya</t>
  </si>
  <si>
    <t xml:space="preserve">Fernando </t>
  </si>
  <si>
    <t>Angie Julieth</t>
  </si>
  <si>
    <t>Peña</t>
  </si>
  <si>
    <t>María Liliana</t>
  </si>
  <si>
    <t>Murillo</t>
  </si>
  <si>
    <t xml:space="preserve">Yeison </t>
  </si>
  <si>
    <t>Navarro</t>
  </si>
  <si>
    <t>Saira Viviana</t>
  </si>
  <si>
    <t>Negret</t>
  </si>
  <si>
    <t>Gloria Alexandra</t>
  </si>
  <si>
    <t>Niño</t>
  </si>
  <si>
    <t>Chaparro</t>
  </si>
  <si>
    <t xml:space="preserve">Nicolás </t>
  </si>
  <si>
    <t>Novoa</t>
  </si>
  <si>
    <t>Pinilla</t>
  </si>
  <si>
    <t>Diana Alejandra</t>
  </si>
  <si>
    <t>Ojeda</t>
  </si>
  <si>
    <t>Jorge Humberto</t>
  </si>
  <si>
    <t>Merchán</t>
  </si>
  <si>
    <t>2003-01-01T00:00:00.000Z</t>
  </si>
  <si>
    <t>Fabio</t>
  </si>
  <si>
    <t>Ordoñez</t>
  </si>
  <si>
    <t>.</t>
  </si>
  <si>
    <t>2001-01-01T00:00:00.000Z</t>
  </si>
  <si>
    <t>Lida Marcela</t>
  </si>
  <si>
    <t>Orozco</t>
  </si>
  <si>
    <t>Carlos Andrés</t>
  </si>
  <si>
    <t>Ortiz</t>
  </si>
  <si>
    <t>Menjura</t>
  </si>
  <si>
    <t>Luis Alberto</t>
  </si>
  <si>
    <t>Diana Lorena</t>
  </si>
  <si>
    <t>Pacheco</t>
  </si>
  <si>
    <t>Leidy Lorena</t>
  </si>
  <si>
    <t>Ospina</t>
  </si>
  <si>
    <t>Mendez</t>
  </si>
  <si>
    <t>Shirley Paola</t>
  </si>
  <si>
    <t>Claudia Marcela</t>
  </si>
  <si>
    <t>Otálora</t>
  </si>
  <si>
    <t>José Fernando</t>
  </si>
  <si>
    <t>Sara Yolanda</t>
  </si>
  <si>
    <t>Peñuela</t>
  </si>
  <si>
    <t>Montoya</t>
  </si>
  <si>
    <t>Solmary Isabel</t>
  </si>
  <si>
    <t>Rosa María</t>
  </si>
  <si>
    <t>Portillo</t>
  </si>
  <si>
    <t>Wilson Alejandro</t>
  </si>
  <si>
    <t>Segura</t>
  </si>
  <si>
    <t>Gregorio Felipe</t>
  </si>
  <si>
    <t>Pineda</t>
  </si>
  <si>
    <t>Porras</t>
  </si>
  <si>
    <t>Fredy Samir</t>
  </si>
  <si>
    <t>Laura Victoria</t>
  </si>
  <si>
    <t>Pinzon</t>
  </si>
  <si>
    <t>Alarcon</t>
  </si>
  <si>
    <t>Edith Lorena</t>
  </si>
  <si>
    <t>Piñeros</t>
  </si>
  <si>
    <t>Valbuena</t>
  </si>
  <si>
    <t>Luisa Fernanda</t>
  </si>
  <si>
    <t>Portilla</t>
  </si>
  <si>
    <t>Munera</t>
  </si>
  <si>
    <t>Laura María</t>
  </si>
  <si>
    <t>Posada</t>
  </si>
  <si>
    <t>Rivera</t>
  </si>
  <si>
    <t>Carlos Arturo</t>
  </si>
  <si>
    <t>Pulido</t>
  </si>
  <si>
    <t>Vanegas</t>
  </si>
  <si>
    <t>Carmen Andrea</t>
  </si>
  <si>
    <t>Quintana</t>
  </si>
  <si>
    <t>Luis Alejandro</t>
  </si>
  <si>
    <t>Rabón</t>
  </si>
  <si>
    <t>Andrés Felipe</t>
  </si>
  <si>
    <t>Guiza</t>
  </si>
  <si>
    <t>Diego Alejandro</t>
  </si>
  <si>
    <t xml:space="preserve">Liliana </t>
  </si>
  <si>
    <t>Sandra</t>
  </si>
  <si>
    <t>Laura Magaly</t>
  </si>
  <si>
    <t>Vergara</t>
  </si>
  <si>
    <t>Hollman Alejandro</t>
  </si>
  <si>
    <t>Rativa</t>
  </si>
  <si>
    <t>Fernando Giovanni</t>
  </si>
  <si>
    <t>Real</t>
  </si>
  <si>
    <t>Caicedo</t>
  </si>
  <si>
    <t>Samuel Augusto</t>
  </si>
  <si>
    <t>Reales</t>
  </si>
  <si>
    <t>1999-01-01T00:00:00.000Z</t>
  </si>
  <si>
    <t>Reina</t>
  </si>
  <si>
    <t>Laura Natalia</t>
  </si>
  <si>
    <t>Diana Milena</t>
  </si>
  <si>
    <t>Restrepo</t>
  </si>
  <si>
    <t>Luz Libia</t>
  </si>
  <si>
    <t>Rey</t>
  </si>
  <si>
    <t>Garzón</t>
  </si>
  <si>
    <t>2002-01-01T00:00:00.000Z</t>
  </si>
  <si>
    <t>Cristhian Ferney</t>
  </si>
  <si>
    <t>Velásquez</t>
  </si>
  <si>
    <t>Mayra Alejandra</t>
  </si>
  <si>
    <t>Stefany Yurley</t>
  </si>
  <si>
    <t>Oicata</t>
  </si>
  <si>
    <t>Angie Dayana</t>
  </si>
  <si>
    <t>Martha Elena</t>
  </si>
  <si>
    <t>Rincón</t>
  </si>
  <si>
    <t>2005-01-01T00:00:00.000Z</t>
  </si>
  <si>
    <t>Sergio Alejandro</t>
  </si>
  <si>
    <t>Barrera</t>
  </si>
  <si>
    <t>Ingrid Julieth</t>
  </si>
  <si>
    <t>Poveda</t>
  </si>
  <si>
    <t xml:space="preserve">Tatiana </t>
  </si>
  <si>
    <t>Robayo</t>
  </si>
  <si>
    <t>Lilia Fernanda</t>
  </si>
  <si>
    <t>Rocha</t>
  </si>
  <si>
    <t>Pinto</t>
  </si>
  <si>
    <t xml:space="preserve">Robinson </t>
  </si>
  <si>
    <t>Carrero</t>
  </si>
  <si>
    <t>2012-01-01T00:00:00.000Z</t>
  </si>
  <si>
    <t>Claudia Patricia</t>
  </si>
  <si>
    <t>Delgadillo</t>
  </si>
  <si>
    <t>1972-01-01T00:00:00.000Z</t>
  </si>
  <si>
    <t>José Antonio</t>
  </si>
  <si>
    <t>Sergio Esteban</t>
  </si>
  <si>
    <t>Evelyn Lizeth</t>
  </si>
  <si>
    <t>Maira Patricia</t>
  </si>
  <si>
    <t>Andrea María</t>
  </si>
  <si>
    <t>Lida Esperanza</t>
  </si>
  <si>
    <t>Javier Augusto</t>
  </si>
  <si>
    <t>Serrano</t>
  </si>
  <si>
    <t>Nury Angelica</t>
  </si>
  <si>
    <t>Silva</t>
  </si>
  <si>
    <t>Rojo</t>
  </si>
  <si>
    <t>Jeimy Clarita</t>
  </si>
  <si>
    <t>Camacho</t>
  </si>
  <si>
    <t>Nicolás Mauricio</t>
  </si>
  <si>
    <t>Marcy Selene</t>
  </si>
  <si>
    <t>Laura Cristina</t>
  </si>
  <si>
    <t>Suancha</t>
  </si>
  <si>
    <t xml:space="preserve">Francisco </t>
  </si>
  <si>
    <t>Rondón</t>
  </si>
  <si>
    <t>Yaneth Valeria</t>
  </si>
  <si>
    <t>Rozo</t>
  </si>
  <si>
    <t>Sandoval</t>
  </si>
  <si>
    <t>Jeisson Nicolás</t>
  </si>
  <si>
    <t>Zamora</t>
  </si>
  <si>
    <t>Wilmer Alexander</t>
  </si>
  <si>
    <t>Edward Alexander</t>
  </si>
  <si>
    <t>Omar Daniel</t>
  </si>
  <si>
    <t>Cortes</t>
  </si>
  <si>
    <t xml:space="preserve">Camila </t>
  </si>
  <si>
    <t>Salamanca</t>
  </si>
  <si>
    <t>Villegas</t>
  </si>
  <si>
    <t xml:space="preserve">Marina </t>
  </si>
  <si>
    <t>Salazar</t>
  </si>
  <si>
    <t xml:space="preserve">Marisol </t>
  </si>
  <si>
    <t>Santana</t>
  </si>
  <si>
    <t xml:space="preserve">Estefanía </t>
  </si>
  <si>
    <t>Sánchez</t>
  </si>
  <si>
    <t>Bastidas</t>
  </si>
  <si>
    <t xml:space="preserve">Vanessa </t>
  </si>
  <si>
    <t>Godoy</t>
  </si>
  <si>
    <t>Cindy Liceth</t>
  </si>
  <si>
    <t xml:space="preserve">Daniel </t>
  </si>
  <si>
    <t>Oscar David</t>
  </si>
  <si>
    <t>Santa</t>
  </si>
  <si>
    <t>Elmer Alexander</t>
  </si>
  <si>
    <t>Saray</t>
  </si>
  <si>
    <t xml:space="preserve">Jaime </t>
  </si>
  <si>
    <t>Sepúlveda</t>
  </si>
  <si>
    <t>Katherine Marcela</t>
  </si>
  <si>
    <t>Soto</t>
  </si>
  <si>
    <t>Leidy Alejandra</t>
  </si>
  <si>
    <t>Erika Ruth</t>
  </si>
  <si>
    <t>Yeison David</t>
  </si>
  <si>
    <t>Sua</t>
  </si>
  <si>
    <t>Oscar Alejandro</t>
  </si>
  <si>
    <t>Suárez</t>
  </si>
  <si>
    <t>Umaña</t>
  </si>
  <si>
    <t>Oscar Mauricio</t>
  </si>
  <si>
    <t>Talero</t>
  </si>
  <si>
    <t xml:space="preserve">Catherine </t>
  </si>
  <si>
    <t>Bayona</t>
  </si>
  <si>
    <t>Mayckoll Andrés</t>
  </si>
  <si>
    <t>Angie Paola</t>
  </si>
  <si>
    <t>Dimas</t>
  </si>
  <si>
    <t>Angélica María</t>
  </si>
  <si>
    <t>Danny German</t>
  </si>
  <si>
    <t>Triana</t>
  </si>
  <si>
    <t xml:space="preserve">Esperanza </t>
  </si>
  <si>
    <t>Villalobos</t>
  </si>
  <si>
    <t>Diego Fernando</t>
  </si>
  <si>
    <t>Ubaque</t>
  </si>
  <si>
    <t>Brayan David</t>
  </si>
  <si>
    <t>Urueña</t>
  </si>
  <si>
    <t>Jesica Alejandra</t>
  </si>
  <si>
    <t>Páez</t>
  </si>
  <si>
    <t>Daniel Alejandro</t>
  </si>
  <si>
    <t>Valderrama</t>
  </si>
  <si>
    <t xml:space="preserve">Raúl </t>
  </si>
  <si>
    <t>Valencia</t>
  </si>
  <si>
    <t>Cifuentes</t>
  </si>
  <si>
    <t>Cesar Augusto</t>
  </si>
  <si>
    <t>Marín</t>
  </si>
  <si>
    <t>Janet Anne</t>
  </si>
  <si>
    <t>Van Deren</t>
  </si>
  <si>
    <t>Ritz</t>
  </si>
  <si>
    <t>Jimmy Alexander</t>
  </si>
  <si>
    <t>Nieves</t>
  </si>
  <si>
    <t>Yolima</t>
  </si>
  <si>
    <t>De Chia</t>
  </si>
  <si>
    <t>Yenny Marcela</t>
  </si>
  <si>
    <t>Rosero</t>
  </si>
  <si>
    <t>Carlos Alfonso</t>
  </si>
  <si>
    <t>Rubio</t>
  </si>
  <si>
    <t>Ammi Alexandra</t>
  </si>
  <si>
    <t>Vásquez</t>
  </si>
  <si>
    <t xml:space="preserve">Nicol </t>
  </si>
  <si>
    <t xml:space="preserve">Carolina </t>
  </si>
  <si>
    <t>Vega</t>
  </si>
  <si>
    <t>Sarmiento</t>
  </si>
  <si>
    <t>Mónica Andrea</t>
  </si>
  <si>
    <t>Nelly Rocio</t>
  </si>
  <si>
    <t xml:space="preserve">Maricela </t>
  </si>
  <si>
    <t>Vélez</t>
  </si>
  <si>
    <t>Mauricio Adolfo</t>
  </si>
  <si>
    <t>Vera</t>
  </si>
  <si>
    <t xml:space="preserve">César </t>
  </si>
  <si>
    <t>Vivas</t>
  </si>
  <si>
    <t>Jenny Paola</t>
  </si>
  <si>
    <t>Max Francisco</t>
  </si>
  <si>
    <t>Zamudio</t>
  </si>
  <si>
    <t>Baby Boomers</t>
  </si>
  <si>
    <t>Generación X</t>
  </si>
  <si>
    <t>Generación Y</t>
  </si>
  <si>
    <t>Generación Z</t>
  </si>
  <si>
    <t>Menos de 1 año</t>
  </si>
  <si>
    <t>1 a 2 años</t>
  </si>
  <si>
    <t>3 a 5 años</t>
  </si>
  <si>
    <t>6 a 10 años</t>
  </si>
  <si>
    <t>Total general</t>
  </si>
  <si>
    <t>Etiquetas de fila</t>
  </si>
  <si>
    <t>Promedio de WORK_ENGAGEMENT</t>
  </si>
  <si>
    <t>Promedio de EXHAUSTION</t>
  </si>
  <si>
    <t>Cuenta de ENGAGEMENT_PROPORTION</t>
  </si>
  <si>
    <t>Cuenta de EXHAUSTED_BYNARY</t>
  </si>
  <si>
    <t>Valores</t>
  </si>
  <si>
    <t>Promedio de OPPORTUNITIES_FOR_DEVELOPMENT</t>
  </si>
  <si>
    <t>Promedio de COACH</t>
  </si>
  <si>
    <t>Promedio de HASSLES</t>
  </si>
  <si>
    <t>Promedio de ROLE_CONFLICT</t>
  </si>
  <si>
    <t>Promedio de EMOTIONAL_DEMANDS</t>
  </si>
  <si>
    <t>Promedio de COGNITIVE_DEMANDS</t>
  </si>
  <si>
    <t>Promedio de WORK_PRESSURE</t>
  </si>
  <si>
    <t>Promedio de SELF_EFFICACY</t>
  </si>
  <si>
    <t>Promedio de OPTIMISM</t>
  </si>
  <si>
    <t>Promedio de AUTONOMY</t>
  </si>
  <si>
    <t>Promedio de SOCIAL_SUPPORT</t>
  </si>
  <si>
    <t>Promedio de FEEDBACK</t>
  </si>
  <si>
    <t>OPTIMO</t>
  </si>
  <si>
    <t>Optimo Agotamiento</t>
  </si>
  <si>
    <t>Optimo Eng</t>
  </si>
  <si>
    <t>SI</t>
  </si>
  <si>
    <t>(Todas)</t>
  </si>
  <si>
    <t>Optimo</t>
  </si>
  <si>
    <t>Pomedio</t>
  </si>
  <si>
    <t>Oportunidades de Desarrollo</t>
  </si>
  <si>
    <t>Coaching del Líder</t>
  </si>
  <si>
    <t>Retroalimentación</t>
  </si>
  <si>
    <t>Colaboración</t>
  </si>
  <si>
    <t>Autonomía</t>
  </si>
  <si>
    <t>Optimismo</t>
  </si>
  <si>
    <t>Autoeficacia</t>
  </si>
  <si>
    <t>Presión en el Trabajo</t>
  </si>
  <si>
    <t>Demandas Cognitivas</t>
  </si>
  <si>
    <t>Demandas Emocionales</t>
  </si>
  <si>
    <t>Conflicto de Rol</t>
  </si>
  <si>
    <t>Trabas en el Trabajo</t>
  </si>
  <si>
    <t>Benchmarck Servicios Chile</t>
  </si>
  <si>
    <t>GÉNERO</t>
  </si>
  <si>
    <t>Femenino</t>
  </si>
  <si>
    <t>Masculino</t>
  </si>
  <si>
    <t xml:space="preserve">ANTIGÜEDAD </t>
  </si>
  <si>
    <t>GENERACIÓN</t>
  </si>
  <si>
    <t>TOTAL</t>
  </si>
  <si>
    <t>Oportunidades de Crecimiento y Desarrollo</t>
  </si>
  <si>
    <t xml:space="preserve">Coaching del Líder </t>
  </si>
  <si>
    <t>Promedio Engagement</t>
  </si>
  <si>
    <t>Total Engagement</t>
  </si>
  <si>
    <t>Promedio Agotamiento</t>
  </si>
  <si>
    <t>Riesgo de Agotamiento</t>
  </si>
  <si>
    <t>Total Agotamiento</t>
  </si>
  <si>
    <t>N</t>
  </si>
  <si>
    <t>Engagement</t>
  </si>
  <si>
    <t>Agotamiento</t>
  </si>
  <si>
    <t>OPCD</t>
  </si>
  <si>
    <t>RET</t>
  </si>
  <si>
    <t>COL</t>
  </si>
  <si>
    <t>AUT</t>
  </si>
  <si>
    <t>OPT</t>
  </si>
  <si>
    <t>AE</t>
  </si>
  <si>
    <t>PT</t>
  </si>
  <si>
    <t>DC</t>
  </si>
  <si>
    <t>DE</t>
  </si>
  <si>
    <t>CR</t>
  </si>
  <si>
    <t>TT</t>
  </si>
  <si>
    <t>Genero</t>
  </si>
  <si>
    <t>Riesgo de Agot</t>
  </si>
  <si>
    <t>Total Agot</t>
  </si>
  <si>
    <t>Promedio de Total Agot</t>
  </si>
  <si>
    <t>Promedio de Riesgo de Agot</t>
  </si>
  <si>
    <t>Promedio de ENGAGEMENT_PROPORTION</t>
  </si>
  <si>
    <t>Ranking</t>
  </si>
  <si>
    <t>ENG</t>
  </si>
  <si>
    <t>TOTAL ENG</t>
  </si>
  <si>
    <t>AGOT</t>
  </si>
  <si>
    <t>RIESGO AGOT</t>
  </si>
  <si>
    <t>TOTAL AGOT</t>
  </si>
  <si>
    <t>Etiquetas de columna</t>
  </si>
  <si>
    <t>Cuenta de identificador</t>
  </si>
  <si>
    <t>PERFIL</t>
  </si>
  <si>
    <t>ÁREA/DIRECCIÓN</t>
  </si>
  <si>
    <t>SEDE</t>
  </si>
  <si>
    <t>ANTIGÜEDAD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</si>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</sst>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4"/>
      <color rgb="FFFFFFFF"/>
      <name val="Calibri"/>
      <family val="2"/>
    </font>
    <font>
      <b/>
      <sz val="10.5"/>
      <color rgb="FFFFFFFF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color theme="0"/>
      <name val="Calibri"/>
      <family val="2"/>
    </font>
    <font>
      <b/>
      <sz val="10.5"/>
      <color rgb="FF000000"/>
      <name val="Calibri"/>
    </font>
    <font>
      <sz val="10.5"/>
      <color rgb="FFFFFFFF"/>
      <name val="Calibri"/>
    </font>
    <font>
      <b/>
      <sz val="10.5"/>
      <color rgb="FFFFFFFF"/>
      <name val="Calibri"/>
    </font>
    <font>
      <sz val="10.5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7194F5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FBE93"/>
        <bgColor indexed="64"/>
      </patternFill>
    </fill>
    <fill>
      <patternFill patternType="solid">
        <fgColor rgb="FFFAC6C6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rgb="FF95B3D7"/>
      </bottom>
      <diagonal/>
    </border>
    <border>
      <left/>
      <right/>
      <top style="double">
        <color rgb="FF95B3D7"/>
      </top>
      <bottom/>
      <diagonal/>
    </border>
    <border>
      <left/>
      <right/>
      <top style="double">
        <color rgb="FF95B3D7"/>
      </top>
      <bottom style="thin">
        <color rgb="FFE4DFEC"/>
      </bottom>
      <diagonal/>
    </border>
    <border>
      <left/>
      <right/>
      <top style="thin">
        <color rgb="FFE4DFEC"/>
      </top>
      <bottom/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/>
      <diagonal/>
    </border>
    <border>
      <left style="thick">
        <color rgb="FF7F7F7F"/>
      </left>
      <right/>
      <top/>
      <bottom style="thick">
        <color rgb="FF7F7F7F"/>
      </bottom>
      <diagonal/>
    </border>
    <border>
      <left/>
      <right/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rgb="FF7F7F7F"/>
      </left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n">
        <color rgb="FF808080"/>
      </right>
      <top style="thick">
        <color rgb="FF7F7F7F"/>
      </top>
      <bottom style="thick">
        <color rgb="FF7F7F7F"/>
      </bottom>
      <diagonal/>
    </border>
    <border>
      <left style="thin">
        <color rgb="FF808080"/>
      </left>
      <right style="thin">
        <color rgb="FF808080"/>
      </right>
      <top style="thick">
        <color rgb="FF7F7F7F"/>
      </top>
      <bottom style="thick">
        <color rgb="FF7F7F7F"/>
      </bottom>
      <diagonal/>
    </border>
    <border>
      <left style="thin">
        <color rgb="FF808080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left" vertical="center" wrapText="1" readingOrder="1"/>
    </xf>
    <xf numFmtId="0" fontId="4" fillId="2" borderId="0" xfId="0" applyFont="1" applyFill="1" applyAlignment="1">
      <alignment horizontal="center" vertical="center" wrapText="1" readingOrder="1"/>
    </xf>
    <xf numFmtId="0" fontId="5" fillId="0" borderId="0" xfId="0" applyFont="1" applyAlignment="1">
      <alignment horizontal="left" vertical="center" wrapText="1" readingOrder="1"/>
    </xf>
    <xf numFmtId="2" fontId="6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readingOrder="1"/>
    </xf>
    <xf numFmtId="2" fontId="7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readingOrder="1"/>
    </xf>
    <xf numFmtId="2" fontId="7" fillId="0" borderId="4" xfId="0" applyNumberFormat="1" applyFont="1" applyBorder="1" applyAlignment="1">
      <alignment horizontal="center" vertical="center" wrapText="1"/>
    </xf>
    <xf numFmtId="9" fontId="7" fillId="0" borderId="5" xfId="1" applyFont="1" applyBorder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readingOrder="1"/>
    </xf>
    <xf numFmtId="9" fontId="7" fillId="0" borderId="6" xfId="1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 readingOrder="1"/>
    </xf>
    <xf numFmtId="0" fontId="8" fillId="2" borderId="7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1" xfId="0" applyNumberFormat="1" applyFont="1" applyBorder="1" applyAlignment="1">
      <alignment horizontal="left"/>
    </xf>
    <xf numFmtId="2" fontId="0" fillId="0" borderId="1" xfId="0" applyNumberFormat="1" applyFont="1" applyBorder="1"/>
    <xf numFmtId="0" fontId="9" fillId="11" borderId="10" xfId="0" applyNumberFormat="1" applyFont="1" applyFill="1" applyBorder="1" applyAlignment="1">
      <alignment horizontal="center" vertical="center" wrapText="1" readingOrder="1"/>
    </xf>
    <xf numFmtId="0" fontId="10" fillId="3" borderId="8" xfId="0" applyNumberFormat="1" applyFont="1" applyFill="1" applyBorder="1" applyAlignment="1">
      <alignment horizontal="center" vertical="center" wrapText="1" readingOrder="1"/>
    </xf>
    <xf numFmtId="0" fontId="10" fillId="4" borderId="10" xfId="0" applyNumberFormat="1" applyFont="1" applyFill="1" applyBorder="1" applyAlignment="1">
      <alignment horizontal="center" vertical="center" wrapText="1" readingOrder="1"/>
    </xf>
    <xf numFmtId="0" fontId="10" fillId="5" borderId="8" xfId="0" applyNumberFormat="1" applyFont="1" applyFill="1" applyBorder="1" applyAlignment="1">
      <alignment horizontal="center" vertical="center" wrapText="1" readingOrder="1"/>
    </xf>
    <xf numFmtId="0" fontId="10" fillId="6" borderId="9" xfId="0" applyNumberFormat="1" applyFont="1" applyFill="1" applyBorder="1" applyAlignment="1">
      <alignment horizontal="center" vertical="center" wrapText="1" readingOrder="1"/>
    </xf>
    <xf numFmtId="0" fontId="10" fillId="7" borderId="10" xfId="0" applyNumberFormat="1" applyFont="1" applyFill="1" applyBorder="1" applyAlignment="1">
      <alignment horizontal="center" vertical="center" wrapText="1" readingOrder="1"/>
    </xf>
    <xf numFmtId="0" fontId="11" fillId="8" borderId="8" xfId="0" applyNumberFormat="1" applyFont="1" applyFill="1" applyBorder="1" applyAlignment="1">
      <alignment horizontal="center" vertical="center" wrapText="1" readingOrder="1"/>
    </xf>
    <xf numFmtId="0" fontId="11" fillId="8" borderId="9" xfId="0" applyNumberFormat="1" applyFont="1" applyFill="1" applyBorder="1" applyAlignment="1">
      <alignment horizontal="center" vertical="center" wrapText="1" readingOrder="1"/>
    </xf>
    <xf numFmtId="0" fontId="11" fillId="9" borderId="9" xfId="0" applyNumberFormat="1" applyFont="1" applyFill="1" applyBorder="1" applyAlignment="1">
      <alignment horizontal="center" vertical="center" wrapText="1" readingOrder="1"/>
    </xf>
    <xf numFmtId="0" fontId="11" fillId="10" borderId="9" xfId="0" applyNumberFormat="1" applyFont="1" applyFill="1" applyBorder="1" applyAlignment="1">
      <alignment horizontal="center" vertical="center" wrapText="1" readingOrder="1"/>
    </xf>
    <xf numFmtId="0" fontId="11" fillId="7" borderId="9" xfId="0" applyNumberFormat="1" applyFont="1" applyFill="1" applyBorder="1" applyAlignment="1">
      <alignment horizontal="center" vertical="center" wrapText="1" readingOrder="1"/>
    </xf>
    <xf numFmtId="0" fontId="11" fillId="7" borderId="10" xfId="0" applyNumberFormat="1" applyFont="1" applyFill="1" applyBorder="1" applyAlignment="1">
      <alignment horizontal="center" vertical="center" wrapText="1" readingOrder="1"/>
    </xf>
    <xf numFmtId="0" fontId="9" fillId="11" borderId="8" xfId="0" applyNumberFormat="1" applyFont="1" applyFill="1" applyBorder="1" applyAlignment="1">
      <alignment horizontal="center" vertical="center" wrapText="1" readingOrder="1"/>
    </xf>
    <xf numFmtId="0" fontId="12" fillId="12" borderId="11" xfId="0" applyNumberFormat="1" applyFont="1" applyFill="1" applyBorder="1" applyAlignment="1">
      <alignment horizontal="left" vertical="center" wrapText="1" readingOrder="1"/>
    </xf>
    <xf numFmtId="10" fontId="12" fillId="14" borderId="13" xfId="0" applyNumberFormat="1" applyFont="1" applyFill="1" applyBorder="1" applyAlignment="1">
      <alignment horizontal="center" vertical="center" wrapText="1" readingOrder="1"/>
    </xf>
    <xf numFmtId="10" fontId="12" fillId="16" borderId="14" xfId="0" applyNumberFormat="1" applyFont="1" applyFill="1" applyBorder="1" applyAlignment="1">
      <alignment horizontal="center" vertical="center" wrapText="1" readingOrder="1"/>
    </xf>
    <xf numFmtId="10" fontId="12" fillId="17" borderId="13" xfId="0" applyNumberFormat="1" applyFont="1" applyFill="1" applyBorder="1" applyAlignment="1">
      <alignment horizontal="center" vertical="center" wrapText="1" readingOrder="1"/>
    </xf>
    <xf numFmtId="0" fontId="12" fillId="12" borderId="18" xfId="0" applyNumberFormat="1" applyFont="1" applyFill="1" applyBorder="1" applyAlignment="1">
      <alignment horizontal="center" vertical="center" wrapText="1" readingOrder="1"/>
    </xf>
    <xf numFmtId="9" fontId="0" fillId="0" borderId="0" xfId="0" applyNumberFormat="1"/>
    <xf numFmtId="2" fontId="12" fillId="13" borderId="12" xfId="0" applyNumberFormat="1" applyFont="1" applyFill="1" applyBorder="1" applyAlignment="1">
      <alignment horizontal="center" vertical="center" wrapText="1" readingOrder="1"/>
    </xf>
    <xf numFmtId="2" fontId="12" fillId="15" borderId="12" xfId="0" applyNumberFormat="1" applyFont="1" applyFill="1" applyBorder="1" applyAlignment="1">
      <alignment horizontal="center" vertical="center" wrapText="1" readingOrder="1"/>
    </xf>
    <xf numFmtId="2" fontId="12" fillId="0" borderId="15" xfId="0" applyNumberFormat="1" applyFont="1" applyBorder="1" applyAlignment="1">
      <alignment horizontal="center" vertical="center" wrapText="1" readingOrder="1"/>
    </xf>
    <xf numFmtId="2" fontId="12" fillId="0" borderId="16" xfId="0" applyNumberFormat="1" applyFont="1" applyBorder="1" applyAlignment="1">
      <alignment horizontal="center" vertical="center" wrapText="1" readingOrder="1"/>
    </xf>
    <xf numFmtId="2" fontId="12" fillId="0" borderId="17" xfId="0" applyNumberFormat="1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textRotation="90" wrapText="1" readingOrder="1"/>
    </xf>
    <xf numFmtId="0" fontId="3" fillId="2" borderId="0" xfId="0" applyFont="1" applyFill="1" applyAlignment="1">
      <alignment horizontal="center" vertical="center" textRotation="90" wrapText="1" readingOrder="1"/>
    </xf>
  </cellXfs>
  <cellStyles count="2">
    <cellStyle name="Normal" xfId="0" builtinId="0"/>
    <cellStyle name="Porcentaje" xfId="1" builtinId="5"/>
  </cellStyles>
  <dxfs count="19">
    <dxf>
      <numFmt numFmtId="2" formatCode="0.00"/>
    </dxf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colors>
    <mruColors>
      <color rgb="FFFF2D2D"/>
      <color rgb="FF000000"/>
      <color rgb="FF007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de Datos Análisis Resultados.xlsx]Análisis!TablaDinámica2</c:name>
    <c:fmtId val="17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71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3964849830292"/>
          <c:y val="7.322026980027814E-2"/>
          <c:w val="0.42339938531658194"/>
          <c:h val="0.79836915571516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1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Análisis!$A$17</c:f>
              <c:numCache>
                <c:formatCode>0.00</c:formatCode>
                <c:ptCount val="1"/>
                <c:pt idx="0">
                  <c:v>4.5917508417508399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A-45AB-AFCE-FFE44FA67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98080"/>
        <c:axId val="196000768"/>
      </c:barChart>
      <c:catAx>
        <c:axId val="19599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00768"/>
        <c:crosses val="autoZero"/>
        <c:auto val="1"/>
        <c:lblAlgn val="ctr"/>
        <c:lblOffset val="100"/>
        <c:noMultiLvlLbl val="0"/>
      </c:catAx>
      <c:valAx>
        <c:axId val="1960007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L"/>
          </a:p>
        </c:txPr>
        <c:crossAx val="195998080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134193"/>
      </a:solidFill>
      <a:round/>
    </a:ln>
    <a:effectLst/>
  </c:spPr>
  <c:txPr>
    <a:bodyPr/>
    <a:lstStyle/>
    <a:p>
      <a:pPr>
        <a:defRPr sz="13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71669515074909"/>
          <c:y val="0.1460931840818544"/>
          <c:w val="0.85118709232404777"/>
          <c:h val="0.480008522919874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Demográficos!$D$38</c:f>
              <c:strCache>
                <c:ptCount val="1"/>
                <c:pt idx="0">
                  <c:v>Pomedio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B4A8-4C49-8D94-CA36B5C8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B4A8-4C49-8D94-CA36B5C8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5-B4A8-4C49-8D94-CA36B5C894CB}"/>
              </c:ext>
            </c:extLst>
          </c:dPt>
          <c:dPt>
            <c:idx val="3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7-B4A8-4C49-8D94-CA36B5C894CB}"/>
              </c:ext>
            </c:extLst>
          </c:dPt>
          <c:dPt>
            <c:idx val="4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B4A8-4C49-8D94-CA36B5C894CB}"/>
              </c:ext>
            </c:extLst>
          </c:dPt>
          <c:dPt>
            <c:idx val="5"/>
            <c:invertIfNegative val="0"/>
            <c:bubble3D val="0"/>
            <c:spPr>
              <a:solidFill>
                <a:srgbClr val="134193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B-B4A8-4C49-8D94-CA36B5C894CB}"/>
              </c:ext>
            </c:extLst>
          </c:dPt>
          <c:dPt>
            <c:idx val="6"/>
            <c:invertIfNegative val="0"/>
            <c:bubble3D val="0"/>
            <c:spPr>
              <a:solidFill>
                <a:srgbClr val="134193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D-B4A8-4C49-8D94-CA36B5C894CB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F-B4A8-4C49-8D94-CA36B5C894CB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1-B4A8-4C49-8D94-CA36B5C894CB}"/>
              </c:ext>
            </c:extLst>
          </c:dPt>
          <c:dPt>
            <c:idx val="9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3-B4A8-4C49-8D94-CA36B5C894CB}"/>
              </c:ext>
            </c:extLst>
          </c:dPt>
          <c:dPt>
            <c:idx val="10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5-B4A8-4C49-8D94-CA36B5C894CB}"/>
              </c:ext>
            </c:extLst>
          </c:dPt>
          <c:dPt>
            <c:idx val="11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7-B4A8-4C49-8D94-CA36B5C894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Demográficos!$C$39:$C$50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Demográficos!$D$39:$D$50</c:f>
              <c:numCache>
                <c:formatCode>0.00</c:formatCode>
                <c:ptCount val="12"/>
                <c:pt idx="0">
                  <c:v>4.1792929292929299</c:v>
                </c:pt>
                <c:pt idx="1">
                  <c:v>3.7253787878787881</c:v>
                </c:pt>
                <c:pt idx="2">
                  <c:v>4.1376262626262621</c:v>
                </c:pt>
                <c:pt idx="3">
                  <c:v>3.9141414141414113</c:v>
                </c:pt>
                <c:pt idx="4">
                  <c:v>3.5416666666666647</c:v>
                </c:pt>
                <c:pt idx="5">
                  <c:v>4.2263257575757578</c:v>
                </c:pt>
                <c:pt idx="6">
                  <c:v>3.5694444444444442</c:v>
                </c:pt>
                <c:pt idx="7">
                  <c:v>3.2831439393939394</c:v>
                </c:pt>
                <c:pt idx="8">
                  <c:v>4.2149621212121211</c:v>
                </c:pt>
                <c:pt idx="9">
                  <c:v>2.58560606060606</c:v>
                </c:pt>
                <c:pt idx="10">
                  <c:v>2.4090909090909105</c:v>
                </c:pt>
                <c:pt idx="11">
                  <c:v>2.7159090909090908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A8-4C49-8D94-CA36B5C8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2016"/>
        <c:axId val="200737536"/>
      </c:barChart>
      <c:lineChart>
        <c:grouping val="standard"/>
        <c:varyColors val="0"/>
        <c:ser>
          <c:idx val="1"/>
          <c:order val="1"/>
          <c:tx>
            <c:strRef>
              <c:f>Demográficos!$E$38</c:f>
              <c:strCache>
                <c:ptCount val="1"/>
                <c:pt idx="0">
                  <c:v>Optimo</c:v>
                </c:pt>
              </c:strCache>
            </c:strRef>
          </c:tx>
          <c:spPr>
            <a:ln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Demográficos!$C$39:$C$50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Demográficos!$E$39:$E$50</c:f>
              <c:numCache>
                <c:formatCode>0.00</c:formatCode>
                <c:ptCount val="12"/>
                <c:pt idx="0">
                  <c:v>4.7008547008547019</c:v>
                </c:pt>
                <c:pt idx="1">
                  <c:v>4.3525641025641022</c:v>
                </c:pt>
                <c:pt idx="2">
                  <c:v>4.3504273504273492</c:v>
                </c:pt>
                <c:pt idx="3">
                  <c:v>4.2136752136752129</c:v>
                </c:pt>
                <c:pt idx="4">
                  <c:v>4.2222222222222223</c:v>
                </c:pt>
                <c:pt idx="5">
                  <c:v>4.6794871794871797</c:v>
                </c:pt>
                <c:pt idx="6">
                  <c:v>3.7863247863247853</c:v>
                </c:pt>
                <c:pt idx="7">
                  <c:v>3.2179487179487181</c:v>
                </c:pt>
                <c:pt idx="8">
                  <c:v>4.1217948717948714</c:v>
                </c:pt>
                <c:pt idx="9">
                  <c:v>2.1435897435897431</c:v>
                </c:pt>
                <c:pt idx="10">
                  <c:v>1.7692307692307689</c:v>
                </c:pt>
                <c:pt idx="11">
                  <c:v>2.2628205128205128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A8-4C49-8D94-CA36B5C894CB}"/>
            </c:ext>
          </c:extLst>
        </c:ser>
        <c:ser>
          <c:idx val="0"/>
          <c:order val="2"/>
          <c:tx>
            <c:strRef>
              <c:f>Demográficos!$F$38</c:f>
              <c:strCache>
                <c:ptCount val="1"/>
                <c:pt idx="0">
                  <c:v>Benchmarck Servicios Chile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strRef>
              <c:f>Demográficos!$C$39:$C$50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Demográficos!$F$39:$F$50</c:f>
              <c:numCache>
                <c:formatCode>General</c:formatCode>
                <c:ptCount val="12"/>
                <c:pt idx="0">
                  <c:v>3.74</c:v>
                </c:pt>
                <c:pt idx="1">
                  <c:v>3.48</c:v>
                </c:pt>
                <c:pt idx="2">
                  <c:v>3.45</c:v>
                </c:pt>
                <c:pt idx="3">
                  <c:v>3.75</c:v>
                </c:pt>
                <c:pt idx="4">
                  <c:v>3.85</c:v>
                </c:pt>
                <c:pt idx="5">
                  <c:v>4.3099999999999996</c:v>
                </c:pt>
                <c:pt idx="6">
                  <c:v>3.59</c:v>
                </c:pt>
                <c:pt idx="7">
                  <c:v>3.67</c:v>
                </c:pt>
                <c:pt idx="8">
                  <c:v>4.16</c:v>
                </c:pt>
                <c:pt idx="9">
                  <c:v>2.85</c:v>
                </c:pt>
                <c:pt idx="10">
                  <c:v>2.68</c:v>
                </c:pt>
                <c:pt idx="11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A8-4C49-8D94-CA36B5C8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62016"/>
        <c:axId val="200737536"/>
      </c:lineChart>
      <c:catAx>
        <c:axId val="200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100"/>
            </a:pPr>
            <a:endParaRPr lang="es-CL"/>
          </a:p>
        </c:txPr>
        <c:crossAx val="200737536"/>
        <c:crosses val="autoZero"/>
        <c:auto val="0"/>
        <c:lblAlgn val="ctr"/>
        <c:lblOffset val="100"/>
        <c:noMultiLvlLbl val="0"/>
      </c:catAx>
      <c:valAx>
        <c:axId val="200737536"/>
        <c:scaling>
          <c:orientation val="minMax"/>
          <c:max val="5"/>
          <c:min val="1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0662016"/>
        <c:crosses val="autoZero"/>
        <c:crossBetween val="between"/>
        <c:majorUnit val="1"/>
        <c:minorUnit val="0.1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0698354791010024"/>
          <c:y val="3.7217624326004575E-2"/>
          <c:w val="0.59014022190456739"/>
          <c:h val="8.4006083904781689E-2"/>
        </c:manualLayout>
      </c:layout>
      <c:overlay val="0"/>
      <c:txPr>
        <a:bodyPr/>
        <a:lstStyle/>
        <a:p>
          <a:pPr rtl="0">
            <a:defRPr sz="1200"/>
          </a:pPr>
          <a:endParaRPr lang="es-CL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Ranking de Criticidad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de Criticidad'!$B$17:$B$24</c:f>
              <c:strCache>
                <c:ptCount val="8"/>
                <c:pt idx="0">
                  <c:v>Dirección</c:v>
                </c:pt>
                <c:pt idx="1">
                  <c:v>Profesor Junior</c:v>
                </c:pt>
                <c:pt idx="2">
                  <c:v>Jefaturas y coordinaciones </c:v>
                </c:pt>
                <c:pt idx="3">
                  <c:v>Auxiliar 1</c:v>
                </c:pt>
                <c:pt idx="4">
                  <c:v>Auxiliar 2</c:v>
                </c:pt>
                <c:pt idx="5">
                  <c:v>Asistentes y analistas</c:v>
                </c:pt>
                <c:pt idx="6">
                  <c:v>Profesor Niños y Adolescentes</c:v>
                </c:pt>
                <c:pt idx="7">
                  <c:v>Profesor Adultos</c:v>
                </c:pt>
              </c:strCache>
            </c:strRef>
          </c:cat>
          <c:val>
            <c:numRef>
              <c:f>'Ranking de Criticidad'!$C$17:$C$24</c:f>
              <c:numCache>
                <c:formatCode>0.00</c:formatCode>
                <c:ptCount val="8"/>
                <c:pt idx="0">
                  <c:v>5.2380952380952381</c:v>
                </c:pt>
                <c:pt idx="1">
                  <c:v>5.0277777777777777</c:v>
                </c:pt>
                <c:pt idx="2">
                  <c:v>4.9537037037037042</c:v>
                </c:pt>
                <c:pt idx="3">
                  <c:v>5.0222222222222221</c:v>
                </c:pt>
                <c:pt idx="4">
                  <c:v>5.1111111111111107</c:v>
                </c:pt>
                <c:pt idx="5">
                  <c:v>4.5698924731182791</c:v>
                </c:pt>
                <c:pt idx="6">
                  <c:v>4.5473684210526324</c:v>
                </c:pt>
                <c:pt idx="7">
                  <c:v>4.4065934065934087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9-4960-9B3C-611395993B39}"/>
            </c:ext>
          </c:extLst>
        </c:ser>
        <c:ser>
          <c:idx val="1"/>
          <c:order val="1"/>
          <c:spPr>
            <a:solidFill>
              <a:srgbClr val="FA545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de Criticidad'!$B$17:$B$24</c:f>
              <c:strCache>
                <c:ptCount val="8"/>
                <c:pt idx="0">
                  <c:v>Dirección</c:v>
                </c:pt>
                <c:pt idx="1">
                  <c:v>Profesor Junior</c:v>
                </c:pt>
                <c:pt idx="2">
                  <c:v>Jefaturas y coordinaciones </c:v>
                </c:pt>
                <c:pt idx="3">
                  <c:v>Auxiliar 1</c:v>
                </c:pt>
                <c:pt idx="4">
                  <c:v>Auxiliar 2</c:v>
                </c:pt>
                <c:pt idx="5">
                  <c:v>Asistentes y analistas</c:v>
                </c:pt>
                <c:pt idx="6">
                  <c:v>Profesor Niños y Adolescentes</c:v>
                </c:pt>
                <c:pt idx="7">
                  <c:v>Profesor Adultos</c:v>
                </c:pt>
              </c:strCache>
            </c:strRef>
          </c:cat>
          <c:val>
            <c:numRef>
              <c:f>'Ranking de Criticidad'!$D$17:$D$24</c:f>
              <c:numCache>
                <c:formatCode>0.00</c:formatCode>
                <c:ptCount val="8"/>
                <c:pt idx="0">
                  <c:v>2.25</c:v>
                </c:pt>
                <c:pt idx="1">
                  <c:v>2.25</c:v>
                </c:pt>
                <c:pt idx="2">
                  <c:v>2.2291666666666665</c:v>
                </c:pt>
                <c:pt idx="3">
                  <c:v>2.4333333333333331</c:v>
                </c:pt>
                <c:pt idx="4">
                  <c:v>2.5277777777777777</c:v>
                </c:pt>
                <c:pt idx="5">
                  <c:v>2.1693548387096775</c:v>
                </c:pt>
                <c:pt idx="6">
                  <c:v>2.6473684210526316</c:v>
                </c:pt>
                <c:pt idx="7">
                  <c:v>2.7280219780219781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9-4960-9B3C-61139599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7380144"/>
        <c:axId val="1195367344"/>
      </c:barChart>
      <c:catAx>
        <c:axId val="119738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5367344"/>
        <c:crosses val="autoZero"/>
        <c:auto val="1"/>
        <c:lblAlgn val="ctr"/>
        <c:lblOffset val="100"/>
        <c:noMultiLvlLbl val="0"/>
      </c:catAx>
      <c:valAx>
        <c:axId val="11953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73801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de Datos Análisis Resultados.xlsx]Análisis!TablaDinámica3</c:name>
    <c:fmtId val="10"/>
  </c:pivotSource>
  <c:chart>
    <c:autoTitleDeleted val="1"/>
    <c:pivotFmts>
      <c:pivotFmt>
        <c:idx val="0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A545A"/>
          </a:solidFill>
          <a:ln>
            <a:noFill/>
          </a:ln>
          <a:effectLst/>
        </c:spPr>
      </c:pivotFmt>
      <c:pivotFmt>
        <c:idx val="5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2860820296634"/>
          <c:y val="8.5907957966353074E-2"/>
          <c:w val="0.42499790941696614"/>
          <c:h val="0.81103985733409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Análisis!$A$20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2D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Análisis!$A$21</c:f>
              <c:numCache>
                <c:formatCode>0.00</c:formatCode>
                <c:ptCount val="1"/>
                <c:pt idx="0">
                  <c:v>2.5672348484848486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B-4761-92D3-F9DFFAB61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361920"/>
        <c:axId val="229363712"/>
      </c:barChart>
      <c:catAx>
        <c:axId val="22936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9363712"/>
        <c:crosses val="autoZero"/>
        <c:auto val="1"/>
        <c:lblAlgn val="ctr"/>
        <c:lblOffset val="100"/>
        <c:noMultiLvlLbl val="0"/>
      </c:catAx>
      <c:valAx>
        <c:axId val="22936371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L"/>
          </a:p>
        </c:txPr>
        <c:crossAx val="22936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2D2D"/>
      </a:solidFill>
      <a:round/>
    </a:ln>
    <a:effectLst/>
  </c:spPr>
  <c:txPr>
    <a:bodyPr/>
    <a:lstStyle/>
    <a:p>
      <a:pPr>
        <a:defRPr sz="13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51946232266636"/>
          <c:y val="0.10459374234821657"/>
          <c:w val="0.72288339647470745"/>
          <c:h val="0.75924211143855391"/>
        </c:manualLayout>
      </c:layout>
      <c:doughnutChart>
        <c:varyColors val="1"/>
        <c:ser>
          <c:idx val="0"/>
          <c:order val="0"/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7F7F7F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69-42DE-B876-8A95608B8572}"/>
              </c:ext>
            </c:extLst>
          </c:dPt>
          <c:dPt>
            <c:idx val="1"/>
            <c:bubble3D val="0"/>
            <c:spPr>
              <a:solidFill>
                <a:srgbClr val="0071C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69-42DE-B876-8A95608B857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69-42DE-B876-8A95608B8572}"/>
                </c:ext>
              </c:extLst>
            </c:dLbl>
            <c:dLbl>
              <c:idx val="1"/>
              <c:layout>
                <c:manualLayout>
                  <c:x val="0.16042156137231101"/>
                  <c:y val="-6.750307521420850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1C0"/>
                      </a:solidFill>
                      <a:latin typeface="Arial Narrow" panose="020B060602020203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69-42DE-B876-8A95608B85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non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Arial Narrow" panose="020B060602020203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val>
            <c:numRef>
              <c:f>Análisis!$C$24:$C$25</c:f>
              <c:numCache>
                <c:formatCode>0%</c:formatCode>
                <c:ptCount val="2"/>
                <c:pt idx="0">
                  <c:v>0.76893939393939392</c:v>
                </c:pt>
                <c:pt idx="1">
                  <c:v>0.23106060606060605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2DE-B876-8A95608B85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10"/>
        <c:holeSize val="75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1681005294330614E-2"/>
          <c:y val="0.13129215742654571"/>
          <c:w val="0.73428364546662428"/>
          <c:h val="0.7488811058443402"/>
        </c:manualLayout>
      </c:layout>
      <c:doughnutChart>
        <c:varyColors val="1"/>
        <c:ser>
          <c:idx val="0"/>
          <c:order val="0"/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7F7F7F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E4-4D82-8860-6471D4FB8821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E4-4D82-8860-6471D4FB8821}"/>
              </c:ext>
            </c:extLst>
          </c:dPt>
          <c:dPt>
            <c:idx val="2"/>
            <c:bubble3D val="0"/>
            <c:spPr>
              <a:solidFill>
                <a:srgbClr val="FA545A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E4-4D82-8860-6471D4FB882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4-4D82-8860-6471D4FB8821}"/>
                </c:ext>
              </c:extLst>
            </c:dLbl>
            <c:dLbl>
              <c:idx val="1"/>
              <c:layout>
                <c:manualLayout>
                  <c:x val="8.5391854288993541E-2"/>
                  <c:y val="-0.14379869302058532"/>
                </c:manualLayout>
              </c:layout>
              <c:numFmt formatCode="0.0%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1600" b="1">
                      <a:solidFill>
                        <a:srgbClr val="FF9A00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217845758877"/>
                      <c:h val="0.164551463600961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E4-4D82-8860-6471D4FB8821}"/>
                </c:ext>
              </c:extLst>
            </c:dLbl>
            <c:dLbl>
              <c:idx val="2"/>
              <c:layout>
                <c:manualLayout>
                  <c:x val="0.23700979853461557"/>
                  <c:y val="0.14239200094068252"/>
                </c:manualLayout>
              </c:layout>
              <c:numFmt formatCode="0.0%" sourceLinked="0"/>
              <c:spPr>
                <a:noFill/>
                <a:ln>
                  <a:noFill/>
                </a:ln>
              </c:spPr>
              <c:txPr>
                <a:bodyPr wrap="none" lIns="0" rIns="0"/>
                <a:lstStyle/>
                <a:p>
                  <a:pPr>
                    <a:defRPr sz="1600" b="1">
                      <a:solidFill>
                        <a:srgbClr val="FA545A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0216485374649"/>
                      <c:h val="0.11252303985022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5E4-4D82-8860-6471D4FB882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6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Análisis!$C$31:$C$33</c:f>
              <c:numCache>
                <c:formatCode>0%</c:formatCode>
                <c:ptCount val="3"/>
                <c:pt idx="0">
                  <c:v>0.66666666666666663</c:v>
                </c:pt>
                <c:pt idx="1">
                  <c:v>0.13636363636363635</c:v>
                </c:pt>
                <c:pt idx="2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E4-4D82-8860-6471D4FB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  <c:holeSize val="75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71669515074909"/>
          <c:y val="0.1460931840818544"/>
          <c:w val="0.85118709232404777"/>
          <c:h val="0.480008522919874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Análisis!$D$38</c:f>
              <c:strCache>
                <c:ptCount val="1"/>
                <c:pt idx="0">
                  <c:v>Pomedio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1543-403E-ADD4-FCBEEEE0E587}"/>
              </c:ext>
            </c:extLst>
          </c:dPt>
          <c:dPt>
            <c:idx val="1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1543-403E-ADD4-FCBEEEE0E587}"/>
              </c:ext>
            </c:extLst>
          </c:dPt>
          <c:dPt>
            <c:idx val="2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5-1543-403E-ADD4-FCBEEEE0E587}"/>
              </c:ext>
            </c:extLst>
          </c:dPt>
          <c:dPt>
            <c:idx val="3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7-1543-403E-ADD4-FCBEEEE0E587}"/>
              </c:ext>
            </c:extLst>
          </c:dPt>
          <c:dPt>
            <c:idx val="4"/>
            <c:invertIfNegative val="0"/>
            <c:bubble3D val="0"/>
            <c:spPr>
              <a:solidFill>
                <a:srgbClr val="00CFFF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1543-403E-ADD4-FCBEEEE0E587}"/>
              </c:ext>
            </c:extLst>
          </c:dPt>
          <c:dPt>
            <c:idx val="5"/>
            <c:invertIfNegative val="0"/>
            <c:bubble3D val="0"/>
            <c:spPr>
              <a:solidFill>
                <a:srgbClr val="134193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B-1543-403E-ADD4-FCBEEEE0E587}"/>
              </c:ext>
            </c:extLst>
          </c:dPt>
          <c:dPt>
            <c:idx val="6"/>
            <c:invertIfNegative val="0"/>
            <c:bubble3D val="0"/>
            <c:spPr>
              <a:solidFill>
                <a:srgbClr val="134193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D-1543-403E-ADD4-FCBEEEE0E587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F-1543-403E-ADD4-FCBEEEE0E587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1-1543-403E-ADD4-FCBEEEE0E587}"/>
              </c:ext>
            </c:extLst>
          </c:dPt>
          <c:dPt>
            <c:idx val="9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3-1543-403E-ADD4-FCBEEEE0E587}"/>
              </c:ext>
            </c:extLst>
          </c:dPt>
          <c:dPt>
            <c:idx val="10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5-1543-403E-ADD4-FCBEEEE0E587}"/>
              </c:ext>
            </c:extLst>
          </c:dPt>
          <c:dPt>
            <c:idx val="11"/>
            <c:invertIfNegative val="0"/>
            <c:bubble3D val="0"/>
            <c:spPr>
              <a:solidFill>
                <a:srgbClr val="800000"/>
              </a:solidFill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7-1543-403E-ADD4-FCBEEEE0E5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Análisis!$C$39:$C$50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Análisis!$D$39:$D$50</c:f>
              <c:numCache>
                <c:formatCode>0.00</c:formatCode>
                <c:ptCount val="12"/>
                <c:pt idx="0">
                  <c:v>4.1792929292929299</c:v>
                </c:pt>
                <c:pt idx="1">
                  <c:v>3.7253787878787881</c:v>
                </c:pt>
                <c:pt idx="2">
                  <c:v>4.1376262626262621</c:v>
                </c:pt>
                <c:pt idx="3">
                  <c:v>3.9141414141414113</c:v>
                </c:pt>
                <c:pt idx="4">
                  <c:v>3.5416666666666647</c:v>
                </c:pt>
                <c:pt idx="5">
                  <c:v>4.2263257575757578</c:v>
                </c:pt>
                <c:pt idx="6">
                  <c:v>3.5694444444444442</c:v>
                </c:pt>
                <c:pt idx="7">
                  <c:v>3.2831439393939394</c:v>
                </c:pt>
                <c:pt idx="8">
                  <c:v>4.2149621212121211</c:v>
                </c:pt>
                <c:pt idx="9">
                  <c:v>2.58560606060606</c:v>
                </c:pt>
                <c:pt idx="10">
                  <c:v>2.4090909090909105</c:v>
                </c:pt>
                <c:pt idx="11">
                  <c:v>2.7159090909090908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43-403E-ADD4-FCBEEEE0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2016"/>
        <c:axId val="200737536"/>
      </c:barChart>
      <c:lineChart>
        <c:grouping val="standard"/>
        <c:varyColors val="0"/>
        <c:ser>
          <c:idx val="1"/>
          <c:order val="1"/>
          <c:tx>
            <c:strRef>
              <c:f>Análisis!$E$38</c:f>
              <c:strCache>
                <c:ptCount val="1"/>
                <c:pt idx="0">
                  <c:v>Optimo</c:v>
                </c:pt>
              </c:strCache>
            </c:strRef>
          </c:tx>
          <c:spPr>
            <a:ln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Análisis!$C$39:$C$50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Análisis!$E$39:$E$50</c:f>
              <c:numCache>
                <c:formatCode>0.00</c:formatCode>
                <c:ptCount val="12"/>
                <c:pt idx="0">
                  <c:v>4.7008547008547019</c:v>
                </c:pt>
                <c:pt idx="1">
                  <c:v>4.3525641025641022</c:v>
                </c:pt>
                <c:pt idx="2">
                  <c:v>4.3504273504273492</c:v>
                </c:pt>
                <c:pt idx="3">
                  <c:v>4.2136752136752129</c:v>
                </c:pt>
                <c:pt idx="4">
                  <c:v>4.2222222222222223</c:v>
                </c:pt>
                <c:pt idx="5">
                  <c:v>4.6794871794871797</c:v>
                </c:pt>
                <c:pt idx="6">
                  <c:v>3.7863247863247853</c:v>
                </c:pt>
                <c:pt idx="7">
                  <c:v>3.2179487179487181</c:v>
                </c:pt>
                <c:pt idx="8">
                  <c:v>4.1217948717948714</c:v>
                </c:pt>
                <c:pt idx="9">
                  <c:v>2.1435897435897431</c:v>
                </c:pt>
                <c:pt idx="10">
                  <c:v>1.7692307692307689</c:v>
                </c:pt>
                <c:pt idx="11">
                  <c:v>2.2628205128205128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43-403E-ADD4-FCBEEEE0E587}"/>
            </c:ext>
          </c:extLst>
        </c:ser>
        <c:ser>
          <c:idx val="0"/>
          <c:order val="2"/>
          <c:tx>
            <c:strRef>
              <c:f>Análisis!$F$38</c:f>
              <c:strCache>
                <c:ptCount val="1"/>
                <c:pt idx="0">
                  <c:v>Benchmarck Servicios Chile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strRef>
              <c:f>Análisis!$C$39:$C$50</c:f>
              <c:strCache>
                <c:ptCount val="12"/>
                <c:pt idx="0">
                  <c:v>Oportunidades de Desarrollo</c:v>
                </c:pt>
                <c:pt idx="1">
                  <c:v>Coaching del Líder</c:v>
                </c:pt>
                <c:pt idx="2">
                  <c:v>Retroalimentación</c:v>
                </c:pt>
                <c:pt idx="3">
                  <c:v>Colaboración</c:v>
                </c:pt>
                <c:pt idx="4">
                  <c:v>Autonomía</c:v>
                </c:pt>
                <c:pt idx="5">
                  <c:v>Optimismo</c:v>
                </c:pt>
                <c:pt idx="6">
                  <c:v>Autoeficacia</c:v>
                </c:pt>
                <c:pt idx="7">
                  <c:v>Presión en el Trabajo</c:v>
                </c:pt>
                <c:pt idx="8">
                  <c:v>Demandas Cognitivas</c:v>
                </c:pt>
                <c:pt idx="9">
                  <c:v>Demandas Emocionales</c:v>
                </c:pt>
                <c:pt idx="10">
                  <c:v>Conflicto de Rol</c:v>
                </c:pt>
                <c:pt idx="11">
                  <c:v>Trabas en el Trabajo</c:v>
                </c:pt>
              </c:strCache>
            </c:strRef>
          </c:cat>
          <c:val>
            <c:numRef>
              <c:f>Análisis!$F$39:$F$50</c:f>
              <c:numCache>
                <c:formatCode>General</c:formatCode>
                <c:ptCount val="12"/>
                <c:pt idx="0">
                  <c:v>3.74</c:v>
                </c:pt>
                <c:pt idx="1">
                  <c:v>3.48</c:v>
                </c:pt>
                <c:pt idx="2">
                  <c:v>3.45</c:v>
                </c:pt>
                <c:pt idx="3">
                  <c:v>3.75</c:v>
                </c:pt>
                <c:pt idx="4">
                  <c:v>3.85</c:v>
                </c:pt>
                <c:pt idx="5">
                  <c:v>4.3099999999999996</c:v>
                </c:pt>
                <c:pt idx="6">
                  <c:v>3.59</c:v>
                </c:pt>
                <c:pt idx="7">
                  <c:v>3.67</c:v>
                </c:pt>
                <c:pt idx="8">
                  <c:v>4.16</c:v>
                </c:pt>
                <c:pt idx="9">
                  <c:v>2.85</c:v>
                </c:pt>
                <c:pt idx="10">
                  <c:v>2.68</c:v>
                </c:pt>
                <c:pt idx="11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43-403E-ADD4-FCBEEEE0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62016"/>
        <c:axId val="200737536"/>
      </c:lineChart>
      <c:catAx>
        <c:axId val="200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100"/>
            </a:pPr>
            <a:endParaRPr lang="es-CL"/>
          </a:p>
        </c:txPr>
        <c:crossAx val="200737536"/>
        <c:crosses val="autoZero"/>
        <c:auto val="0"/>
        <c:lblAlgn val="ctr"/>
        <c:lblOffset val="100"/>
        <c:noMultiLvlLbl val="0"/>
      </c:catAx>
      <c:valAx>
        <c:axId val="200737536"/>
        <c:scaling>
          <c:orientation val="minMax"/>
          <c:max val="5"/>
          <c:min val="1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0662016"/>
        <c:crosses val="autoZero"/>
        <c:crossBetween val="between"/>
        <c:majorUnit val="1"/>
        <c:minorUnit val="0.1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0698354791010024"/>
          <c:y val="3.7217624326004575E-2"/>
          <c:w val="0.59014022190456739"/>
          <c:h val="8.4006083904781689E-2"/>
        </c:manualLayout>
      </c:layout>
      <c:overlay val="0"/>
      <c:txPr>
        <a:bodyPr/>
        <a:lstStyle/>
        <a:p>
          <a:pPr rtl="0">
            <a:defRPr sz="1200"/>
          </a:pPr>
          <a:endParaRPr lang="es-CL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de Datos Análisis Resultados.xlsx]Demográficos!TablaDinámica2</c:name>
    <c:fmtId val="18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C4E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C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71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71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71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3964849830292"/>
          <c:y val="7.322026980027814E-2"/>
          <c:w val="0.42339938531658194"/>
          <c:h val="0.79836915571516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Demográficos!$A$16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1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Demográficos!$A$17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Demográficos!$A$17</c:f>
              <c:numCache>
                <c:formatCode>0.00</c:formatCode>
                <c:ptCount val="1"/>
                <c:pt idx="0">
                  <c:v>4.5917508417508399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4-4F87-907D-B4BC86A559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98080"/>
        <c:axId val="196000768"/>
      </c:barChart>
      <c:catAx>
        <c:axId val="19599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00768"/>
        <c:crosses val="autoZero"/>
        <c:auto val="1"/>
        <c:lblAlgn val="ctr"/>
        <c:lblOffset val="100"/>
        <c:noMultiLvlLbl val="0"/>
      </c:catAx>
      <c:valAx>
        <c:axId val="1960007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L"/>
          </a:p>
        </c:txPr>
        <c:crossAx val="195998080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134193"/>
      </a:solidFill>
      <a:round/>
    </a:ln>
    <a:effectLst/>
  </c:spPr>
  <c:txPr>
    <a:bodyPr/>
    <a:lstStyle/>
    <a:p>
      <a:pPr>
        <a:defRPr sz="13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de Datos Análisis Resultados.xlsx]Demográficos!TablaDinámica3</c:name>
    <c:fmtId val="11"/>
  </c:pivotSource>
  <c:chart>
    <c:autoTitleDeleted val="1"/>
    <c:pivotFmts>
      <c:pivotFmt>
        <c:idx val="0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A545A"/>
          </a:solidFill>
          <a:ln>
            <a:noFill/>
          </a:ln>
          <a:effectLst/>
        </c:spPr>
      </c:pivotFmt>
      <c:pivotFmt>
        <c:idx val="5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A54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5A5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2D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2860820296634"/>
          <c:y val="8.5907957966353074E-2"/>
          <c:w val="0.42499790941696614"/>
          <c:h val="0.81103985733409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Demográficos!$A$20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2D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Demográficos!$A$21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Demográficos!$A$21</c:f>
              <c:numCache>
                <c:formatCode>0.00</c:formatCode>
                <c:ptCount val="1"/>
                <c:pt idx="0">
                  <c:v>2.5672348484848486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633-9340-70DBE8D0C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361920"/>
        <c:axId val="229363712"/>
      </c:barChart>
      <c:catAx>
        <c:axId val="22936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9363712"/>
        <c:crosses val="autoZero"/>
        <c:auto val="1"/>
        <c:lblAlgn val="ctr"/>
        <c:lblOffset val="100"/>
        <c:noMultiLvlLbl val="0"/>
      </c:catAx>
      <c:valAx>
        <c:axId val="22936371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CL"/>
          </a:p>
        </c:txPr>
        <c:crossAx val="22936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2D2D"/>
      </a:solidFill>
      <a:round/>
    </a:ln>
    <a:effectLst/>
  </c:spPr>
  <c:txPr>
    <a:bodyPr/>
    <a:lstStyle/>
    <a:p>
      <a:pPr>
        <a:defRPr sz="13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51946232266636"/>
          <c:y val="0.10459374234821657"/>
          <c:w val="0.72288339647470745"/>
          <c:h val="0.75924211143855391"/>
        </c:manualLayout>
      </c:layout>
      <c:doughnutChart>
        <c:varyColors val="1"/>
        <c:ser>
          <c:idx val="0"/>
          <c:order val="0"/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7F7F7F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4C-4E84-9C19-DCEEC8566E34}"/>
              </c:ext>
            </c:extLst>
          </c:dPt>
          <c:dPt>
            <c:idx val="1"/>
            <c:bubble3D val="0"/>
            <c:spPr>
              <a:solidFill>
                <a:srgbClr val="0071C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4C-4E84-9C19-DCEEC8566E3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C-4E84-9C19-DCEEC8566E34}"/>
                </c:ext>
              </c:extLst>
            </c:dLbl>
            <c:dLbl>
              <c:idx val="1"/>
              <c:layout>
                <c:manualLayout>
                  <c:x val="0.16042156137231101"/>
                  <c:y val="-6.750307521420850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1C0"/>
                      </a:solidFill>
                      <a:latin typeface="Arial Narrow" panose="020B060602020203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4C-4E84-9C19-DCEEC8566E3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none" lIns="38100" tIns="19050" rIns="38100" bIns="19050" anchor="ctr">
                <a:spAutoFit/>
              </a:bodyPr>
              <a:lstStyle/>
              <a:p>
                <a:pPr>
                  <a:defRPr sz="1600" b="1">
                    <a:latin typeface="Arial Narrow" panose="020B060602020203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val>
            <c:numRef>
              <c:f>Demográficos!$C$24:$C$25</c:f>
              <c:numCache>
                <c:formatCode>0%</c:formatCode>
                <c:ptCount val="2"/>
                <c:pt idx="0">
                  <c:v>0.76893939393939392</c:v>
                </c:pt>
                <c:pt idx="1">
                  <c:v>0.23106060606060605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C-4E84-9C19-DCEEC8566E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10"/>
        <c:holeSize val="75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1681005294330614E-2"/>
          <c:y val="0.13129215742654571"/>
          <c:w val="0.73428364546662428"/>
          <c:h val="0.7488811058443402"/>
        </c:manualLayout>
      </c:layout>
      <c:doughnutChart>
        <c:varyColors val="1"/>
        <c:ser>
          <c:idx val="0"/>
          <c:order val="0"/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7F7F7F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EA-450D-88C8-0B308C8D940F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EA-450D-88C8-0B308C8D940F}"/>
              </c:ext>
            </c:extLst>
          </c:dPt>
          <c:dPt>
            <c:idx val="2"/>
            <c:bubble3D val="0"/>
            <c:spPr>
              <a:solidFill>
                <a:srgbClr val="FA545A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EA-450D-88C8-0B308C8D940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EA-450D-88C8-0B308C8D940F}"/>
                </c:ext>
              </c:extLst>
            </c:dLbl>
            <c:dLbl>
              <c:idx val="1"/>
              <c:layout>
                <c:manualLayout>
                  <c:x val="8.5391854288993541E-2"/>
                  <c:y val="-0.14379869302058532"/>
                </c:manualLayout>
              </c:layout>
              <c:numFmt formatCode="0.0%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1600" b="1">
                      <a:solidFill>
                        <a:srgbClr val="FF9A00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217845758877"/>
                      <c:h val="0.164551463600961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EA-450D-88C8-0B308C8D940F}"/>
                </c:ext>
              </c:extLst>
            </c:dLbl>
            <c:dLbl>
              <c:idx val="2"/>
              <c:layout>
                <c:manualLayout>
                  <c:x val="0.23700979853461557"/>
                  <c:y val="0.14239200094068252"/>
                </c:manualLayout>
              </c:layout>
              <c:numFmt formatCode="0.0%" sourceLinked="0"/>
              <c:spPr>
                <a:noFill/>
                <a:ln>
                  <a:noFill/>
                </a:ln>
              </c:spPr>
              <c:txPr>
                <a:bodyPr wrap="none" lIns="0" rIns="0"/>
                <a:lstStyle/>
                <a:p>
                  <a:pPr>
                    <a:defRPr sz="1600" b="1">
                      <a:solidFill>
                        <a:srgbClr val="FA545A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0216485374649"/>
                      <c:h val="0.11252303985022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8EA-450D-88C8-0B308C8D94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6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Demográficos!$C$31:$C$33</c:f>
              <c:numCache>
                <c:formatCode>0%</c:formatCode>
                <c:ptCount val="3"/>
                <c:pt idx="0">
                  <c:v>0.66666666666666663</c:v>
                </c:pt>
                <c:pt idx="1">
                  <c:v>0.13636363636363635</c:v>
                </c:pt>
                <c:pt idx="2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A-450D-88C8-0B308C8D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  <c:holeSize val="75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91280</xdr:colOff>
      <xdr:row>0</xdr:row>
      <xdr:rowOff>59532</xdr:rowOff>
    </xdr:from>
    <xdr:to>
      <xdr:col>3</xdr:col>
      <xdr:colOff>1354137</xdr:colOff>
      <xdr:row>13</xdr:row>
      <xdr:rowOff>180176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DI002">
              <a:extLst>
                <a:ext uri="{FF2B5EF4-FFF2-40B4-BE49-F238E27FC236}">
                  <a16:creationId xmlns:a16="http://schemas.microsoft.com/office/drawing/2014/main" id="{F3BA67D8-5E78-4E21-BE8A-899C56623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DI00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5" y="59532"/>
              <a:ext cx="6513513" cy="275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1390651</xdr:colOff>
      <xdr:row>2</xdr:row>
      <xdr:rowOff>176212</xdr:rowOff>
    </xdr:from>
    <xdr:to>
      <xdr:col>6</xdr:col>
      <xdr:colOff>1446595</xdr:colOff>
      <xdr:row>13</xdr:row>
      <xdr:rowOff>133690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EACD81-E99D-491D-8CE8-E4AEC4F78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1375569</xdr:colOff>
      <xdr:row>14</xdr:row>
      <xdr:rowOff>38100</xdr:rowOff>
    </xdr:from>
    <xdr:to>
      <xdr:col>6</xdr:col>
      <xdr:colOff>1467030</xdr:colOff>
      <xdr:row>25</xdr:row>
      <xdr:rowOff>27968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98B203-69B6-4E18-A51C-FFDB51FA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26</xdr:row>
      <xdr:rowOff>0</xdr:rowOff>
    </xdr:from>
    <xdr:to>
      <xdr:col>4</xdr:col>
      <xdr:colOff>984249</xdr:colOff>
      <xdr:row>35</xdr:row>
      <xdr:rowOff>152400</xdr:rowOff>
    </xdr:to>
    <xdr:graphicFrame macro="">
      <xdr:nvGraphicFramePr>
        <xdr:cNvPr id="7" name="3 Gráfico">
          <a:extLst>
            <a:ext uri="{FF2B5EF4-FFF2-40B4-BE49-F238E27FC236}">
              <a16:creationId xmlns:a16="http://schemas.microsoft.com/office/drawing/2014/main" id="{E232649E-922C-4566-9325-DDA44D53E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25</xdr:row>
      <xdr:rowOff>171450</xdr:rowOff>
    </xdr:from>
    <xdr:to>
      <xdr:col>6</xdr:col>
      <xdr:colOff>658907</xdr:colOff>
      <xdr:row>35</xdr:row>
      <xdr:rowOff>132556</xdr:rowOff>
    </xdr:to>
    <xdr:graphicFrame macro="">
      <xdr:nvGraphicFramePr>
        <xdr:cNvPr id="8" name="1 Gráfico">
          <a:extLst>
            <a:ext uri="{FF2B5EF4-FFF2-40B4-BE49-F238E27FC236}">
              <a16:creationId xmlns:a16="http://schemas.microsoft.com/office/drawing/2014/main" id="{49262FFE-F58D-4A44-8C96-54CE6CCFF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35</xdr:row>
      <xdr:rowOff>44450</xdr:rowOff>
    </xdr:from>
    <xdr:to>
      <xdr:col>11</xdr:col>
      <xdr:colOff>619292</xdr:colOff>
      <xdr:row>51</xdr:row>
      <xdr:rowOff>139881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E58AD557-B5BE-407F-A03D-EB0C3E35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149225</xdr:rowOff>
    </xdr:from>
    <xdr:to>
      <xdr:col>7</xdr:col>
      <xdr:colOff>103569</xdr:colOff>
      <xdr:row>12</xdr:row>
      <xdr:rowOff>182109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983E-69FD-40BD-91CB-753D33742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14</xdr:row>
      <xdr:rowOff>38100</xdr:rowOff>
    </xdr:from>
    <xdr:to>
      <xdr:col>6</xdr:col>
      <xdr:colOff>764561</xdr:colOff>
      <xdr:row>25</xdr:row>
      <xdr:rowOff>31143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D9447A-264A-4F3D-ACF8-67ACFE38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26</xdr:row>
      <xdr:rowOff>0</xdr:rowOff>
    </xdr:from>
    <xdr:to>
      <xdr:col>4</xdr:col>
      <xdr:colOff>984249</xdr:colOff>
      <xdr:row>35</xdr:row>
      <xdr:rowOff>152400</xdr:rowOff>
    </xdr:to>
    <xdr:graphicFrame macro="">
      <xdr:nvGraphicFramePr>
        <xdr:cNvPr id="5" name="3 Gráfico">
          <a:extLst>
            <a:ext uri="{FF2B5EF4-FFF2-40B4-BE49-F238E27FC236}">
              <a16:creationId xmlns:a16="http://schemas.microsoft.com/office/drawing/2014/main" id="{427F260A-E9E0-45FE-BE0C-412E84956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25</xdr:row>
      <xdr:rowOff>171450</xdr:rowOff>
    </xdr:from>
    <xdr:to>
      <xdr:col>6</xdr:col>
      <xdr:colOff>658907</xdr:colOff>
      <xdr:row>35</xdr:row>
      <xdr:rowOff>132556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8D94FB1D-A67D-4833-AC55-D94D6003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35</xdr:row>
      <xdr:rowOff>44450</xdr:rowOff>
    </xdr:from>
    <xdr:to>
      <xdr:col>11</xdr:col>
      <xdr:colOff>619292</xdr:colOff>
      <xdr:row>51</xdr:row>
      <xdr:rowOff>139881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3F282084-167C-4EF0-A247-D0AEBDD38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130175</xdr:colOff>
      <xdr:row>0</xdr:row>
      <xdr:rowOff>38100</xdr:rowOff>
    </xdr:from>
    <xdr:to>
      <xdr:col>1</xdr:col>
      <xdr:colOff>730250</xdr:colOff>
      <xdr:row>13</xdr:row>
      <xdr:rowOff>19044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TIGUEDAD_RANGO">
              <a:extLst>
                <a:ext uri="{FF2B5EF4-FFF2-40B4-BE49-F238E27FC236}">
                  <a16:creationId xmlns:a16="http://schemas.microsoft.com/office/drawing/2014/main" id="{DF40E1E1-221B-4D87-BD8D-C394E97B5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IGUEDAD_RAN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75" y="38100"/>
              <a:ext cx="1831975" cy="2714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981075</xdr:colOff>
      <xdr:row>0</xdr:row>
      <xdr:rowOff>47625</xdr:rowOff>
    </xdr:from>
    <xdr:to>
      <xdr:col>2</xdr:col>
      <xdr:colOff>219075</xdr:colOff>
      <xdr:row>13</xdr:row>
      <xdr:rowOff>31744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AD">
              <a:extLst>
                <a:ext uri="{FF2B5EF4-FFF2-40B4-BE49-F238E27FC236}">
                  <a16:creationId xmlns:a16="http://schemas.microsoft.com/office/drawing/2014/main" id="{67DC0F9E-9178-464B-A19C-8EDED98EB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6625" y="47625"/>
              <a:ext cx="1828800" cy="267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977900</xdr:colOff>
      <xdr:row>0</xdr:row>
      <xdr:rowOff>38100</xdr:rowOff>
    </xdr:from>
    <xdr:to>
      <xdr:col>5</xdr:col>
      <xdr:colOff>44450</xdr:colOff>
      <xdr:row>13</xdr:row>
      <xdr:rowOff>19044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ero">
              <a:extLst>
                <a:ext uri="{FF2B5EF4-FFF2-40B4-BE49-F238E27FC236}">
                  <a16:creationId xmlns:a16="http://schemas.microsoft.com/office/drawing/2014/main" id="{A38A66A8-3C24-4D66-8DEE-3E31260516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38100"/>
              <a:ext cx="1828800" cy="2714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57150</xdr:rowOff>
    </xdr:from>
    <xdr:to>
      <xdr:col>13</xdr:col>
      <xdr:colOff>263735</xdr:colOff>
      <xdr:row>32</xdr:row>
      <xdr:rowOff>88175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90486-1778-4384-AD92-88028950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ndrés Klempau Funk" refreshedDate="43886.733872569443" createdVersion="6" refreshedVersion="6" minRefreshableVersion="3" recordCount="264" xr:uid="{99273073-AC91-484B-AF4D-7CF479C86F45}">
  <cacheSource type="worksheet">
    <worksheetSource ref="A1:DD265" sheet="Resultados"/>
  </cacheSource>
  <cacheFields count="108">
    <cacheField name="identificador" numFmtId="3">
      <sharedItems containsSemiMixedTypes="0" containsString="0" containsNumber="1" containsInteger="1" minValue="244134" maxValue="1136888508"/>
    </cacheField>
    <cacheField name="nombres" numFmtId="0">
      <sharedItems/>
    </cacheField>
    <cacheField name="apellidoPaterno" numFmtId="0">
      <sharedItems/>
    </cacheField>
    <cacheField name="apellidoMaterno" numFmtId="0">
      <sharedItems/>
    </cacheField>
    <cacheField name="fechaNacimiento" numFmtId="0">
      <sharedItems/>
    </cacheField>
    <cacheField name="fechaIngreso" numFmtId="0">
      <sharedItems/>
    </cacheField>
    <cacheField name="CAPERF001" numFmtId="0">
      <sharedItems count="8">
        <s v="Profesor Adultos"/>
        <s v="Jefaturas y coordinaciones "/>
        <s v="Profesor Niños y Adolescentes"/>
        <s v="Auxiliar 1"/>
        <s v="Profesor Junior"/>
        <s v="Dirección"/>
        <s v="Auxiliar 2"/>
        <s v="Asistentes y analistas"/>
      </sharedItems>
    </cacheField>
    <cacheField name="CADI002" numFmtId="0">
      <sharedItems count="7">
        <s v="Dirección Académica"/>
        <s v="Dirección Administrativa"/>
        <s v="Dirección General - Talento Humano - Innovación"/>
        <s v="Cultura - Relaciones Corporativas - Marketing y Comunicaciones "/>
        <s v="Dirección Financiera"/>
        <s v="EducationUSA"/>
        <s v="Dirección Biblioteca"/>
      </sharedItems>
    </cacheField>
    <cacheField name="CAGEN003" numFmtId="0">
      <sharedItems/>
    </cacheField>
    <cacheField name="CAAN004" numFmtId="0">
      <sharedItems/>
    </cacheField>
    <cacheField name="CASED005" numFmtId="0">
      <sharedItems count="5">
        <s v="Centro"/>
        <s v="Soacha"/>
        <s v="Niza"/>
        <s v="Calle 100"/>
        <s v="Tocancipá"/>
      </sharedItems>
    </cacheField>
    <cacheField name="auto 1" numFmtId="0">
      <sharedItems containsSemiMixedTypes="0" containsString="0" containsNumber="1" containsInteger="1" minValue="1" maxValue="5"/>
    </cacheField>
    <cacheField name="auto 2" numFmtId="0">
      <sharedItems containsSemiMixedTypes="0" containsString="0" containsNumber="1" containsInteger="1" minValue="1" maxValue="5"/>
    </cacheField>
    <cacheField name="auto 3" numFmtId="0">
      <sharedItems containsSemiMixedTypes="0" containsString="0" containsNumber="1" containsInteger="1" minValue="1" maxValue="5"/>
    </cacheField>
    <cacheField name="wp1" numFmtId="0">
      <sharedItems containsSemiMixedTypes="0" containsString="0" containsNumber="1" containsInteger="1" minValue="1" maxValue="5"/>
    </cacheField>
    <cacheField name="wp2" numFmtId="0">
      <sharedItems containsSemiMixedTypes="0" containsString="0" containsNumber="1" containsInteger="1" minValue="2" maxValue="5"/>
    </cacheField>
    <cacheField name="wp3" numFmtId="0">
      <sharedItems containsSemiMixedTypes="0" containsString="0" containsNumber="1" containsInteger="1" minValue="1" maxValue="5"/>
    </cacheField>
    <cacheField name="wp4" numFmtId="0">
      <sharedItems containsSemiMixedTypes="0" containsString="0" containsNumber="1" containsInteger="1" minValue="1" maxValue="5"/>
    </cacheField>
    <cacheField name="cogn1" numFmtId="0">
      <sharedItems containsSemiMixedTypes="0" containsString="0" containsNumber="1" containsInteger="1" minValue="1" maxValue="5"/>
    </cacheField>
    <cacheField name="cogn2" numFmtId="0">
      <sharedItems containsSemiMixedTypes="0" containsString="0" containsNumber="1" containsInteger="1" minValue="1" maxValue="5"/>
    </cacheField>
    <cacheField name="cogn3" numFmtId="0">
      <sharedItems containsSemiMixedTypes="0" containsString="0" containsNumber="1" containsInteger="1" minValue="1" maxValue="5"/>
    </cacheField>
    <cacheField name="cogn4" numFmtId="0">
      <sharedItems containsSemiMixedTypes="0" containsString="0" containsNumber="1" containsInteger="1" minValue="2" maxValue="5"/>
    </cacheField>
    <cacheField name="soc1" numFmtId="0">
      <sharedItems containsSemiMixedTypes="0" containsString="0" containsNumber="1" containsInteger="1" minValue="1" maxValue="5"/>
    </cacheField>
    <cacheField name="soc2" numFmtId="0">
      <sharedItems containsSemiMixedTypes="0" containsString="0" containsNumber="1" containsInteger="1" minValue="1" maxValue="5"/>
    </cacheField>
    <cacheField name="soc3" numFmtId="0">
      <sharedItems containsSemiMixedTypes="0" containsString="0" containsNumber="1" containsInteger="1" minValue="1" maxValue="5"/>
    </cacheField>
    <cacheField name="emo1" numFmtId="0">
      <sharedItems containsSemiMixedTypes="0" containsString="0" containsNumber="1" containsInteger="1" minValue="1" maxValue="5"/>
    </cacheField>
    <cacheField name="emo2" numFmtId="0">
      <sharedItems containsSemiMixedTypes="0" containsString="0" containsNumber="1" containsInteger="1" minValue="1" maxValue="5"/>
    </cacheField>
    <cacheField name="emo3" numFmtId="0">
      <sharedItems containsSemiMixedTypes="0" containsString="0" containsNumber="1" containsInteger="1" minValue="1" maxValue="5"/>
    </cacheField>
    <cacheField name="emo4" numFmtId="0">
      <sharedItems containsSemiMixedTypes="0" containsString="0" containsNumber="1" containsInteger="1" minValue="1" maxValue="5"/>
    </cacheField>
    <cacheField name="emo6" numFmtId="0">
      <sharedItems containsSemiMixedTypes="0" containsString="0" containsNumber="1" containsInteger="1" minValue="1" maxValue="5"/>
    </cacheField>
    <cacheField name="feedb1" numFmtId="0">
      <sharedItems containsSemiMixedTypes="0" containsString="0" containsNumber="1" containsInteger="1" minValue="2" maxValue="5"/>
    </cacheField>
    <cacheField name="feedb2" numFmtId="0">
      <sharedItems containsSemiMixedTypes="0" containsString="0" containsNumber="1" containsInteger="1" minValue="1" maxValue="5"/>
    </cacheField>
    <cacheField name="feedb3" numFmtId="0">
      <sharedItems containsSemiMixedTypes="0" containsString="0" containsNumber="1" containsInteger="1" minValue="1" maxValue="5"/>
    </cacheField>
    <cacheField name="rolcon1" numFmtId="0">
      <sharedItems containsSemiMixedTypes="0" containsString="0" containsNumber="1" containsInteger="1" minValue="1" maxValue="5"/>
    </cacheField>
    <cacheField name="rolcon3" numFmtId="0">
      <sharedItems containsSemiMixedTypes="0" containsString="0" containsNumber="1" containsInteger="1" minValue="1" maxValue="5"/>
    </cacheField>
    <cacheField name="rolcon4" numFmtId="0">
      <sharedItems containsSemiMixedTypes="0" containsString="0" containsNumber="1" containsInteger="1" minValue="1" maxValue="5"/>
    </cacheField>
    <cacheField name="hassle2" numFmtId="0">
      <sharedItems containsSemiMixedTypes="0" containsString="0" containsNumber="1" containsInteger="1" minValue="1" maxValue="5"/>
    </cacheField>
    <cacheField name="hassle3" numFmtId="0">
      <sharedItems containsSemiMixedTypes="0" containsString="0" containsNumber="1" containsInteger="1" minValue="1" maxValue="5"/>
    </cacheField>
    <cacheField name="hassle4" numFmtId="0">
      <sharedItems containsSemiMixedTypes="0" containsString="0" containsNumber="1" containsInteger="1" minValue="1" maxValue="5"/>
    </cacheField>
    <cacheField name="hassle5" numFmtId="0">
      <sharedItems containsSemiMixedTypes="0" containsString="0" containsNumber="1" containsInteger="1" minValue="1" maxValue="5"/>
    </cacheField>
    <cacheField name="coach1" numFmtId="0">
      <sharedItems containsSemiMixedTypes="0" containsString="0" containsNumber="1" containsInteger="1" minValue="1" maxValue="5"/>
    </cacheField>
    <cacheField name="coach2" numFmtId="0">
      <sharedItems containsSemiMixedTypes="0" containsString="0" containsNumber="1" containsInteger="1" minValue="1" maxValue="5"/>
    </cacheField>
    <cacheField name="coach3" numFmtId="0">
      <sharedItems containsSemiMixedTypes="0" containsString="0" containsNumber="1" containsInteger="1" minValue="1" maxValue="5"/>
    </cacheField>
    <cacheField name="coach5" numFmtId="0">
      <sharedItems containsSemiMixedTypes="0" containsString="0" containsNumber="1" containsInteger="1" minValue="1" maxValue="5"/>
    </cacheField>
    <cacheField name="oppor1" numFmtId="0">
      <sharedItems containsSemiMixedTypes="0" containsString="0" containsNumber="1" containsInteger="1" minValue="1" maxValue="5"/>
    </cacheField>
    <cacheField name="oppor2" numFmtId="0">
      <sharedItems containsSemiMixedTypes="0" containsString="0" containsNumber="1" containsInteger="1" minValue="1" maxValue="5"/>
    </cacheField>
    <cacheField name="oppor3" numFmtId="0">
      <sharedItems containsSemiMixedTypes="0" containsString="0" containsNumber="1" containsInteger="1" minValue="1" maxValue="5"/>
    </cacheField>
    <cacheField name="WE1" numFmtId="0">
      <sharedItems containsSemiMixedTypes="0" containsString="0" containsNumber="1" containsInteger="1" minValue="0" maxValue="6"/>
    </cacheField>
    <cacheField name="WE2" numFmtId="0">
      <sharedItems containsSemiMixedTypes="0" containsString="0" containsNumber="1" containsInteger="1" minValue="1" maxValue="6"/>
    </cacheField>
    <cacheField name="WE3" numFmtId="0">
      <sharedItems containsSemiMixedTypes="0" containsString="0" containsNumber="1" containsInteger="1" minValue="1" maxValue="6"/>
    </cacheField>
    <cacheField name="WE4" numFmtId="0">
      <sharedItems containsSemiMixedTypes="0" containsString="0" containsNumber="1" containsInteger="1" minValue="0" maxValue="6"/>
    </cacheField>
    <cacheField name="WE5" numFmtId="0">
      <sharedItems containsSemiMixedTypes="0" containsString="0" containsNumber="1" containsInteger="1" minValue="0" maxValue="6"/>
    </cacheField>
    <cacheField name="WE6" numFmtId="0">
      <sharedItems containsSemiMixedTypes="0" containsString="0" containsNumber="1" containsInteger="1" minValue="0" maxValue="6"/>
    </cacheField>
    <cacheField name="WE7" numFmtId="0">
      <sharedItems containsSemiMixedTypes="0" containsString="0" containsNumber="1" containsInteger="1" minValue="1" maxValue="6"/>
    </cacheField>
    <cacheField name="WE8" numFmtId="0">
      <sharedItems containsSemiMixedTypes="0" containsString="0" containsNumber="1" containsInteger="1" minValue="0" maxValue="6"/>
    </cacheField>
    <cacheField name="WE9" numFmtId="0">
      <sharedItems containsSemiMixedTypes="0" containsString="0" containsNumber="1" containsInteger="1" minValue="0" maxValue="6"/>
    </cacheField>
    <cacheField name="EX1" numFmtId="0">
      <sharedItems containsSemiMixedTypes="0" containsString="0" containsNumber="1" containsInteger="1" minValue="1" maxValue="4"/>
    </cacheField>
    <cacheField name="EX2" numFmtId="0">
      <sharedItems containsSemiMixedTypes="0" containsString="0" containsNumber="1" containsInteger="1" minValue="1" maxValue="4"/>
    </cacheField>
    <cacheField name="EX3" numFmtId="0">
      <sharedItems containsSemiMixedTypes="0" containsString="0" containsNumber="1" containsInteger="1" minValue="1" maxValue="4"/>
    </cacheField>
    <cacheField name="EX4" numFmtId="0">
      <sharedItems containsSemiMixedTypes="0" containsString="0" containsNumber="1" containsInteger="1" minValue="1" maxValue="4"/>
    </cacheField>
    <cacheField name="SE1" numFmtId="0">
      <sharedItems containsSemiMixedTypes="0" containsString="0" containsNumber="1" containsInteger="1" minValue="2" maxValue="4"/>
    </cacheField>
    <cacheField name="SE2" numFmtId="0">
      <sharedItems containsSemiMixedTypes="0" containsString="0" containsNumber="1" containsInteger="1" minValue="2" maxValue="4"/>
    </cacheField>
    <cacheField name="SE3" numFmtId="0">
      <sharedItems containsSemiMixedTypes="0" containsString="0" containsNumber="1" containsInteger="1" minValue="1" maxValue="4"/>
    </cacheField>
    <cacheField name="optim1" numFmtId="0">
      <sharedItems containsSemiMixedTypes="0" containsString="0" containsNumber="1" containsInteger="1" minValue="1" maxValue="5"/>
    </cacheField>
    <cacheField name="optim2" numFmtId="0">
      <sharedItems containsSemiMixedTypes="0" containsString="0" containsNumber="1" containsInteger="1" minValue="1" maxValue="5"/>
    </cacheField>
    <cacheField name="optim4" numFmtId="0">
      <sharedItems containsSemiMixedTypes="0" containsString="0" containsNumber="1" containsInteger="1" minValue="1" maxValue="5"/>
    </cacheField>
    <cacheField name="optim5" numFmtId="0">
      <sharedItems containsSemiMixedTypes="0" containsString="0" containsNumber="1" containsInteger="1" minValue="1" maxValue="5"/>
    </cacheField>
    <cacheField name="intent1" numFmtId="0">
      <sharedItems containsSemiMixedTypes="0" containsString="0" containsNumber="1" containsInteger="1" minValue="1" maxValue="5"/>
    </cacheField>
    <cacheField name="intent2" numFmtId="0">
      <sharedItems containsSemiMixedTypes="0" containsString="0" containsNumber="1" containsInteger="1" minValue="1" maxValue="5"/>
    </cacheField>
    <cacheField name="intent3" numFmtId="0">
      <sharedItems containsSemiMixedTypes="0" containsString="0" containsNumber="1" containsInteger="1" minValue="1" maxValue="5"/>
    </cacheField>
    <cacheField name="intent4" numFmtId="0">
      <sharedItems containsSemiMixedTypes="0" containsString="0" containsNumber="1" containsInteger="1" minValue="1" maxValue="5"/>
    </cacheField>
    <cacheField name="intent5" numFmtId="0">
      <sharedItems containsSemiMixedTypes="0" containsString="0" containsNumber="1" containsInteger="1" minValue="1" maxValue="5"/>
    </cacheField>
    <cacheField name="D1" numFmtId="0">
      <sharedItems containsSemiMixedTypes="0" containsString="0" containsNumber="1" containsInteger="1" minValue="1" maxValue="6"/>
    </cacheField>
    <cacheField name="D2" numFmtId="0">
      <sharedItems containsSemiMixedTypes="0" containsString="0" containsNumber="1" containsInteger="1" minValue="1" maxValue="3"/>
    </cacheField>
    <cacheField name="D3" numFmtId="0">
      <sharedItems containsSemiMixedTypes="0" containsString="0" containsNumber="1" containsInteger="1" minValue="1" maxValue="6"/>
    </cacheField>
    <cacheField name="D4" numFmtId="0">
      <sharedItems containsSemiMixedTypes="0" containsString="0" containsNumber="1" containsInteger="1" minValue="1" maxValue="6"/>
    </cacheField>
    <cacheField name="AUTONOMY" numFmtId="0">
      <sharedItems containsSemiMixedTypes="0" containsString="0" containsNumber="1" minValue="1" maxValue="5"/>
    </cacheField>
    <cacheField name="WORK_PRESSURE" numFmtId="0">
      <sharedItems containsSemiMixedTypes="0" containsString="0" containsNumber="1" minValue="1.25" maxValue="5"/>
    </cacheField>
    <cacheField name="COGNITIVE_DEMANDS" numFmtId="0">
      <sharedItems containsSemiMixedTypes="0" containsString="0" containsNumber="1" minValue="2" maxValue="5"/>
    </cacheField>
    <cacheField name="SOCIAL_SUPPORT" numFmtId="0">
      <sharedItems containsSemiMixedTypes="0" containsString="0" containsNumber="1" minValue="1.3333333333333333" maxValue="5"/>
    </cacheField>
    <cacheField name="EMOTIONAL_DEMANDS" numFmtId="0">
      <sharedItems containsSemiMixedTypes="0" containsString="0" containsNumber="1" minValue="1" maxValue="5"/>
    </cacheField>
    <cacheField name="FEEDBACK" numFmtId="0">
      <sharedItems containsSemiMixedTypes="0" containsString="0" containsNumber="1" minValue="1.3333333333333333" maxValue="5"/>
    </cacheField>
    <cacheField name="ROLE_CONFLICT" numFmtId="0">
      <sharedItems containsSemiMixedTypes="0" containsString="0" containsNumber="1" minValue="1" maxValue="5"/>
    </cacheField>
    <cacheField name="HASSLES" numFmtId="0">
      <sharedItems containsSemiMixedTypes="0" containsString="0" containsNumber="1" minValue="1" maxValue="5"/>
    </cacheField>
    <cacheField name="COACH" numFmtId="0">
      <sharedItems containsSemiMixedTypes="0" containsString="0" containsNumber="1" minValue="1" maxValue="5"/>
    </cacheField>
    <cacheField name="OPPORTUNITIES_FOR_DEVELOPMENT" numFmtId="0">
      <sharedItems containsSemiMixedTypes="0" containsString="0" containsNumber="1" minValue="1" maxValue="5"/>
    </cacheField>
    <cacheField name="WORK_ENGAGEMENT" numFmtId="0">
      <sharedItems containsSemiMixedTypes="0" containsString="0" containsNumber="1" minValue="1.5555555555555556" maxValue="6"/>
    </cacheField>
    <cacheField name="SELF_EFFICACY" numFmtId="0">
      <sharedItems containsSemiMixedTypes="0" containsString="0" containsNumber="1" minValue="2.3333333333333335" maxValue="4"/>
    </cacheField>
    <cacheField name="OPTIMISM" numFmtId="0">
      <sharedItems containsSemiMixedTypes="0" containsString="0" containsNumber="1" minValue="1" maxValue="5"/>
    </cacheField>
    <cacheField name="VIGOR" numFmtId="0">
      <sharedItems containsSemiMixedTypes="0" containsString="0" containsNumber="1" minValue="0.33333333333333331" maxValue="6"/>
    </cacheField>
    <cacheField name="ABSORTION" numFmtId="0">
      <sharedItems containsSemiMixedTypes="0" containsString="0" containsNumber="1" minValue="0" maxValue="6"/>
    </cacheField>
    <cacheField name="DEDICATION" numFmtId="0">
      <sharedItems containsSemiMixedTypes="0" containsString="0" containsNumber="1" minValue="2" maxValue="6"/>
    </cacheField>
    <cacheField name="VIGOR_BINARY" numFmtId="0">
      <sharedItems containsSemiMixedTypes="0" containsString="0" containsNumber="1" containsInteger="1" minValue="0" maxValue="1"/>
    </cacheField>
    <cacheField name="ABSORTION_BINARY" numFmtId="0">
      <sharedItems containsSemiMixedTypes="0" containsString="0" containsNumber="1" containsInteger="1" minValue="0" maxValue="1"/>
    </cacheField>
    <cacheField name="DEDICATION_BINARY" numFmtId="0">
      <sharedItems containsSemiMixedTypes="0" containsString="0" containsNumber="1" containsInteger="1" minValue="0" maxValue="1"/>
    </cacheField>
    <cacheField name="ENGAGEMENT_PROPORTION" numFmtId="0">
      <sharedItems containsSemiMixedTypes="0" containsString="0" containsNumber="1" containsInteger="1" minValue="0" maxValue="1" count="2">
        <n v="0"/>
        <n v="1"/>
      </sharedItems>
    </cacheField>
    <cacheField name="ANTIGUEDAD" numFmtId="0">
      <sharedItems containsMixedTypes="1" containsNumber="1" containsInteger="1" minValue="2" maxValue="40"/>
    </cacheField>
    <cacheField name="ANTIGUEDAD_RANGO" numFmtId="0">
      <sharedItems containsMixedTypes="1" containsNumber="1" containsInteger="1" minValue="2" maxValue="2" count="6">
        <s v="3 a 5 años"/>
        <s v="Menos de 1 año"/>
        <s v="1 a 2 años"/>
        <s v="6 a 10 años"/>
        <s v="Más de 10 años"/>
        <n v="2" u="1"/>
      </sharedItems>
    </cacheField>
    <cacheField name="EDAD" numFmtId="0">
      <sharedItems count="4">
        <s v="Generación Y"/>
        <s v="Generación Z"/>
        <s v="Generación X"/>
        <s v="Baby Boomers"/>
      </sharedItems>
    </cacheField>
    <cacheField name="Genero" numFmtId="0">
      <sharedItems count="2">
        <s v="Masculino"/>
        <s v="Femenino"/>
      </sharedItems>
    </cacheField>
    <cacheField name="Optimo Agotamiento" numFmtId="0">
      <sharedItems containsBlank="1"/>
    </cacheField>
    <cacheField name="Optimo Eng" numFmtId="0">
      <sharedItems containsBlank="1"/>
    </cacheField>
    <cacheField name="OPTIMO" numFmtId="0">
      <sharedItems containsBlank="1" count="2">
        <m/>
        <s v="SI"/>
      </sharedItems>
    </cacheField>
    <cacheField name="EXHAUSTION" numFmtId="0">
      <sharedItems containsSemiMixedTypes="0" containsString="0" containsNumber="1" minValue="1" maxValue="4"/>
    </cacheField>
    <cacheField name="EXHAUSTED_BYNARY" numFmtId="0">
      <sharedItems containsSemiMixedTypes="0" containsString="0" containsNumber="1" containsInteger="1" minValue="0" maxValue="2" count="3">
        <n v="0"/>
        <n v="2"/>
        <n v="1"/>
      </sharedItems>
    </cacheField>
    <cacheField name="Riesgo de Agot" numFmtId="0">
      <sharedItems containsSemiMixedTypes="0" containsString="0" containsNumber="1" containsInteger="1" minValue="0" maxValue="1"/>
    </cacheField>
    <cacheField name="Total Agot" numFmtId="0">
      <sharedItems containsSemiMixedTypes="0" containsString="0" containsNumber="1" containsInteger="1" minValue="0" maxValue="1"/>
    </cacheField>
    <cacheField name="INTENT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 pivotCacheId="974209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1023926055"/>
    <s v="Gilberto Alonso"/>
    <s v="Africano"/>
    <s v="Leguizamón"/>
    <s v="1993-01-01T00:00:00.000Z"/>
    <s v="2016-01-01T00:00:00.000Z"/>
    <x v="0"/>
    <x v="0"/>
    <s v="CENTENIALS (Z)"/>
    <s v="4-5 Años"/>
    <x v="0"/>
    <n v="2"/>
    <n v="2"/>
    <n v="3"/>
    <n v="2"/>
    <n v="2"/>
    <n v="4"/>
    <n v="2"/>
    <n v="4"/>
    <n v="3"/>
    <n v="5"/>
    <n v="5"/>
    <n v="2"/>
    <n v="2"/>
    <n v="1"/>
    <n v="3"/>
    <n v="4"/>
    <n v="2"/>
    <n v="4"/>
    <n v="2"/>
    <n v="5"/>
    <n v="3"/>
    <n v="4"/>
    <n v="4"/>
    <n v="3"/>
    <n v="4"/>
    <n v="2"/>
    <n v="1"/>
    <n v="2"/>
    <n v="2"/>
    <n v="2"/>
    <n v="2"/>
    <n v="2"/>
    <n v="3"/>
    <n v="5"/>
    <n v="5"/>
    <n v="5"/>
    <n v="2"/>
    <n v="2"/>
    <n v="3"/>
    <n v="3"/>
    <n v="3"/>
    <n v="4"/>
    <n v="5"/>
    <n v="4"/>
    <n v="3"/>
    <n v="3"/>
    <n v="2"/>
    <n v="3"/>
    <n v="3"/>
    <n v="4"/>
    <n v="4"/>
    <n v="4"/>
    <n v="5"/>
    <n v="4"/>
    <n v="4"/>
    <n v="5"/>
    <n v="3"/>
    <n v="3"/>
    <n v="4"/>
    <n v="3"/>
    <n v="1"/>
    <n v="6"/>
    <n v="3"/>
    <n v="4"/>
    <n v="3"/>
    <n v="2.3333333333333335"/>
    <n v="2.5"/>
    <n v="4.25"/>
    <n v="1.6666666666666667"/>
    <n v="3"/>
    <n v="4"/>
    <n v="3.6666666666666665"/>
    <n v="1.75"/>
    <n v="2.25"/>
    <n v="5"/>
    <n v="3.2222222222222223"/>
    <n v="4"/>
    <n v="4.5"/>
    <n v="2.3333333333333335"/>
    <n v="3.6666666666666665"/>
    <n v="3.6666666666666665"/>
    <n v="0"/>
    <n v="0"/>
    <n v="0"/>
    <x v="0"/>
    <n v="4"/>
    <x v="0"/>
    <x v="0"/>
    <x v="0"/>
    <m/>
    <m/>
    <x v="0"/>
    <n v="2.75"/>
    <x v="0"/>
    <n v="0"/>
    <n v="0"/>
    <n v="2.8"/>
  </r>
  <r>
    <n v="1014190647"/>
    <s v="Dairo Felipe"/>
    <s v="Agudelo"/>
    <s v="Cortés"/>
    <s v="1988-01-01T00:00:00.000Z"/>
    <s v="2019-01-01T00:00:00.000Z"/>
    <x v="1"/>
    <x v="1"/>
    <s v="MILENIALS (Y)"/>
    <s v="0-1 Años"/>
    <x v="0"/>
    <n v="3"/>
    <n v="2"/>
    <n v="2"/>
    <n v="3"/>
    <n v="5"/>
    <n v="4"/>
    <n v="4"/>
    <n v="5"/>
    <n v="5"/>
    <n v="5"/>
    <n v="5"/>
    <n v="3"/>
    <n v="3"/>
    <n v="2"/>
    <n v="5"/>
    <n v="4"/>
    <n v="4"/>
    <n v="4"/>
    <n v="2"/>
    <n v="3"/>
    <n v="3"/>
    <n v="3"/>
    <n v="4"/>
    <n v="3"/>
    <n v="4"/>
    <n v="5"/>
    <n v="5"/>
    <n v="4"/>
    <n v="5"/>
    <n v="3"/>
    <n v="1"/>
    <n v="2"/>
    <n v="2"/>
    <n v="5"/>
    <n v="5"/>
    <n v="5"/>
    <n v="5"/>
    <n v="5"/>
    <n v="6"/>
    <n v="6"/>
    <n v="5"/>
    <n v="6"/>
    <n v="6"/>
    <n v="6"/>
    <n v="6"/>
    <n v="2"/>
    <n v="2"/>
    <n v="2"/>
    <n v="2"/>
    <n v="4"/>
    <n v="4"/>
    <n v="4"/>
    <n v="5"/>
    <n v="5"/>
    <n v="4"/>
    <n v="5"/>
    <n v="2"/>
    <n v="2"/>
    <n v="2"/>
    <n v="2"/>
    <n v="2"/>
    <n v="6"/>
    <n v="3"/>
    <n v="6"/>
    <n v="6"/>
    <n v="2.3333333333333335"/>
    <n v="4"/>
    <n v="5"/>
    <n v="2.6666666666666665"/>
    <n v="3.8"/>
    <n v="3"/>
    <n v="3.6666666666666665"/>
    <n v="4.75"/>
    <n v="2"/>
    <n v="5"/>
    <n v="5.666666666666667"/>
    <n v="4"/>
    <n v="4.75"/>
    <n v="5"/>
    <n v="6"/>
    <n v="6"/>
    <n v="1"/>
    <n v="1"/>
    <n v="1"/>
    <x v="1"/>
    <s v="Menos de 1 año"/>
    <x v="1"/>
    <x v="0"/>
    <x v="0"/>
    <s v="SI"/>
    <s v="SI"/>
    <x v="1"/>
    <n v="2"/>
    <x v="0"/>
    <n v="0"/>
    <n v="0"/>
    <n v="2"/>
  </r>
  <r>
    <n v="1023935289"/>
    <s v="Jordan Alexis"/>
    <s v="Aguilar"/>
    <s v="Montilla"/>
    <s v="1994-01-01T00:00:00.000Z"/>
    <s v="2016-01-01T00:00:00.000Z"/>
    <x v="2"/>
    <x v="0"/>
    <s v="CENTENIALS (Z)"/>
    <s v="4-5 Años"/>
    <x v="0"/>
    <n v="2"/>
    <n v="4"/>
    <n v="4"/>
    <n v="1"/>
    <n v="2"/>
    <n v="2"/>
    <n v="1"/>
    <n v="4"/>
    <n v="3"/>
    <n v="2"/>
    <n v="3"/>
    <n v="5"/>
    <n v="5"/>
    <n v="5"/>
    <n v="2"/>
    <n v="2"/>
    <n v="2"/>
    <n v="1"/>
    <n v="2"/>
    <n v="5"/>
    <n v="5"/>
    <n v="5"/>
    <n v="2"/>
    <n v="2"/>
    <n v="2"/>
    <n v="1"/>
    <n v="1"/>
    <n v="3"/>
    <n v="1"/>
    <n v="5"/>
    <n v="5"/>
    <n v="5"/>
    <n v="5"/>
    <n v="5"/>
    <n v="5"/>
    <n v="5"/>
    <n v="5"/>
    <n v="4"/>
    <n v="6"/>
    <n v="6"/>
    <n v="5"/>
    <n v="4"/>
    <n v="6"/>
    <n v="5"/>
    <n v="5"/>
    <n v="1"/>
    <n v="2"/>
    <n v="2"/>
    <n v="1"/>
    <n v="4"/>
    <n v="4"/>
    <n v="4"/>
    <n v="2"/>
    <n v="5"/>
    <n v="5"/>
    <n v="5"/>
    <n v="1"/>
    <n v="1"/>
    <n v="1"/>
    <n v="1"/>
    <n v="1"/>
    <n v="5"/>
    <n v="3"/>
    <n v="1"/>
    <n v="5"/>
    <n v="3.3333333333333335"/>
    <n v="1.5"/>
    <n v="3"/>
    <n v="5"/>
    <n v="1.8"/>
    <n v="5"/>
    <n v="2"/>
    <n v="1.5"/>
    <n v="5"/>
    <n v="5"/>
    <n v="5.1111111111111107"/>
    <n v="4"/>
    <n v="4.25"/>
    <n v="4.666666666666667"/>
    <n v="4.666666666666667"/>
    <n v="6"/>
    <n v="0"/>
    <n v="0"/>
    <n v="1"/>
    <x v="0"/>
    <n v="4"/>
    <x v="0"/>
    <x v="0"/>
    <x v="0"/>
    <s v="SI"/>
    <m/>
    <x v="0"/>
    <n v="1.5"/>
    <x v="0"/>
    <n v="0"/>
    <n v="0"/>
    <n v="1"/>
  </r>
  <r>
    <n v="1012369101"/>
    <s v="Cesar Mauricio"/>
    <s v="Aguilar"/>
    <s v="Pardo"/>
    <s v="1990-01-01T00:00:00.000Z"/>
    <s v="2017-01-01T00:00:00.000Z"/>
    <x v="3"/>
    <x v="2"/>
    <s v="MILENIALS (Y)"/>
    <s v="2-3 Años"/>
    <x v="0"/>
    <n v="5"/>
    <n v="2"/>
    <n v="5"/>
    <n v="3"/>
    <n v="5"/>
    <n v="3"/>
    <n v="2"/>
    <n v="5"/>
    <n v="4"/>
    <n v="1"/>
    <n v="5"/>
    <n v="2"/>
    <n v="5"/>
    <n v="5"/>
    <n v="1"/>
    <n v="1"/>
    <n v="1"/>
    <n v="1"/>
    <n v="1"/>
    <n v="5"/>
    <n v="5"/>
    <n v="5"/>
    <n v="3"/>
    <n v="2"/>
    <n v="3"/>
    <n v="2"/>
    <n v="3"/>
    <n v="3"/>
    <n v="3"/>
    <n v="4"/>
    <n v="5"/>
    <n v="5"/>
    <n v="5"/>
    <n v="5"/>
    <n v="5"/>
    <n v="5"/>
    <n v="6"/>
    <n v="6"/>
    <n v="6"/>
    <n v="6"/>
    <n v="6"/>
    <n v="6"/>
    <n v="6"/>
    <n v="0"/>
    <n v="6"/>
    <n v="1"/>
    <n v="1"/>
    <n v="1"/>
    <n v="1"/>
    <n v="4"/>
    <n v="4"/>
    <n v="4"/>
    <n v="5"/>
    <n v="5"/>
    <n v="5"/>
    <n v="5"/>
    <n v="1"/>
    <n v="1"/>
    <n v="1"/>
    <n v="3"/>
    <n v="1"/>
    <n v="4"/>
    <n v="2"/>
    <n v="5"/>
    <n v="1"/>
    <n v="4"/>
    <n v="3.25"/>
    <n v="3.75"/>
    <n v="4"/>
    <n v="1"/>
    <n v="5"/>
    <n v="2.6666666666666665"/>
    <n v="2.75"/>
    <n v="4.75"/>
    <n v="5"/>
    <n v="5.333333333333333"/>
    <n v="4"/>
    <n v="5"/>
    <n v="6"/>
    <n v="4"/>
    <n v="6"/>
    <n v="1"/>
    <n v="0"/>
    <n v="1"/>
    <x v="0"/>
    <n v="3"/>
    <x v="2"/>
    <x v="0"/>
    <x v="0"/>
    <s v="SI"/>
    <s v="SI"/>
    <x v="1"/>
    <n v="1"/>
    <x v="0"/>
    <n v="0"/>
    <n v="0"/>
    <n v="1.4"/>
  </r>
  <r>
    <n v="1069747836"/>
    <s v="Lizeth Carolina"/>
    <s v="Alba"/>
    <s v="Díaz"/>
    <s v="1994-01-01T00:00:00.000Z"/>
    <s v="2019-01-01T00:00:00.000Z"/>
    <x v="4"/>
    <x v="0"/>
    <s v="CENTENIALS (Z)"/>
    <s v="0-1 Años"/>
    <x v="1"/>
    <n v="4"/>
    <n v="5"/>
    <n v="4"/>
    <n v="4"/>
    <n v="4"/>
    <n v="3"/>
    <n v="2"/>
    <n v="5"/>
    <n v="5"/>
    <n v="5"/>
    <n v="5"/>
    <n v="4"/>
    <n v="5"/>
    <n v="5"/>
    <n v="2"/>
    <n v="2"/>
    <n v="2"/>
    <n v="2"/>
    <n v="1"/>
    <n v="4"/>
    <n v="5"/>
    <n v="5"/>
    <n v="2"/>
    <n v="2"/>
    <n v="2"/>
    <n v="3"/>
    <n v="4"/>
    <n v="4"/>
    <n v="3"/>
    <n v="4"/>
    <n v="4"/>
    <n v="5"/>
    <n v="5"/>
    <n v="5"/>
    <n v="5"/>
    <n v="5"/>
    <n v="6"/>
    <n v="5"/>
    <n v="6"/>
    <n v="6"/>
    <n v="5"/>
    <n v="5"/>
    <n v="6"/>
    <n v="3"/>
    <n v="3"/>
    <n v="3"/>
    <n v="3"/>
    <n v="1"/>
    <n v="3"/>
    <n v="3"/>
    <n v="4"/>
    <n v="4"/>
    <n v="5"/>
    <n v="5"/>
    <n v="5"/>
    <n v="5"/>
    <n v="1"/>
    <n v="1"/>
    <n v="1"/>
    <n v="1"/>
    <n v="1"/>
    <n v="5"/>
    <n v="2"/>
    <n v="3"/>
    <n v="2"/>
    <n v="4.333333333333333"/>
    <n v="3.25"/>
    <n v="5"/>
    <n v="4.666666666666667"/>
    <n v="1.8"/>
    <n v="4.666666666666667"/>
    <n v="2"/>
    <n v="3.5"/>
    <n v="4.5"/>
    <n v="5"/>
    <n v="5"/>
    <n v="3.6666666666666665"/>
    <n v="5"/>
    <n v="5.333333333333333"/>
    <n v="3.6666666666666665"/>
    <n v="6"/>
    <n v="1"/>
    <n v="0"/>
    <n v="1"/>
    <x v="0"/>
    <s v="Menos de 1 año"/>
    <x v="1"/>
    <x v="0"/>
    <x v="1"/>
    <m/>
    <m/>
    <x v="0"/>
    <n v="2.5"/>
    <x v="0"/>
    <n v="0"/>
    <n v="0"/>
    <n v="1"/>
  </r>
  <r>
    <n v="80222758"/>
    <s v="Pablo Antonio"/>
    <s v="Albarracín"/>
    <s v="Cordón"/>
    <s v="1983-01-01T00:00:00.000Z"/>
    <s v="2017-01-01T00:00:00.000Z"/>
    <x v="2"/>
    <x v="0"/>
    <s v="MILENIALS (Y)"/>
    <s v="2-3 Años"/>
    <x v="0"/>
    <n v="3"/>
    <n v="5"/>
    <n v="1"/>
    <n v="4"/>
    <n v="3"/>
    <n v="2"/>
    <n v="3"/>
    <n v="5"/>
    <n v="5"/>
    <n v="4"/>
    <n v="5"/>
    <n v="2"/>
    <n v="3"/>
    <n v="2"/>
    <n v="2"/>
    <n v="2"/>
    <n v="2"/>
    <n v="4"/>
    <n v="2"/>
    <n v="5"/>
    <n v="4"/>
    <n v="4"/>
    <n v="1"/>
    <n v="4"/>
    <n v="3"/>
    <n v="2"/>
    <n v="4"/>
    <n v="2"/>
    <n v="2"/>
    <n v="2"/>
    <n v="5"/>
    <n v="4"/>
    <n v="5"/>
    <n v="3"/>
    <n v="4"/>
    <n v="4"/>
    <n v="6"/>
    <n v="6"/>
    <n v="6"/>
    <n v="6"/>
    <n v="6"/>
    <n v="5"/>
    <n v="6"/>
    <n v="3"/>
    <n v="3"/>
    <n v="2"/>
    <n v="4"/>
    <n v="2"/>
    <n v="2"/>
    <n v="4"/>
    <n v="4"/>
    <n v="4"/>
    <n v="4"/>
    <n v="5"/>
    <n v="5"/>
    <n v="5"/>
    <n v="1"/>
    <n v="1"/>
    <n v="1"/>
    <n v="1"/>
    <n v="1"/>
    <n v="6"/>
    <n v="3"/>
    <n v="1"/>
    <n v="2"/>
    <n v="3"/>
    <n v="3"/>
    <n v="4.75"/>
    <n v="2.3333333333333335"/>
    <n v="2.4"/>
    <n v="4.333333333333333"/>
    <n v="2.6666666666666665"/>
    <n v="2.5"/>
    <n v="4"/>
    <n v="3.6666666666666665"/>
    <n v="5.2222222222222223"/>
    <n v="4"/>
    <n v="4.75"/>
    <n v="6"/>
    <n v="3.6666666666666665"/>
    <n v="6"/>
    <n v="1"/>
    <n v="0"/>
    <n v="1"/>
    <x v="0"/>
    <n v="3"/>
    <x v="2"/>
    <x v="0"/>
    <x v="0"/>
    <m/>
    <s v="SI"/>
    <x v="0"/>
    <n v="2.5"/>
    <x v="0"/>
    <n v="0"/>
    <n v="0"/>
    <n v="1"/>
  </r>
  <r>
    <n v="1012367179"/>
    <s v="Jorge Esneyder"/>
    <s v="Alemán"/>
    <s v="Rojas"/>
    <s v="1990-01-01T00:00:00.000Z"/>
    <s v="2011-01-01T00:00:00.000Z"/>
    <x v="0"/>
    <x v="0"/>
    <s v="MILENIALS (Y)"/>
    <s v="4-5 Años"/>
    <x v="0"/>
    <n v="3"/>
    <n v="2"/>
    <n v="1"/>
    <n v="2"/>
    <n v="5"/>
    <n v="5"/>
    <n v="5"/>
    <n v="5"/>
    <n v="5"/>
    <n v="5"/>
    <n v="5"/>
    <n v="5"/>
    <n v="3"/>
    <n v="2"/>
    <n v="4"/>
    <n v="4"/>
    <n v="5"/>
    <n v="5"/>
    <n v="3"/>
    <n v="3"/>
    <n v="2"/>
    <n v="2"/>
    <n v="3"/>
    <n v="4"/>
    <n v="3"/>
    <n v="5"/>
    <n v="5"/>
    <n v="5"/>
    <n v="4"/>
    <n v="2"/>
    <n v="1"/>
    <n v="2"/>
    <n v="2"/>
    <n v="2"/>
    <n v="2"/>
    <n v="3"/>
    <n v="3"/>
    <n v="3"/>
    <n v="4"/>
    <n v="4"/>
    <n v="3"/>
    <n v="2"/>
    <n v="5"/>
    <n v="6"/>
    <n v="5"/>
    <n v="3"/>
    <n v="3"/>
    <n v="3"/>
    <n v="4"/>
    <n v="4"/>
    <n v="4"/>
    <n v="4"/>
    <n v="3"/>
    <n v="4"/>
    <n v="4"/>
    <n v="5"/>
    <n v="1"/>
    <n v="1"/>
    <n v="2"/>
    <n v="1"/>
    <n v="1"/>
    <n v="6"/>
    <n v="3"/>
    <n v="5"/>
    <n v="5"/>
    <n v="2"/>
    <n v="4.25"/>
    <n v="5"/>
    <n v="3.3333333333333335"/>
    <n v="4.2"/>
    <n v="2.3333333333333335"/>
    <n v="3.3333333333333335"/>
    <n v="4.75"/>
    <n v="1.75"/>
    <n v="2.3333333333333335"/>
    <n v="3.8888888888888888"/>
    <n v="4"/>
    <n v="4"/>
    <n v="3"/>
    <n v="4.333333333333333"/>
    <n v="4.333333333333333"/>
    <n v="0"/>
    <n v="0"/>
    <n v="0"/>
    <x v="0"/>
    <n v="9"/>
    <x v="3"/>
    <x v="0"/>
    <x v="0"/>
    <m/>
    <m/>
    <x v="0"/>
    <n v="3.25"/>
    <x v="1"/>
    <n v="0"/>
    <n v="1"/>
    <n v="1.2"/>
  </r>
  <r>
    <n v="1014193016"/>
    <s v="Yuli Stephanie"/>
    <s v="Alfonso"/>
    <s v="Parra"/>
    <s v="1988-01-01T00:00:00.000Z"/>
    <s v="2010-01-01T00:00:00.000Z"/>
    <x v="0"/>
    <x v="0"/>
    <s v="MILENIALS (Y)"/>
    <s v="4-5 Años"/>
    <x v="2"/>
    <n v="2"/>
    <n v="2"/>
    <n v="2"/>
    <n v="5"/>
    <n v="5"/>
    <n v="5"/>
    <n v="5"/>
    <n v="5"/>
    <n v="5"/>
    <n v="5"/>
    <n v="5"/>
    <n v="2"/>
    <n v="3"/>
    <n v="3"/>
    <n v="5"/>
    <n v="5"/>
    <n v="5"/>
    <n v="5"/>
    <n v="4"/>
    <n v="5"/>
    <n v="5"/>
    <n v="5"/>
    <n v="3"/>
    <n v="1"/>
    <n v="2"/>
    <n v="4"/>
    <n v="5"/>
    <n v="5"/>
    <n v="4"/>
    <n v="5"/>
    <n v="3"/>
    <n v="3"/>
    <n v="4"/>
    <n v="3"/>
    <n v="3"/>
    <n v="4"/>
    <n v="4"/>
    <n v="4"/>
    <n v="3"/>
    <n v="3"/>
    <n v="3"/>
    <n v="3"/>
    <n v="6"/>
    <n v="3"/>
    <n v="4"/>
    <n v="3"/>
    <n v="2"/>
    <n v="2"/>
    <n v="3"/>
    <n v="3"/>
    <n v="4"/>
    <n v="3"/>
    <n v="4"/>
    <n v="4"/>
    <n v="5"/>
    <n v="5"/>
    <n v="1"/>
    <n v="1"/>
    <n v="3"/>
    <n v="2"/>
    <n v="1"/>
    <n v="6"/>
    <n v="3"/>
    <n v="5"/>
    <n v="5"/>
    <n v="2"/>
    <n v="5"/>
    <n v="5"/>
    <n v="2.6666666666666665"/>
    <n v="4.8"/>
    <n v="5"/>
    <n v="2"/>
    <n v="4.5"/>
    <n v="3.75"/>
    <n v="3.3333333333333335"/>
    <n v="3.6666666666666665"/>
    <n v="3.3333333333333335"/>
    <n v="4.5"/>
    <n v="3.6666666666666665"/>
    <n v="3.3333333333333335"/>
    <n v="4"/>
    <n v="0"/>
    <n v="0"/>
    <n v="0"/>
    <x v="0"/>
    <n v="10"/>
    <x v="3"/>
    <x v="0"/>
    <x v="1"/>
    <m/>
    <m/>
    <x v="0"/>
    <n v="2.5"/>
    <x v="0"/>
    <n v="0"/>
    <n v="0"/>
    <n v="1.6"/>
  </r>
  <r>
    <n v="1057605581"/>
    <s v="Deisy Esperanza"/>
    <s v="Alvarado"/>
    <s v="Rodríguez"/>
    <s v="1998-01-01T00:00:00.000Z"/>
    <s v="2018-01-01T00:00:00.000Z"/>
    <x v="2"/>
    <x v="0"/>
    <s v="CENTENIALS (Z)"/>
    <s v="2-3 Años"/>
    <x v="0"/>
    <n v="2"/>
    <n v="2"/>
    <n v="1"/>
    <n v="5"/>
    <n v="5"/>
    <n v="4"/>
    <n v="3"/>
    <n v="5"/>
    <n v="4"/>
    <n v="5"/>
    <n v="5"/>
    <n v="5"/>
    <n v="5"/>
    <n v="5"/>
    <n v="3"/>
    <n v="1"/>
    <n v="2"/>
    <n v="2"/>
    <n v="1"/>
    <n v="5"/>
    <n v="4"/>
    <n v="4"/>
    <n v="1"/>
    <n v="1"/>
    <n v="1"/>
    <n v="3"/>
    <n v="3"/>
    <n v="5"/>
    <n v="3"/>
    <n v="2"/>
    <n v="2"/>
    <n v="2"/>
    <n v="5"/>
    <n v="4"/>
    <n v="4"/>
    <n v="4"/>
    <n v="5"/>
    <n v="5"/>
    <n v="5"/>
    <n v="5"/>
    <n v="2"/>
    <n v="4"/>
    <n v="6"/>
    <n v="5"/>
    <n v="6"/>
    <n v="3"/>
    <n v="2"/>
    <n v="1"/>
    <n v="4"/>
    <n v="4"/>
    <n v="3"/>
    <n v="4"/>
    <n v="5"/>
    <n v="3"/>
    <n v="3"/>
    <n v="3"/>
    <n v="1"/>
    <n v="1"/>
    <n v="1"/>
    <n v="1"/>
    <n v="1"/>
    <n v="5"/>
    <n v="3"/>
    <n v="3"/>
    <n v="1"/>
    <n v="1.6666666666666667"/>
    <n v="4.25"/>
    <n v="4.75"/>
    <n v="5"/>
    <n v="1.8"/>
    <n v="4.333333333333333"/>
    <n v="1"/>
    <n v="3.5"/>
    <n v="2.75"/>
    <n v="4"/>
    <n v="4.7777777777777777"/>
    <n v="3.6666666666666665"/>
    <n v="3.5"/>
    <n v="4"/>
    <n v="5"/>
    <n v="5.333333333333333"/>
    <n v="0"/>
    <n v="1"/>
    <n v="1"/>
    <x v="0"/>
    <n v="2"/>
    <x v="2"/>
    <x v="1"/>
    <x v="1"/>
    <m/>
    <m/>
    <x v="0"/>
    <n v="2.5"/>
    <x v="0"/>
    <n v="0"/>
    <n v="0"/>
    <n v="1"/>
  </r>
  <r>
    <n v="53892993"/>
    <s v="Diana Carolina"/>
    <s v="Álvarez"/>
    <s v="Álvarez"/>
    <s v="1984-01-01T00:00:00.000Z"/>
    <s v="2015-01-01T00:00:00.000Z"/>
    <x v="2"/>
    <x v="0"/>
    <s v="MILENIALS (Y)"/>
    <s v="4-5 Años"/>
    <x v="1"/>
    <n v="2"/>
    <n v="2"/>
    <n v="2"/>
    <n v="2"/>
    <n v="4"/>
    <n v="4"/>
    <n v="3"/>
    <n v="4"/>
    <n v="4"/>
    <n v="4"/>
    <n v="4"/>
    <n v="2"/>
    <n v="3"/>
    <n v="4"/>
    <n v="4"/>
    <n v="4"/>
    <n v="4"/>
    <n v="2"/>
    <n v="2"/>
    <n v="4"/>
    <n v="4"/>
    <n v="4"/>
    <n v="2"/>
    <n v="2"/>
    <n v="2"/>
    <n v="2"/>
    <n v="3"/>
    <n v="3"/>
    <n v="3"/>
    <n v="4"/>
    <n v="4"/>
    <n v="4"/>
    <n v="4"/>
    <n v="4"/>
    <n v="4"/>
    <n v="4"/>
    <n v="4"/>
    <n v="4"/>
    <n v="4"/>
    <n v="4"/>
    <n v="4"/>
    <n v="3"/>
    <n v="6"/>
    <n v="4"/>
    <n v="3"/>
    <n v="3"/>
    <n v="3"/>
    <n v="3"/>
    <n v="3"/>
    <n v="4"/>
    <n v="4"/>
    <n v="4"/>
    <n v="4"/>
    <n v="4"/>
    <n v="4"/>
    <n v="4"/>
    <n v="3"/>
    <n v="3"/>
    <n v="3"/>
    <n v="3"/>
    <n v="2"/>
    <n v="5"/>
    <n v="3"/>
    <n v="4"/>
    <n v="2"/>
    <n v="2"/>
    <n v="3.25"/>
    <n v="4"/>
    <n v="3"/>
    <n v="3.2"/>
    <n v="4"/>
    <n v="2"/>
    <n v="2.75"/>
    <n v="4"/>
    <n v="4"/>
    <n v="4"/>
    <n v="4"/>
    <n v="4"/>
    <n v="4"/>
    <n v="3.3333333333333335"/>
    <n v="4.666666666666667"/>
    <n v="0"/>
    <n v="0"/>
    <n v="0"/>
    <x v="0"/>
    <n v="5"/>
    <x v="0"/>
    <x v="0"/>
    <x v="1"/>
    <m/>
    <m/>
    <x v="0"/>
    <n v="3"/>
    <x v="2"/>
    <n v="1"/>
    <n v="0"/>
    <n v="2.8"/>
  </r>
  <r>
    <n v="1015439004"/>
    <s v="Daniel Felipe"/>
    <s v="Álvarez"/>
    <s v="Rojas"/>
    <s v="1993-01-01T00:00:00.000Z"/>
    <s v="2015-01-01T00:00:00.000Z"/>
    <x v="0"/>
    <x v="0"/>
    <s v="CENTENIALS (Z)"/>
    <s v="4-5 Años"/>
    <x v="3"/>
    <n v="3"/>
    <n v="5"/>
    <n v="4"/>
    <n v="2"/>
    <n v="3"/>
    <n v="2"/>
    <n v="1"/>
    <n v="5"/>
    <n v="5"/>
    <n v="5"/>
    <n v="5"/>
    <n v="3"/>
    <n v="5"/>
    <n v="4"/>
    <n v="3"/>
    <n v="2"/>
    <n v="2"/>
    <n v="3"/>
    <n v="2"/>
    <n v="5"/>
    <n v="4"/>
    <n v="4"/>
    <n v="3"/>
    <n v="3"/>
    <n v="2"/>
    <n v="2"/>
    <n v="4"/>
    <n v="4"/>
    <n v="3"/>
    <n v="2"/>
    <n v="4"/>
    <n v="5"/>
    <n v="5"/>
    <n v="4"/>
    <n v="3"/>
    <n v="2"/>
    <n v="4"/>
    <n v="4"/>
    <n v="6"/>
    <n v="5"/>
    <n v="4"/>
    <n v="4"/>
    <n v="6"/>
    <n v="3"/>
    <n v="3"/>
    <n v="3"/>
    <n v="2"/>
    <n v="2"/>
    <n v="3"/>
    <n v="4"/>
    <n v="3"/>
    <n v="3"/>
    <n v="4"/>
    <n v="3"/>
    <n v="5"/>
    <n v="4"/>
    <n v="1"/>
    <n v="1"/>
    <n v="2"/>
    <n v="2"/>
    <n v="2"/>
    <n v="5"/>
    <n v="3"/>
    <n v="4"/>
    <n v="6"/>
    <n v="4"/>
    <n v="2"/>
    <n v="5"/>
    <n v="4"/>
    <n v="2.4"/>
    <n v="4.333333333333333"/>
    <n v="2.6666666666666665"/>
    <n v="3.25"/>
    <n v="4"/>
    <n v="3"/>
    <n v="4.333333333333333"/>
    <n v="3.3333333333333335"/>
    <n v="4"/>
    <n v="4"/>
    <n v="3.3333333333333335"/>
    <n v="5.666666666666667"/>
    <n v="0"/>
    <n v="0"/>
    <n v="1"/>
    <x v="0"/>
    <n v="5"/>
    <x v="0"/>
    <x v="0"/>
    <x v="0"/>
    <m/>
    <m/>
    <x v="0"/>
    <n v="2.5"/>
    <x v="0"/>
    <n v="0"/>
    <n v="0"/>
    <n v="1.6"/>
  </r>
  <r>
    <n v="79957066"/>
    <s v="Oscar Ricardo"/>
    <s v="Amórtegui"/>
    <s v="González"/>
    <s v="1980-01-01T00:00:00.000Z"/>
    <s v="2015-01-01T00:00:00.000Z"/>
    <x v="0"/>
    <x v="0"/>
    <s v="MILENIALS (Y)"/>
    <s v="4-5 Años"/>
    <x v="0"/>
    <n v="2"/>
    <n v="4"/>
    <n v="2"/>
    <n v="3"/>
    <n v="5"/>
    <n v="2"/>
    <n v="2"/>
    <n v="2"/>
    <n v="2"/>
    <n v="3"/>
    <n v="3"/>
    <n v="4"/>
    <n v="4"/>
    <n v="3"/>
    <n v="2"/>
    <n v="1"/>
    <n v="2"/>
    <n v="4"/>
    <n v="2"/>
    <n v="4"/>
    <n v="4"/>
    <n v="4"/>
    <n v="3"/>
    <n v="2"/>
    <n v="2"/>
    <n v="2"/>
    <n v="4"/>
    <n v="2"/>
    <n v="2"/>
    <n v="3"/>
    <n v="4"/>
    <n v="4"/>
    <n v="5"/>
    <n v="2"/>
    <n v="3"/>
    <n v="3"/>
    <n v="3"/>
    <n v="3"/>
    <n v="4"/>
    <n v="5"/>
    <n v="5"/>
    <n v="3"/>
    <n v="5"/>
    <n v="3"/>
    <n v="3"/>
    <n v="2"/>
    <n v="2"/>
    <n v="2"/>
    <n v="2"/>
    <n v="4"/>
    <n v="4"/>
    <n v="4"/>
    <n v="4"/>
    <n v="3"/>
    <n v="4"/>
    <n v="4"/>
    <n v="1"/>
    <n v="1"/>
    <n v="1"/>
    <n v="1"/>
    <n v="2"/>
    <n v="6"/>
    <n v="3"/>
    <n v="4"/>
    <n v="1"/>
    <n v="2.6666666666666665"/>
    <n v="3"/>
    <n v="2.5"/>
    <n v="3.6666666666666665"/>
    <n v="2.2000000000000002"/>
    <n v="4"/>
    <n v="2.3333333333333335"/>
    <n v="2.5"/>
    <n v="4"/>
    <n v="2.6666666666666665"/>
    <n v="3.7777777777777777"/>
    <n v="4"/>
    <n v="3.75"/>
    <n v="3.6666666666666665"/>
    <n v="3"/>
    <n v="4.666666666666667"/>
    <n v="0"/>
    <n v="0"/>
    <n v="0"/>
    <x v="0"/>
    <n v="5"/>
    <x v="0"/>
    <x v="0"/>
    <x v="0"/>
    <s v="SI"/>
    <m/>
    <x v="0"/>
    <n v="2"/>
    <x v="0"/>
    <n v="0"/>
    <n v="0"/>
    <n v="1.2"/>
  </r>
  <r>
    <n v="52991209"/>
    <s v="Julie Paola"/>
    <s v="Arciniegas"/>
    <s v="Vargas"/>
    <s v="1983-01-01T00:00:00.000Z"/>
    <s v="2019-01-01T00:00:00.000Z"/>
    <x v="5"/>
    <x v="3"/>
    <s v="MILENIALS (Y)"/>
    <s v="0-1 Años"/>
    <x v="0"/>
    <n v="5"/>
    <n v="5"/>
    <n v="5"/>
    <n v="5"/>
    <n v="5"/>
    <n v="5"/>
    <n v="5"/>
    <n v="5"/>
    <n v="4"/>
    <n v="5"/>
    <n v="5"/>
    <n v="2"/>
    <n v="2"/>
    <n v="4"/>
    <n v="4"/>
    <n v="2"/>
    <n v="3"/>
    <n v="2"/>
    <n v="2"/>
    <n v="3"/>
    <n v="4"/>
    <n v="4"/>
    <n v="3"/>
    <n v="4"/>
    <n v="4"/>
    <n v="1"/>
    <n v="2"/>
    <n v="4"/>
    <n v="1"/>
    <n v="5"/>
    <n v="5"/>
    <n v="5"/>
    <n v="5"/>
    <n v="5"/>
    <n v="5"/>
    <n v="5"/>
    <n v="6"/>
    <n v="6"/>
    <n v="6"/>
    <n v="6"/>
    <n v="6"/>
    <n v="6"/>
    <n v="6"/>
    <n v="5"/>
    <n v="6"/>
    <n v="1"/>
    <n v="3"/>
    <n v="2"/>
    <n v="2"/>
    <n v="4"/>
    <n v="4"/>
    <n v="4"/>
    <n v="5"/>
    <n v="5"/>
    <n v="5"/>
    <n v="5"/>
    <n v="1"/>
    <n v="1"/>
    <n v="1"/>
    <n v="1"/>
    <n v="1"/>
    <n v="6"/>
    <n v="3"/>
    <n v="5"/>
    <n v="3"/>
    <n v="5"/>
    <n v="5"/>
    <n v="4.75"/>
    <n v="2.6666666666666665"/>
    <n v="2.6"/>
    <n v="3.6666666666666665"/>
    <n v="3.6666666666666665"/>
    <n v="2"/>
    <n v="5"/>
    <n v="5"/>
    <n v="5.8888888888888893"/>
    <n v="4"/>
    <n v="5"/>
    <n v="6"/>
    <n v="5.666666666666667"/>
    <n v="6"/>
    <n v="1"/>
    <n v="1"/>
    <n v="1"/>
    <x v="1"/>
    <s v="Menos de 1 año"/>
    <x v="1"/>
    <x v="0"/>
    <x v="1"/>
    <s v="SI"/>
    <s v="SI"/>
    <x v="1"/>
    <n v="2"/>
    <x v="0"/>
    <n v="0"/>
    <n v="0"/>
    <n v="1"/>
  </r>
  <r>
    <n v="1010198686"/>
    <s v="Esneider José"/>
    <s v="Arévalo"/>
    <s v="Parra"/>
    <s v="1991-01-01T00:00:00.000Z"/>
    <s v="2018-01-01T00:00:00.000Z"/>
    <x v="6"/>
    <x v="1"/>
    <s v="MILENIALS (Y)"/>
    <s v="2-3 Años"/>
    <x v="0"/>
    <n v="5"/>
    <n v="3"/>
    <n v="5"/>
    <n v="2"/>
    <n v="3"/>
    <n v="4"/>
    <n v="2"/>
    <n v="5"/>
    <n v="5"/>
    <n v="2"/>
    <n v="5"/>
    <n v="2"/>
    <n v="4"/>
    <n v="5"/>
    <n v="1"/>
    <n v="1"/>
    <n v="2"/>
    <n v="1"/>
    <n v="1"/>
    <n v="4"/>
    <n v="2"/>
    <n v="2"/>
    <n v="2"/>
    <n v="3"/>
    <n v="2"/>
    <n v="2"/>
    <n v="4"/>
    <n v="4"/>
    <n v="2"/>
    <n v="2"/>
    <n v="1"/>
    <n v="3"/>
    <n v="2"/>
    <n v="4"/>
    <n v="3"/>
    <n v="2"/>
    <n v="6"/>
    <n v="6"/>
    <n v="6"/>
    <n v="6"/>
    <n v="6"/>
    <n v="6"/>
    <n v="5"/>
    <n v="6"/>
    <n v="3"/>
    <n v="2"/>
    <n v="2"/>
    <n v="3"/>
    <n v="3"/>
    <n v="4"/>
    <n v="4"/>
    <n v="4"/>
    <n v="4"/>
    <n v="5"/>
    <n v="5"/>
    <n v="5"/>
    <n v="1"/>
    <n v="1"/>
    <n v="1"/>
    <n v="1"/>
    <n v="1"/>
    <n v="3"/>
    <n v="3"/>
    <n v="5"/>
    <n v="1"/>
    <n v="4.333333333333333"/>
    <n v="2.75"/>
    <n v="4.25"/>
    <n v="3.6666666666666665"/>
    <n v="1.2"/>
    <n v="2.6666666666666665"/>
    <n v="2.3333333333333335"/>
    <n v="3"/>
    <n v="2"/>
    <n v="3"/>
    <n v="5.5555555555555554"/>
    <n v="4"/>
    <n v="4.75"/>
    <n v="6"/>
    <n v="5"/>
    <n v="5.666666666666667"/>
    <n v="1"/>
    <n v="1"/>
    <n v="1"/>
    <x v="1"/>
    <n v="2"/>
    <x v="2"/>
    <x v="0"/>
    <x v="0"/>
    <m/>
    <s v="SI"/>
    <x v="0"/>
    <n v="2.5"/>
    <x v="0"/>
    <n v="0"/>
    <n v="0"/>
    <n v="1"/>
  </r>
  <r>
    <n v="80208706"/>
    <s v="Carlos Augusto"/>
    <s v="Arias"/>
    <s v="Cepeda"/>
    <s v="1983-01-01T00:00:00.000Z"/>
    <s v="2013-01-01T00:00:00.000Z"/>
    <x v="0"/>
    <x v="0"/>
    <s v="MILENIALS (Y)"/>
    <s v="6-10 Años"/>
    <x v="0"/>
    <n v="3"/>
    <n v="4"/>
    <n v="4"/>
    <n v="3"/>
    <n v="3"/>
    <n v="3"/>
    <n v="3"/>
    <n v="5"/>
    <n v="4"/>
    <n v="5"/>
    <n v="5"/>
    <n v="4"/>
    <n v="4"/>
    <n v="5"/>
    <n v="4"/>
    <n v="2"/>
    <n v="2"/>
    <n v="2"/>
    <n v="1"/>
    <n v="5"/>
    <n v="5"/>
    <n v="5"/>
    <n v="2"/>
    <n v="2"/>
    <n v="1"/>
    <n v="2"/>
    <n v="3"/>
    <n v="3"/>
    <n v="3"/>
    <n v="4"/>
    <n v="4"/>
    <n v="5"/>
    <n v="4"/>
    <n v="5"/>
    <n v="5"/>
    <n v="4"/>
    <n v="4"/>
    <n v="4"/>
    <n v="5"/>
    <n v="5"/>
    <n v="5"/>
    <n v="4"/>
    <n v="5"/>
    <n v="5"/>
    <n v="5"/>
    <n v="3"/>
    <n v="3"/>
    <n v="2"/>
    <n v="3"/>
    <n v="3"/>
    <n v="3"/>
    <n v="3"/>
    <n v="4"/>
    <n v="4"/>
    <n v="4"/>
    <n v="4"/>
    <n v="3"/>
    <n v="4"/>
    <n v="2"/>
    <n v="2"/>
    <n v="2"/>
    <n v="6"/>
    <n v="3"/>
    <n v="3"/>
    <n v="1"/>
    <n v="3.6666666666666665"/>
    <n v="3"/>
    <n v="4.75"/>
    <n v="4.333333333333333"/>
    <n v="2.2000000000000002"/>
    <n v="5"/>
    <n v="1.6666666666666667"/>
    <n v="2.75"/>
    <n v="4.25"/>
    <n v="4.666666666666667"/>
    <n v="4.666666666666667"/>
    <n v="3"/>
    <n v="4"/>
    <n v="4.333333333333333"/>
    <n v="4.666666666666667"/>
    <n v="5"/>
    <n v="0"/>
    <n v="0"/>
    <n v="1"/>
    <x v="0"/>
    <n v="7"/>
    <x v="3"/>
    <x v="0"/>
    <x v="0"/>
    <m/>
    <m/>
    <x v="0"/>
    <n v="2.75"/>
    <x v="0"/>
    <n v="0"/>
    <n v="0"/>
    <n v="2.6"/>
  </r>
  <r>
    <n v="51941654"/>
    <s v="Jenny "/>
    <s v="Ávila"/>
    <s v="Rojas"/>
    <s v="1969-01-01T00:00:00.000Z"/>
    <s v="1994-01-01T00:00:00.000Z"/>
    <x v="6"/>
    <x v="1"/>
    <s v="GENERACION X"/>
    <s v="Más de 10 años"/>
    <x v="0"/>
    <n v="4"/>
    <n v="4"/>
    <n v="4"/>
    <n v="3"/>
    <n v="2"/>
    <n v="2"/>
    <n v="1"/>
    <n v="1"/>
    <n v="4"/>
    <n v="1"/>
    <n v="5"/>
    <n v="3"/>
    <n v="4"/>
    <n v="4"/>
    <n v="1"/>
    <n v="2"/>
    <n v="1"/>
    <n v="2"/>
    <n v="2"/>
    <n v="4"/>
    <n v="2"/>
    <n v="2"/>
    <n v="2"/>
    <n v="3"/>
    <n v="2"/>
    <n v="1"/>
    <n v="1"/>
    <n v="1"/>
    <n v="1"/>
    <n v="3"/>
    <n v="3"/>
    <n v="3"/>
    <n v="2"/>
    <n v="3"/>
    <n v="4"/>
    <n v="4"/>
    <n v="3"/>
    <n v="3"/>
    <n v="6"/>
    <n v="6"/>
    <n v="6"/>
    <n v="6"/>
    <n v="6"/>
    <n v="3"/>
    <n v="4"/>
    <n v="3"/>
    <n v="2"/>
    <n v="1"/>
    <n v="3"/>
    <n v="4"/>
    <n v="4"/>
    <n v="4"/>
    <n v="4"/>
    <n v="3"/>
    <n v="3"/>
    <n v="4"/>
    <n v="1"/>
    <n v="1"/>
    <n v="4"/>
    <n v="1"/>
    <n v="1"/>
    <n v="2"/>
    <n v="1"/>
    <n v="5"/>
    <n v="1"/>
    <n v="4"/>
    <n v="2"/>
    <n v="2.75"/>
    <n v="3.6666666666666665"/>
    <n v="1.6"/>
    <n v="2.6666666666666665"/>
    <n v="2.3333333333333335"/>
    <n v="1"/>
    <n v="2.75"/>
    <n v="3.6666666666666665"/>
    <n v="4.7777777777777777"/>
    <n v="4"/>
    <n v="3.5"/>
    <n v="4"/>
    <n v="4.333333333333333"/>
    <n v="6"/>
    <n v="0"/>
    <n v="0"/>
    <n v="1"/>
    <x v="0"/>
    <n v="26"/>
    <x v="4"/>
    <x v="2"/>
    <x v="1"/>
    <m/>
    <m/>
    <x v="0"/>
    <n v="2.25"/>
    <x v="0"/>
    <n v="0"/>
    <n v="0"/>
    <n v="1.6"/>
  </r>
  <r>
    <n v="1023917855"/>
    <s v="Pablo Andrés"/>
    <s v="Ayala"/>
    <s v="Rueda"/>
    <s v="1992-01-01T00:00:00.000Z"/>
    <s v="2019-01-01T00:00:00.000Z"/>
    <x v="7"/>
    <x v="4"/>
    <s v="MILENIALS (Y)"/>
    <s v="0-1 Años"/>
    <x v="0"/>
    <n v="5"/>
    <n v="5"/>
    <n v="4"/>
    <n v="5"/>
    <n v="2"/>
    <n v="2"/>
    <n v="2"/>
    <n v="4"/>
    <n v="5"/>
    <n v="4"/>
    <n v="4"/>
    <n v="5"/>
    <n v="5"/>
    <n v="5"/>
    <n v="1"/>
    <n v="1"/>
    <n v="2"/>
    <n v="1"/>
    <n v="4"/>
    <n v="5"/>
    <n v="5"/>
    <n v="5"/>
    <n v="2"/>
    <n v="2"/>
    <n v="2"/>
    <n v="2"/>
    <n v="2"/>
    <n v="2"/>
    <n v="2"/>
    <n v="5"/>
    <n v="4"/>
    <n v="5"/>
    <n v="5"/>
    <n v="5"/>
    <n v="5"/>
    <n v="5"/>
    <n v="5"/>
    <n v="5"/>
    <n v="6"/>
    <n v="4"/>
    <n v="3"/>
    <n v="5"/>
    <n v="5"/>
    <n v="3"/>
    <n v="3"/>
    <n v="2"/>
    <n v="1"/>
    <n v="1"/>
    <n v="2"/>
    <n v="3"/>
    <n v="3"/>
    <n v="3"/>
    <n v="4"/>
    <n v="4"/>
    <n v="4"/>
    <n v="4"/>
    <n v="1"/>
    <n v="1"/>
    <n v="2"/>
    <n v="1"/>
    <n v="1"/>
    <n v="5"/>
    <n v="2"/>
    <n v="5"/>
    <n v="2"/>
    <n v="4.666666666666667"/>
    <n v="2.75"/>
    <n v="4.25"/>
    <n v="5"/>
    <n v="1.8"/>
    <n v="5"/>
    <n v="2"/>
    <n v="2"/>
    <n v="4.75"/>
    <n v="5"/>
    <n v="4.333333333333333"/>
    <n v="3"/>
    <n v="4"/>
    <n v="4.333333333333333"/>
    <n v="3.6666666666666665"/>
    <n v="5"/>
    <n v="0"/>
    <n v="0"/>
    <n v="1"/>
    <x v="0"/>
    <s v="Menos de 1 año"/>
    <x v="1"/>
    <x v="0"/>
    <x v="0"/>
    <s v="SI"/>
    <m/>
    <x v="0"/>
    <n v="1.5"/>
    <x v="0"/>
    <n v="0"/>
    <n v="0"/>
    <n v="1.2"/>
  </r>
  <r>
    <n v="1018434889"/>
    <s v="Daniel Esteban"/>
    <s v="Badel"/>
    <s v="Castro"/>
    <s v="1990-01-01T00:00:00.000Z"/>
    <s v="2016-01-01T00:00:00.000Z"/>
    <x v="0"/>
    <x v="0"/>
    <s v="MILENIALS (Y)"/>
    <s v="4-5 Años"/>
    <x v="3"/>
    <n v="2"/>
    <n v="2"/>
    <n v="2"/>
    <n v="5"/>
    <n v="5"/>
    <n v="4"/>
    <n v="5"/>
    <n v="4"/>
    <n v="3"/>
    <n v="5"/>
    <n v="4"/>
    <n v="5"/>
    <n v="5"/>
    <n v="5"/>
    <n v="5"/>
    <n v="5"/>
    <n v="5"/>
    <n v="2"/>
    <n v="1"/>
    <n v="5"/>
    <n v="5"/>
    <n v="5"/>
    <n v="4"/>
    <n v="3"/>
    <n v="2"/>
    <n v="2"/>
    <n v="2"/>
    <n v="2"/>
    <n v="2"/>
    <n v="2"/>
    <n v="4"/>
    <n v="4"/>
    <n v="4"/>
    <n v="3"/>
    <n v="3"/>
    <n v="4"/>
    <n v="3"/>
    <n v="3"/>
    <n v="3"/>
    <n v="3"/>
    <n v="3"/>
    <n v="2"/>
    <n v="5"/>
    <n v="5"/>
    <n v="5"/>
    <n v="3"/>
    <n v="3"/>
    <n v="3"/>
    <n v="3"/>
    <n v="3"/>
    <n v="3"/>
    <n v="3"/>
    <n v="5"/>
    <n v="3"/>
    <n v="4"/>
    <n v="4"/>
    <n v="4"/>
    <n v="3"/>
    <n v="4"/>
    <n v="4"/>
    <n v="2"/>
    <n v="5"/>
    <n v="3"/>
    <n v="6"/>
    <n v="1"/>
    <n v="2"/>
    <n v="4.75"/>
    <n v="4"/>
    <n v="5"/>
    <n v="3.6"/>
    <n v="5"/>
    <n v="3"/>
    <n v="2"/>
    <n v="3.5"/>
    <n v="3.3333333333333335"/>
    <n v="3.5555555555555554"/>
    <n v="3"/>
    <n v="4"/>
    <n v="3"/>
    <n v="4"/>
    <n v="3.6666666666666665"/>
    <n v="0"/>
    <n v="0"/>
    <n v="0"/>
    <x v="0"/>
    <n v="4"/>
    <x v="0"/>
    <x v="0"/>
    <x v="0"/>
    <m/>
    <m/>
    <x v="0"/>
    <n v="3"/>
    <x v="2"/>
    <n v="1"/>
    <n v="0"/>
    <n v="3.4"/>
  </r>
  <r>
    <n v="52778930"/>
    <s v="Adriana "/>
    <s v="Balaguera"/>
    <s v="Gómez"/>
    <s v="1983-01-01T00:00:00.000Z"/>
    <s v="2015-01-01T00:00:00.000Z"/>
    <x v="2"/>
    <x v="0"/>
    <s v="MILENIALS (Y)"/>
    <s v="4-5 Años"/>
    <x v="0"/>
    <n v="3"/>
    <n v="3"/>
    <n v="3"/>
    <n v="4"/>
    <n v="5"/>
    <n v="3"/>
    <n v="4"/>
    <n v="4"/>
    <n v="5"/>
    <n v="5"/>
    <n v="5"/>
    <n v="5"/>
    <n v="5"/>
    <n v="4"/>
    <n v="4"/>
    <n v="2"/>
    <n v="2"/>
    <n v="2"/>
    <n v="1"/>
    <n v="5"/>
    <n v="5"/>
    <n v="5"/>
    <n v="1"/>
    <n v="1"/>
    <n v="2"/>
    <n v="2"/>
    <n v="3"/>
    <n v="1"/>
    <n v="1"/>
    <n v="2"/>
    <n v="5"/>
    <n v="4"/>
    <n v="5"/>
    <n v="4"/>
    <n v="4"/>
    <n v="5"/>
    <n v="4"/>
    <n v="4"/>
    <n v="5"/>
    <n v="5"/>
    <n v="4"/>
    <n v="3"/>
    <n v="5"/>
    <n v="5"/>
    <n v="3"/>
    <n v="3"/>
    <n v="2"/>
    <n v="2"/>
    <n v="4"/>
    <n v="3"/>
    <n v="3"/>
    <n v="3"/>
    <n v="4"/>
    <n v="4"/>
    <n v="4"/>
    <n v="4"/>
    <n v="3"/>
    <n v="2"/>
    <n v="2"/>
    <n v="2"/>
    <n v="1"/>
    <n v="5"/>
    <n v="3"/>
    <n v="2"/>
    <n v="6"/>
    <n v="3"/>
    <n v="4"/>
    <n v="4.75"/>
    <n v="4.666666666666667"/>
    <n v="2.2000000000000002"/>
    <n v="5"/>
    <n v="1.3333333333333333"/>
    <n v="1.75"/>
    <n v="4"/>
    <n v="4.333333333333333"/>
    <n v="4.2222222222222223"/>
    <n v="3"/>
    <n v="4"/>
    <n v="4"/>
    <n v="3.6666666666666665"/>
    <n v="5"/>
    <n v="0"/>
    <n v="0"/>
    <n v="1"/>
    <x v="0"/>
    <n v="5"/>
    <x v="0"/>
    <x v="0"/>
    <x v="1"/>
    <m/>
    <m/>
    <x v="0"/>
    <n v="2.75"/>
    <x v="0"/>
    <n v="0"/>
    <n v="0"/>
    <n v="2"/>
  </r>
  <r>
    <n v="1032444463"/>
    <s v="Andrés David"/>
    <s v="Ballén"/>
    <s v="Antonio"/>
    <s v="1991-01-01T00:00:00.000Z"/>
    <s v="2016-01-01T00:00:00.000Z"/>
    <x v="2"/>
    <x v="0"/>
    <s v="MILENIALS (Y)"/>
    <s v="4-5 Años"/>
    <x v="2"/>
    <n v="5"/>
    <n v="4"/>
    <n v="4"/>
    <n v="2"/>
    <n v="4"/>
    <n v="3"/>
    <n v="2"/>
    <n v="5"/>
    <n v="5"/>
    <n v="4"/>
    <n v="5"/>
    <n v="5"/>
    <n v="5"/>
    <n v="5"/>
    <n v="4"/>
    <n v="2"/>
    <n v="3"/>
    <n v="2"/>
    <n v="1"/>
    <n v="5"/>
    <n v="5"/>
    <n v="5"/>
    <n v="1"/>
    <n v="1"/>
    <n v="2"/>
    <n v="2"/>
    <n v="2"/>
    <n v="2"/>
    <n v="2"/>
    <n v="5"/>
    <n v="3"/>
    <n v="5"/>
    <n v="4"/>
    <n v="5"/>
    <n v="5"/>
    <n v="5"/>
    <n v="5"/>
    <n v="5"/>
    <n v="6"/>
    <n v="6"/>
    <n v="5"/>
    <n v="4"/>
    <n v="6"/>
    <n v="1"/>
    <n v="6"/>
    <n v="3"/>
    <n v="2"/>
    <n v="1"/>
    <n v="4"/>
    <n v="4"/>
    <n v="4"/>
    <n v="4"/>
    <n v="4"/>
    <n v="5"/>
    <n v="4"/>
    <n v="4"/>
    <n v="3"/>
    <n v="1"/>
    <n v="2"/>
    <n v="1"/>
    <n v="4"/>
    <n v="5"/>
    <n v="3"/>
    <n v="1"/>
    <n v="2"/>
    <n v="4.333333333333333"/>
    <n v="2.75"/>
    <n v="4.75"/>
    <n v="5"/>
    <n v="2.4"/>
    <n v="5"/>
    <n v="1.3333333333333333"/>
    <n v="2"/>
    <n v="4.25"/>
    <n v="5"/>
    <n v="4.8888888888888893"/>
    <n v="4"/>
    <n v="4.25"/>
    <n v="5"/>
    <n v="3.6666666666666665"/>
    <n v="6"/>
    <n v="1"/>
    <n v="0"/>
    <n v="1"/>
    <x v="0"/>
    <n v="4"/>
    <x v="0"/>
    <x v="0"/>
    <x v="0"/>
    <m/>
    <m/>
    <x v="0"/>
    <n v="2.5"/>
    <x v="0"/>
    <n v="0"/>
    <n v="0"/>
    <n v="2.2000000000000002"/>
  </r>
  <r>
    <n v="1019087596"/>
    <s v="Karen Julieth"/>
    <s v="Barbosa"/>
    <s v="García"/>
    <s v="1993-01-01T00:00:00.000Z"/>
    <s v="2018-01-01T00:00:00.000Z"/>
    <x v="3"/>
    <x v="1"/>
    <s v="CENTENIALS (Z)"/>
    <s v="2-3 Años"/>
    <x v="0"/>
    <n v="4"/>
    <n v="4"/>
    <n v="3"/>
    <n v="2"/>
    <n v="3"/>
    <n v="3"/>
    <n v="3"/>
    <n v="4"/>
    <n v="5"/>
    <n v="4"/>
    <n v="4"/>
    <n v="2"/>
    <n v="2"/>
    <n v="2"/>
    <n v="3"/>
    <n v="3"/>
    <n v="3"/>
    <n v="3"/>
    <n v="2"/>
    <n v="2"/>
    <n v="2"/>
    <n v="1"/>
    <n v="4"/>
    <n v="4"/>
    <n v="3"/>
    <n v="3"/>
    <n v="4"/>
    <n v="4"/>
    <n v="4"/>
    <n v="2"/>
    <n v="2"/>
    <n v="2"/>
    <n v="3"/>
    <n v="3"/>
    <n v="3"/>
    <n v="4"/>
    <n v="3"/>
    <n v="3"/>
    <n v="2"/>
    <n v="2"/>
    <n v="2"/>
    <n v="2"/>
    <n v="4"/>
    <n v="3"/>
    <n v="3"/>
    <n v="3"/>
    <n v="3"/>
    <n v="3"/>
    <n v="4"/>
    <n v="3"/>
    <n v="3"/>
    <n v="3"/>
    <n v="4"/>
    <n v="4"/>
    <n v="4"/>
    <n v="4"/>
    <n v="3"/>
    <n v="3"/>
    <n v="3"/>
    <n v="3"/>
    <n v="3"/>
    <n v="4"/>
    <n v="3"/>
    <n v="5"/>
    <n v="1"/>
    <n v="3.6666666666666665"/>
    <n v="2.75"/>
    <n v="4.25"/>
    <n v="2"/>
    <n v="2.8"/>
    <n v="1.6666666666666667"/>
    <n v="3.6666666666666665"/>
    <n v="3.75"/>
    <n v="2.25"/>
    <n v="3.3333333333333335"/>
    <n v="2.6666666666666665"/>
    <n v="3"/>
    <n v="4"/>
    <n v="2.6666666666666665"/>
    <n v="2.6666666666666665"/>
    <n v="2.6666666666666665"/>
    <n v="0"/>
    <n v="0"/>
    <n v="0"/>
    <x v="0"/>
    <n v="2"/>
    <x v="2"/>
    <x v="0"/>
    <x v="1"/>
    <m/>
    <m/>
    <x v="0"/>
    <n v="3.25"/>
    <x v="1"/>
    <n v="0"/>
    <n v="1"/>
    <n v="3"/>
  </r>
  <r>
    <n v="79301220"/>
    <s v="Andrés Eduardo"/>
    <s v="Barón"/>
    <s v="Matamoros"/>
    <s v="1963-01-01T00:00:00.000Z"/>
    <s v="1995-01-01T00:00:00.000Z"/>
    <x v="0"/>
    <x v="0"/>
    <s v="GENERACION X"/>
    <s v="Más de 10 años"/>
    <x v="0"/>
    <n v="3"/>
    <n v="3"/>
    <n v="2"/>
    <n v="5"/>
    <n v="4"/>
    <n v="4"/>
    <n v="2"/>
    <n v="5"/>
    <n v="4"/>
    <n v="5"/>
    <n v="5"/>
    <n v="4"/>
    <n v="3"/>
    <n v="2"/>
    <n v="4"/>
    <n v="2"/>
    <n v="2"/>
    <n v="2"/>
    <n v="2"/>
    <n v="4"/>
    <n v="3"/>
    <n v="3"/>
    <n v="3"/>
    <n v="3"/>
    <n v="4"/>
    <n v="4"/>
    <n v="5"/>
    <n v="4"/>
    <n v="4"/>
    <n v="2"/>
    <n v="2"/>
    <n v="1"/>
    <n v="4"/>
    <n v="3"/>
    <n v="3"/>
    <n v="4"/>
    <n v="3"/>
    <n v="3"/>
    <n v="3"/>
    <n v="3"/>
    <n v="4"/>
    <n v="3"/>
    <n v="5"/>
    <n v="5"/>
    <n v="5"/>
    <n v="3"/>
    <n v="2"/>
    <n v="3"/>
    <n v="3"/>
    <n v="4"/>
    <n v="4"/>
    <n v="4"/>
    <n v="4"/>
    <n v="4"/>
    <n v="3"/>
    <n v="4"/>
    <n v="2"/>
    <n v="2"/>
    <n v="3"/>
    <n v="1"/>
    <n v="1"/>
    <n v="5"/>
    <n v="3"/>
    <n v="4"/>
    <n v="2"/>
    <n v="2.6666666666666665"/>
    <n v="3.75"/>
    <n v="4.75"/>
    <n v="3"/>
    <n v="2.4"/>
    <n v="3.3333333333333335"/>
    <n v="3.3333333333333335"/>
    <n v="4.25"/>
    <n v="2.25"/>
    <n v="3.3333333333333335"/>
    <n v="3.7777777777777777"/>
    <n v="4"/>
    <n v="3.75"/>
    <n v="3.3333333333333335"/>
    <n v="4.333333333333333"/>
    <n v="3.6666666666666665"/>
    <n v="0"/>
    <n v="0"/>
    <n v="0"/>
    <x v="0"/>
    <n v="25"/>
    <x v="4"/>
    <x v="3"/>
    <x v="0"/>
    <m/>
    <m/>
    <x v="0"/>
    <n v="2.75"/>
    <x v="0"/>
    <n v="0"/>
    <n v="0"/>
    <n v="1.8"/>
  </r>
  <r>
    <n v="1026275715"/>
    <s v="Yesica Xiomara"/>
    <s v="Barón"/>
    <s v="Torres"/>
    <s v="1991-01-01T00:00:00.000Z"/>
    <s v="2019-01-01T00:00:00.000Z"/>
    <x v="3"/>
    <x v="5"/>
    <s v="MILENIALS (Y)"/>
    <s v="0-1 Años"/>
    <x v="0"/>
    <n v="4"/>
    <n v="4"/>
    <n v="4"/>
    <n v="3"/>
    <n v="4"/>
    <n v="3"/>
    <n v="1"/>
    <n v="5"/>
    <n v="5"/>
    <n v="3"/>
    <n v="5"/>
    <n v="5"/>
    <n v="5"/>
    <n v="5"/>
    <n v="1"/>
    <n v="1"/>
    <n v="1"/>
    <n v="2"/>
    <n v="1"/>
    <n v="5"/>
    <n v="5"/>
    <n v="5"/>
    <n v="3"/>
    <n v="2"/>
    <n v="2"/>
    <n v="2"/>
    <n v="2"/>
    <n v="2"/>
    <n v="2"/>
    <n v="4"/>
    <n v="4"/>
    <n v="4"/>
    <n v="4"/>
    <n v="4"/>
    <n v="4"/>
    <n v="5"/>
    <n v="6"/>
    <n v="6"/>
    <n v="6"/>
    <n v="6"/>
    <n v="6"/>
    <n v="4"/>
    <n v="6"/>
    <n v="4"/>
    <n v="4"/>
    <n v="3"/>
    <n v="2"/>
    <n v="2"/>
    <n v="2"/>
    <n v="3"/>
    <n v="3"/>
    <n v="3"/>
    <n v="4"/>
    <n v="4"/>
    <n v="5"/>
    <n v="4"/>
    <n v="1"/>
    <n v="1"/>
    <n v="2"/>
    <n v="1"/>
    <n v="1"/>
    <n v="4"/>
    <n v="3"/>
    <n v="5"/>
    <n v="1"/>
    <n v="4"/>
    <n v="2.75"/>
    <n v="4.5"/>
    <n v="5"/>
    <n v="1.2"/>
    <n v="5"/>
    <n v="2.3333333333333335"/>
    <n v="2"/>
    <n v="4"/>
    <n v="4.333333333333333"/>
    <n v="5.333333333333333"/>
    <n v="3"/>
    <n v="4.25"/>
    <n v="6"/>
    <n v="4"/>
    <n v="6"/>
    <n v="1"/>
    <n v="0"/>
    <n v="1"/>
    <x v="0"/>
    <s v="Menos de 1 año"/>
    <x v="1"/>
    <x v="0"/>
    <x v="1"/>
    <m/>
    <s v="SI"/>
    <x v="0"/>
    <n v="2.25"/>
    <x v="0"/>
    <n v="0"/>
    <n v="0"/>
    <n v="1.2"/>
  </r>
  <r>
    <n v="52536606"/>
    <s v="María Carolina"/>
    <s v="Barragán"/>
    <s v="Cristancho"/>
    <s v="1979-01-01T00:00:00.000Z"/>
    <s v="2016-01-01T00:00:00.000Z"/>
    <x v="7"/>
    <x v="3"/>
    <s v="GENERACION X"/>
    <s v="4-5 Años"/>
    <x v="0"/>
    <n v="5"/>
    <n v="5"/>
    <n v="5"/>
    <n v="3"/>
    <n v="3"/>
    <n v="4"/>
    <n v="3"/>
    <n v="5"/>
    <n v="4"/>
    <n v="4"/>
    <n v="4"/>
    <n v="5"/>
    <n v="4"/>
    <n v="4"/>
    <n v="4"/>
    <n v="1"/>
    <n v="2"/>
    <n v="2"/>
    <n v="2"/>
    <n v="4"/>
    <n v="5"/>
    <n v="5"/>
    <n v="1"/>
    <n v="1"/>
    <n v="1"/>
    <n v="3"/>
    <n v="2"/>
    <n v="4"/>
    <n v="2"/>
    <n v="5"/>
    <n v="5"/>
    <n v="5"/>
    <n v="5"/>
    <n v="5"/>
    <n v="5"/>
    <n v="5"/>
    <n v="5"/>
    <n v="5"/>
    <n v="6"/>
    <n v="6"/>
    <n v="6"/>
    <n v="6"/>
    <n v="6"/>
    <n v="5"/>
    <n v="5"/>
    <n v="2"/>
    <n v="1"/>
    <n v="2"/>
    <n v="2"/>
    <n v="4"/>
    <n v="4"/>
    <n v="4"/>
    <n v="5"/>
    <n v="5"/>
    <n v="4"/>
    <n v="5"/>
    <n v="1"/>
    <n v="1"/>
    <n v="2"/>
    <n v="1"/>
    <n v="1"/>
    <n v="4"/>
    <n v="3"/>
    <n v="5"/>
    <n v="2"/>
    <n v="5"/>
    <n v="3.25"/>
    <n v="4.25"/>
    <n v="4.333333333333333"/>
    <n v="2.2000000000000002"/>
    <n v="4.666666666666667"/>
    <n v="1"/>
    <n v="2.75"/>
    <n v="5"/>
    <n v="5"/>
    <n v="5.5555555555555554"/>
    <n v="4"/>
    <n v="4.75"/>
    <n v="5.333333333333333"/>
    <n v="5.333333333333333"/>
    <n v="6"/>
    <n v="1"/>
    <n v="1"/>
    <n v="1"/>
    <x v="1"/>
    <n v="4"/>
    <x v="0"/>
    <x v="2"/>
    <x v="1"/>
    <s v="SI"/>
    <s v="SI"/>
    <x v="1"/>
    <n v="1.75"/>
    <x v="0"/>
    <n v="0"/>
    <n v="0"/>
    <n v="1.2"/>
  </r>
  <r>
    <n v="1069751236"/>
    <s v="Manuela Natalia"/>
    <s v="Bazán"/>
    <s v="Aldana"/>
    <s v="1995-01-01T00:00:00.000Z"/>
    <s v="2018-01-01T00:00:00.000Z"/>
    <x v="7"/>
    <x v="3"/>
    <s v="CENTENIALS (Z)"/>
    <s v="2-3 Años"/>
    <x v="0"/>
    <n v="4"/>
    <n v="5"/>
    <n v="5"/>
    <n v="5"/>
    <n v="4"/>
    <n v="4"/>
    <n v="5"/>
    <n v="5"/>
    <n v="5"/>
    <n v="4"/>
    <n v="5"/>
    <n v="5"/>
    <n v="5"/>
    <n v="5"/>
    <n v="5"/>
    <n v="4"/>
    <n v="4"/>
    <n v="5"/>
    <n v="1"/>
    <n v="2"/>
    <n v="2"/>
    <n v="3"/>
    <n v="5"/>
    <n v="3"/>
    <n v="5"/>
    <n v="5"/>
    <n v="5"/>
    <n v="5"/>
    <n v="5"/>
    <n v="2"/>
    <n v="5"/>
    <n v="5"/>
    <n v="5"/>
    <n v="4"/>
    <n v="3"/>
    <n v="4"/>
    <n v="2"/>
    <n v="2"/>
    <n v="3"/>
    <n v="3"/>
    <n v="0"/>
    <n v="0"/>
    <n v="4"/>
    <n v="0"/>
    <n v="0"/>
    <n v="4"/>
    <n v="4"/>
    <n v="4"/>
    <n v="4"/>
    <n v="3"/>
    <n v="4"/>
    <n v="4"/>
    <n v="4"/>
    <n v="3"/>
    <n v="3"/>
    <n v="4"/>
    <n v="5"/>
    <n v="3"/>
    <n v="5"/>
    <n v="4"/>
    <n v="3"/>
    <n v="5"/>
    <n v="2"/>
    <n v="5"/>
    <n v="1"/>
    <n v="4.666666666666667"/>
    <n v="4.5"/>
    <n v="4.75"/>
    <n v="5"/>
    <n v="3.8"/>
    <n v="2.3333333333333335"/>
    <n v="4.333333333333333"/>
    <n v="5"/>
    <n v="4.25"/>
    <n v="3.6666666666666665"/>
    <n v="1.5555555555555556"/>
    <n v="3.6666666666666665"/>
    <n v="3.5"/>
    <n v="1.3333333333333333"/>
    <n v="0"/>
    <n v="3.3333333333333335"/>
    <n v="0"/>
    <n v="0"/>
    <n v="0"/>
    <x v="0"/>
    <n v="2"/>
    <x v="2"/>
    <x v="0"/>
    <x v="1"/>
    <m/>
    <m/>
    <x v="0"/>
    <n v="4"/>
    <x v="1"/>
    <n v="0"/>
    <n v="1"/>
    <n v="4"/>
  </r>
  <r>
    <n v="1012386982"/>
    <s v="María Victoria"/>
    <s v="Becerra"/>
    <s v="Angulo"/>
    <s v="1992-01-01T00:00:00.000Z"/>
    <s v="2019-01-01T00:00:00.000Z"/>
    <x v="2"/>
    <x v="0"/>
    <s v="MILENIALS (Y)"/>
    <s v="0-1 Años"/>
    <x v="0"/>
    <n v="5"/>
    <n v="5"/>
    <n v="5"/>
    <n v="2"/>
    <n v="2"/>
    <n v="2"/>
    <n v="1"/>
    <n v="4"/>
    <n v="2"/>
    <n v="2"/>
    <n v="2"/>
    <n v="5"/>
    <n v="5"/>
    <n v="5"/>
    <n v="2"/>
    <n v="1"/>
    <n v="1"/>
    <n v="1"/>
    <n v="1"/>
    <n v="5"/>
    <n v="5"/>
    <n v="5"/>
    <n v="1"/>
    <n v="2"/>
    <n v="1"/>
    <n v="1"/>
    <n v="1"/>
    <n v="1"/>
    <n v="1"/>
    <n v="5"/>
    <n v="5"/>
    <n v="5"/>
    <n v="5"/>
    <n v="5"/>
    <n v="5"/>
    <n v="5"/>
    <n v="6"/>
    <n v="6"/>
    <n v="6"/>
    <n v="6"/>
    <n v="6"/>
    <n v="6"/>
    <n v="6"/>
    <n v="2"/>
    <n v="6"/>
    <n v="1"/>
    <n v="1"/>
    <n v="1"/>
    <n v="1"/>
    <n v="4"/>
    <n v="4"/>
    <n v="4"/>
    <n v="5"/>
    <n v="5"/>
    <n v="5"/>
    <n v="5"/>
    <n v="1"/>
    <n v="1"/>
    <n v="1"/>
    <n v="1"/>
    <n v="1"/>
    <n v="5"/>
    <n v="3"/>
    <n v="1"/>
    <n v="6"/>
    <n v="5"/>
    <n v="1.75"/>
    <n v="2.5"/>
    <n v="5"/>
    <n v="1.2"/>
    <n v="5"/>
    <n v="1.3333333333333333"/>
    <n v="1"/>
    <n v="5"/>
    <n v="5"/>
    <n v="5.5555555555555554"/>
    <n v="4"/>
    <n v="5"/>
    <n v="6"/>
    <n v="4.666666666666667"/>
    <n v="6"/>
    <n v="1"/>
    <n v="0"/>
    <n v="1"/>
    <x v="0"/>
    <s v="Menos de 1 año"/>
    <x v="1"/>
    <x v="0"/>
    <x v="1"/>
    <s v="SI"/>
    <s v="SI"/>
    <x v="1"/>
    <n v="1"/>
    <x v="0"/>
    <n v="0"/>
    <n v="0"/>
    <n v="1"/>
  </r>
  <r>
    <n v="1088275673"/>
    <s v="Ana Milena"/>
    <s v="Bedoya"/>
    <s v="Hernández"/>
    <s v="1990-01-01T00:00:00.000Z"/>
    <s v="2015-01-01T00:00:00.000Z"/>
    <x v="0"/>
    <x v="0"/>
    <s v="MILENIALS (Y)"/>
    <s v="4-5 Años"/>
    <x v="0"/>
    <n v="2"/>
    <n v="2"/>
    <n v="2"/>
    <n v="5"/>
    <n v="5"/>
    <n v="4"/>
    <n v="5"/>
    <n v="5"/>
    <n v="3"/>
    <n v="5"/>
    <n v="5"/>
    <n v="4"/>
    <n v="5"/>
    <n v="5"/>
    <n v="5"/>
    <n v="5"/>
    <n v="5"/>
    <n v="4"/>
    <n v="1"/>
    <n v="5"/>
    <n v="5"/>
    <n v="5"/>
    <n v="2"/>
    <n v="3"/>
    <n v="3"/>
    <n v="4"/>
    <n v="4"/>
    <n v="4"/>
    <n v="4"/>
    <n v="5"/>
    <n v="4"/>
    <n v="4"/>
    <n v="5"/>
    <n v="3"/>
    <n v="5"/>
    <n v="5"/>
    <n v="6"/>
    <n v="6"/>
    <n v="6"/>
    <n v="6"/>
    <n v="6"/>
    <n v="6"/>
    <n v="6"/>
    <n v="6"/>
    <n v="6"/>
    <n v="3"/>
    <n v="4"/>
    <n v="2"/>
    <n v="3"/>
    <n v="4"/>
    <n v="4"/>
    <n v="4"/>
    <n v="5"/>
    <n v="5"/>
    <n v="5"/>
    <n v="5"/>
    <n v="3"/>
    <n v="3"/>
    <n v="3"/>
    <n v="2"/>
    <n v="2"/>
    <n v="6"/>
    <n v="3"/>
    <n v="4"/>
    <n v="6"/>
    <n v="2"/>
    <n v="4.75"/>
    <n v="4.5"/>
    <n v="4.666666666666667"/>
    <n v="4"/>
    <n v="5"/>
    <n v="2.6666666666666665"/>
    <n v="4"/>
    <n v="4.5"/>
    <n v="4.333333333333333"/>
    <n v="6"/>
    <n v="4"/>
    <n v="5"/>
    <n v="6"/>
    <n v="6"/>
    <n v="6"/>
    <n v="1"/>
    <n v="1"/>
    <n v="1"/>
    <x v="1"/>
    <n v="5"/>
    <x v="0"/>
    <x v="0"/>
    <x v="1"/>
    <m/>
    <s v="SI"/>
    <x v="0"/>
    <n v="3"/>
    <x v="2"/>
    <n v="1"/>
    <n v="0"/>
    <n v="2.6"/>
  </r>
  <r>
    <n v="1032411855"/>
    <s v="Dayana Lorena"/>
    <s v="Benavides"/>
    <s v="Martínez"/>
    <s v="1988-01-01T00:00:00.000Z"/>
    <s v="2011-01-01T00:00:00.000Z"/>
    <x v="0"/>
    <x v="0"/>
    <s v="MILENIALS (Y)"/>
    <s v="4-5 Años"/>
    <x v="2"/>
    <n v="5"/>
    <n v="5"/>
    <n v="2"/>
    <n v="5"/>
    <n v="4"/>
    <n v="3"/>
    <n v="2"/>
    <n v="4"/>
    <n v="4"/>
    <n v="5"/>
    <n v="5"/>
    <n v="5"/>
    <n v="3"/>
    <n v="4"/>
    <n v="5"/>
    <n v="5"/>
    <n v="4"/>
    <n v="2"/>
    <n v="2"/>
    <n v="5"/>
    <n v="4"/>
    <n v="4"/>
    <n v="4"/>
    <n v="3"/>
    <n v="3"/>
    <n v="1"/>
    <n v="4"/>
    <n v="2"/>
    <n v="2"/>
    <n v="4"/>
    <n v="4"/>
    <n v="4"/>
    <n v="4"/>
    <n v="5"/>
    <n v="5"/>
    <n v="5"/>
    <n v="4"/>
    <n v="4"/>
    <n v="4"/>
    <n v="5"/>
    <n v="5"/>
    <n v="2"/>
    <n v="5"/>
    <n v="5"/>
    <n v="3"/>
    <n v="3"/>
    <n v="3"/>
    <n v="2"/>
    <n v="3"/>
    <n v="3"/>
    <n v="3"/>
    <n v="4"/>
    <n v="4"/>
    <n v="4"/>
    <n v="5"/>
    <n v="5"/>
    <n v="1"/>
    <n v="1"/>
    <n v="1"/>
    <n v="1"/>
    <n v="1"/>
    <n v="5"/>
    <n v="3"/>
    <n v="3"/>
    <n v="6"/>
    <n v="4"/>
    <n v="3.5"/>
    <n v="4.5"/>
    <n v="4"/>
    <n v="3.6"/>
    <n v="4.333333333333333"/>
    <n v="3.3333333333333335"/>
    <n v="2.25"/>
    <n v="4"/>
    <n v="5"/>
    <n v="4.1111111111111107"/>
    <n v="3.3333333333333335"/>
    <n v="4.5"/>
    <n v="4.333333333333333"/>
    <n v="3.3333333333333335"/>
    <n v="4.666666666666667"/>
    <n v="0"/>
    <n v="0"/>
    <n v="0"/>
    <x v="0"/>
    <n v="9"/>
    <x v="3"/>
    <x v="0"/>
    <x v="1"/>
    <m/>
    <m/>
    <x v="0"/>
    <n v="2.75"/>
    <x v="0"/>
    <n v="0"/>
    <n v="0"/>
    <n v="1"/>
  </r>
  <r>
    <n v="1018457513"/>
    <s v="Diana Carolina"/>
    <s v="Bermudez"/>
    <s v="Aldana"/>
    <s v="1992-01-01T00:00:00.000Z"/>
    <s v="2019-01-01T00:00:00.000Z"/>
    <x v="3"/>
    <x v="6"/>
    <s v="MILENIALS (Y)"/>
    <s v="0-1 Años"/>
    <x v="3"/>
    <n v="5"/>
    <n v="4"/>
    <n v="2"/>
    <n v="2"/>
    <n v="2"/>
    <n v="2"/>
    <n v="1"/>
    <n v="2"/>
    <n v="2"/>
    <n v="2"/>
    <n v="4"/>
    <n v="2"/>
    <n v="4"/>
    <n v="4"/>
    <n v="2"/>
    <n v="1"/>
    <n v="1"/>
    <n v="2"/>
    <n v="2"/>
    <n v="4"/>
    <n v="4"/>
    <n v="3"/>
    <n v="3"/>
    <n v="3"/>
    <n v="3"/>
    <n v="2"/>
    <n v="4"/>
    <n v="4"/>
    <n v="3"/>
    <n v="3"/>
    <n v="5"/>
    <n v="4"/>
    <n v="4"/>
    <n v="4"/>
    <n v="4"/>
    <n v="5"/>
    <n v="6"/>
    <n v="6"/>
    <n v="6"/>
    <n v="5"/>
    <n v="6"/>
    <n v="6"/>
    <n v="5"/>
    <n v="5"/>
    <n v="6"/>
    <n v="2"/>
    <n v="3"/>
    <n v="1"/>
    <n v="2"/>
    <n v="4"/>
    <n v="3"/>
    <n v="3"/>
    <n v="5"/>
    <n v="5"/>
    <n v="5"/>
    <n v="5"/>
    <n v="1"/>
    <n v="1"/>
    <n v="1"/>
    <n v="1"/>
    <n v="1"/>
    <n v="4"/>
    <n v="3"/>
    <n v="5"/>
    <n v="1"/>
    <n v="3.6666666666666665"/>
    <n v="1.75"/>
    <n v="2.5"/>
    <n v="3.3333333333333335"/>
    <n v="1.6"/>
    <n v="3.6666666666666665"/>
    <n v="3"/>
    <n v="3.25"/>
    <n v="4"/>
    <n v="4.333333333333333"/>
    <n v="5.666666666666667"/>
    <n v="3.3333333333333335"/>
    <n v="5"/>
    <n v="6"/>
    <n v="5.666666666666667"/>
    <n v="5.333333333333333"/>
    <n v="1"/>
    <n v="1"/>
    <n v="1"/>
    <x v="1"/>
    <s v="Menos de 1 año"/>
    <x v="1"/>
    <x v="0"/>
    <x v="1"/>
    <s v="SI"/>
    <s v="SI"/>
    <x v="1"/>
    <n v="2"/>
    <x v="0"/>
    <n v="0"/>
    <n v="0"/>
    <n v="1"/>
  </r>
  <r>
    <n v="35426028"/>
    <s v="Laydy Viviana"/>
    <s v="Bernal"/>
    <s v="Bello"/>
    <s v="1982-01-01T00:00:00.000Z"/>
    <s v="2014-01-01T00:00:00.000Z"/>
    <x v="0"/>
    <x v="0"/>
    <s v="MILENIALS (Y)"/>
    <s v="6-10 Años"/>
    <x v="0"/>
    <n v="3"/>
    <n v="5"/>
    <n v="2"/>
    <n v="2"/>
    <n v="4"/>
    <n v="3"/>
    <n v="2"/>
    <n v="2"/>
    <n v="5"/>
    <n v="5"/>
    <n v="5"/>
    <n v="5"/>
    <n v="5"/>
    <n v="5"/>
    <n v="5"/>
    <n v="2"/>
    <n v="5"/>
    <n v="2"/>
    <n v="1"/>
    <n v="5"/>
    <n v="2"/>
    <n v="4"/>
    <n v="1"/>
    <n v="1"/>
    <n v="1"/>
    <n v="3"/>
    <n v="1"/>
    <n v="4"/>
    <n v="3"/>
    <n v="4"/>
    <n v="4"/>
    <n v="4"/>
    <n v="5"/>
    <n v="4"/>
    <n v="5"/>
    <n v="5"/>
    <n v="5"/>
    <n v="5"/>
    <n v="6"/>
    <n v="6"/>
    <n v="5"/>
    <n v="4"/>
    <n v="6"/>
    <n v="5"/>
    <n v="5"/>
    <n v="3"/>
    <n v="2"/>
    <n v="2"/>
    <n v="1"/>
    <n v="4"/>
    <n v="4"/>
    <n v="4"/>
    <n v="5"/>
    <n v="5"/>
    <n v="5"/>
    <n v="5"/>
    <n v="4"/>
    <n v="3"/>
    <n v="3"/>
    <n v="3"/>
    <n v="1"/>
    <n v="6"/>
    <n v="3"/>
    <n v="4"/>
    <n v="1"/>
    <n v="3.3333333333333335"/>
    <n v="2.75"/>
    <n v="4.25"/>
    <n v="5"/>
    <n v="3"/>
    <n v="3.6666666666666665"/>
    <n v="1"/>
    <n v="2.75"/>
    <n v="4.25"/>
    <n v="4.666666666666667"/>
    <n v="5.2222222222222223"/>
    <n v="4"/>
    <n v="5"/>
    <n v="5"/>
    <n v="4.666666666666667"/>
    <n v="6"/>
    <n v="1"/>
    <n v="0"/>
    <n v="1"/>
    <x v="0"/>
    <n v="6"/>
    <x v="0"/>
    <x v="0"/>
    <x v="1"/>
    <s v="SI"/>
    <s v="SI"/>
    <x v="1"/>
    <n v="2"/>
    <x v="0"/>
    <n v="0"/>
    <n v="0"/>
    <n v="2.8"/>
  </r>
  <r>
    <n v="1032488052"/>
    <s v="Natalia Marcela"/>
    <s v="Bernal"/>
    <s v="Cubides"/>
    <s v="1996-01-01T00:00:00.000Z"/>
    <s v="2018-01-01T00:00:00.000Z"/>
    <x v="2"/>
    <x v="0"/>
    <s v="CENTENIALS (Z)"/>
    <s v="2-3 Años"/>
    <x v="0"/>
    <n v="4"/>
    <n v="5"/>
    <n v="4"/>
    <n v="2"/>
    <n v="2"/>
    <n v="2"/>
    <n v="1"/>
    <n v="2"/>
    <n v="4"/>
    <n v="2"/>
    <n v="5"/>
    <n v="5"/>
    <n v="5"/>
    <n v="5"/>
    <n v="2"/>
    <n v="2"/>
    <n v="2"/>
    <n v="2"/>
    <n v="1"/>
    <n v="5"/>
    <n v="5"/>
    <n v="5"/>
    <n v="1"/>
    <n v="1"/>
    <n v="1"/>
    <n v="2"/>
    <n v="2"/>
    <n v="4"/>
    <n v="1"/>
    <n v="5"/>
    <n v="5"/>
    <n v="5"/>
    <n v="5"/>
    <n v="5"/>
    <n v="5"/>
    <n v="5"/>
    <n v="5"/>
    <n v="5"/>
    <n v="5"/>
    <n v="6"/>
    <n v="5"/>
    <n v="5"/>
    <n v="6"/>
    <n v="4"/>
    <n v="5"/>
    <n v="3"/>
    <n v="3"/>
    <n v="2"/>
    <n v="3"/>
    <n v="3"/>
    <n v="3"/>
    <n v="4"/>
    <n v="5"/>
    <n v="5"/>
    <n v="5"/>
    <n v="5"/>
    <n v="1"/>
    <n v="1"/>
    <n v="2"/>
    <n v="2"/>
    <n v="4"/>
    <n v="5"/>
    <n v="3"/>
    <n v="1"/>
    <n v="5"/>
    <n v="4.333333333333333"/>
    <n v="1.75"/>
    <n v="3.25"/>
    <n v="5"/>
    <n v="1.8"/>
    <n v="5"/>
    <n v="1"/>
    <n v="2.25"/>
    <n v="5"/>
    <n v="5"/>
    <n v="5.1111111111111107"/>
    <n v="3.3333333333333335"/>
    <n v="5"/>
    <n v="5"/>
    <n v="4.666666666666667"/>
    <n v="5.666666666666667"/>
    <n v="1"/>
    <n v="0"/>
    <n v="1"/>
    <x v="0"/>
    <n v="2"/>
    <x v="2"/>
    <x v="0"/>
    <x v="1"/>
    <m/>
    <m/>
    <x v="0"/>
    <n v="2.75"/>
    <x v="0"/>
    <n v="0"/>
    <n v="0"/>
    <n v="2"/>
  </r>
  <r>
    <n v="1022366566"/>
    <s v="Mauricio Fernando"/>
    <s v="Bernal"/>
    <s v="Pérez"/>
    <s v="1991-01-01T00:00:00.000Z"/>
    <s v="2015-01-01T00:00:00.000Z"/>
    <x v="2"/>
    <x v="0"/>
    <s v="MILENIALS (Y)"/>
    <s v="4-5 Años"/>
    <x v="2"/>
    <n v="4"/>
    <n v="4"/>
    <n v="3"/>
    <n v="4"/>
    <n v="5"/>
    <n v="2"/>
    <n v="3"/>
    <n v="5"/>
    <n v="5"/>
    <n v="5"/>
    <n v="5"/>
    <n v="3"/>
    <n v="4"/>
    <n v="2"/>
    <n v="4"/>
    <n v="2"/>
    <n v="4"/>
    <n v="2"/>
    <n v="2"/>
    <n v="4"/>
    <n v="4"/>
    <n v="4"/>
    <n v="3"/>
    <n v="3"/>
    <n v="3"/>
    <n v="2"/>
    <n v="2"/>
    <n v="4"/>
    <n v="2"/>
    <n v="2"/>
    <n v="3"/>
    <n v="3"/>
    <n v="3"/>
    <n v="4"/>
    <n v="4"/>
    <n v="3"/>
    <n v="3"/>
    <n v="3"/>
    <n v="5"/>
    <n v="6"/>
    <n v="3"/>
    <n v="6"/>
    <n v="6"/>
    <n v="5"/>
    <n v="5"/>
    <n v="2"/>
    <n v="3"/>
    <n v="2"/>
    <n v="4"/>
    <n v="4"/>
    <n v="4"/>
    <n v="4"/>
    <n v="5"/>
    <n v="5"/>
    <n v="4"/>
    <n v="4"/>
    <n v="1"/>
    <n v="1"/>
    <n v="1"/>
    <n v="2"/>
    <n v="2"/>
    <n v="5"/>
    <n v="3"/>
    <n v="1"/>
    <n v="1"/>
    <n v="3.6666666666666665"/>
    <n v="3.5"/>
    <n v="5"/>
    <n v="3"/>
    <n v="2.8"/>
    <n v="4"/>
    <n v="3"/>
    <n v="2.5"/>
    <n v="2.75"/>
    <n v="3.6666666666666665"/>
    <n v="4.666666666666667"/>
    <n v="4"/>
    <n v="4.5"/>
    <n v="3"/>
    <n v="5.333333333333333"/>
    <n v="5.666666666666667"/>
    <n v="0"/>
    <n v="1"/>
    <n v="1"/>
    <x v="0"/>
    <n v="5"/>
    <x v="0"/>
    <x v="0"/>
    <x v="0"/>
    <m/>
    <m/>
    <x v="0"/>
    <n v="2.75"/>
    <x v="0"/>
    <n v="0"/>
    <n v="0"/>
    <n v="1.4"/>
  </r>
  <r>
    <n v="1032442227"/>
    <s v="Martín "/>
    <s v="Bernate"/>
    <s v="Suarez"/>
    <s v="1991-01-01T00:00:00.000Z"/>
    <s v="2014-01-01T00:00:00.000Z"/>
    <x v="0"/>
    <x v="0"/>
    <s v="MILENIALS (Y)"/>
    <s v="4-5 Años"/>
    <x v="0"/>
    <n v="2"/>
    <n v="1"/>
    <n v="4"/>
    <n v="5"/>
    <n v="5"/>
    <n v="5"/>
    <n v="4"/>
    <n v="3"/>
    <n v="4"/>
    <n v="5"/>
    <n v="5"/>
    <n v="4"/>
    <n v="5"/>
    <n v="4"/>
    <n v="5"/>
    <n v="4"/>
    <n v="5"/>
    <n v="3"/>
    <n v="2"/>
    <n v="5"/>
    <n v="4"/>
    <n v="5"/>
    <n v="3"/>
    <n v="3"/>
    <n v="5"/>
    <n v="3"/>
    <n v="5"/>
    <n v="4"/>
    <n v="3"/>
    <n v="2"/>
    <n v="3"/>
    <n v="2"/>
    <n v="4"/>
    <n v="5"/>
    <n v="5"/>
    <n v="5"/>
    <n v="0"/>
    <n v="2"/>
    <n v="3"/>
    <n v="3"/>
    <n v="1"/>
    <n v="2"/>
    <n v="5"/>
    <n v="6"/>
    <n v="6"/>
    <n v="4"/>
    <n v="3"/>
    <n v="4"/>
    <n v="4"/>
    <n v="3"/>
    <n v="2"/>
    <n v="3"/>
    <n v="5"/>
    <n v="3"/>
    <n v="3"/>
    <n v="3"/>
    <n v="3"/>
    <n v="2"/>
    <n v="1"/>
    <n v="2"/>
    <n v="1"/>
    <n v="5"/>
    <n v="3"/>
    <n v="4"/>
    <n v="5"/>
    <n v="2.3333333333333335"/>
    <n v="4.75"/>
    <n v="4.25"/>
    <n v="4.333333333333333"/>
    <n v="3.8"/>
    <n v="4.666666666666667"/>
    <n v="3.6666666666666665"/>
    <n v="3.75"/>
    <n v="2.75"/>
    <n v="5"/>
    <n v="3.1111111111111112"/>
    <n v="2.6666666666666665"/>
    <n v="3.5"/>
    <n v="1"/>
    <n v="4.666666666666667"/>
    <n v="3.6666666666666665"/>
    <n v="0"/>
    <n v="0"/>
    <n v="0"/>
    <x v="0"/>
    <n v="6"/>
    <x v="0"/>
    <x v="0"/>
    <x v="0"/>
    <m/>
    <m/>
    <x v="0"/>
    <n v="3.75"/>
    <x v="1"/>
    <n v="0"/>
    <n v="1"/>
    <n v="1.8"/>
  </r>
  <r>
    <n v="1019120841"/>
    <s v="Victor Hugo"/>
    <s v="Blanco"/>
    <s v="Mendoza"/>
    <s v="1996-01-01T00:00:00.000Z"/>
    <s v="2018-01-01T00:00:00.000Z"/>
    <x v="2"/>
    <x v="0"/>
    <s v="CENTENIALS (Z)"/>
    <s v="2-3 Años"/>
    <x v="0"/>
    <n v="2"/>
    <n v="3"/>
    <n v="3"/>
    <n v="4"/>
    <n v="3"/>
    <n v="2"/>
    <n v="2"/>
    <n v="5"/>
    <n v="5"/>
    <n v="3"/>
    <n v="5"/>
    <n v="5"/>
    <n v="5"/>
    <n v="5"/>
    <n v="3"/>
    <n v="3"/>
    <n v="3"/>
    <n v="4"/>
    <n v="2"/>
    <n v="5"/>
    <n v="2"/>
    <n v="3"/>
    <n v="2"/>
    <n v="3"/>
    <n v="1"/>
    <n v="2"/>
    <n v="3"/>
    <n v="4"/>
    <n v="3"/>
    <n v="2"/>
    <n v="3"/>
    <n v="3"/>
    <n v="4"/>
    <n v="3"/>
    <n v="3"/>
    <n v="4"/>
    <n v="3"/>
    <n v="3"/>
    <n v="4"/>
    <n v="4"/>
    <n v="4"/>
    <n v="3"/>
    <n v="5"/>
    <n v="5"/>
    <n v="5"/>
    <n v="3"/>
    <n v="3"/>
    <n v="2"/>
    <n v="3"/>
    <n v="3"/>
    <n v="3"/>
    <n v="3"/>
    <n v="3"/>
    <n v="3"/>
    <n v="4"/>
    <n v="4"/>
    <n v="2"/>
    <n v="2"/>
    <n v="2"/>
    <n v="2"/>
    <n v="2"/>
    <n v="5"/>
    <n v="3"/>
    <n v="1"/>
    <n v="6"/>
    <n v="2.6666666666666665"/>
    <n v="2.75"/>
    <n v="4.5"/>
    <n v="5"/>
    <n v="3"/>
    <n v="3.3333333333333335"/>
    <n v="2"/>
    <n v="3"/>
    <n v="3"/>
    <n v="3.3333333333333335"/>
    <n v="4"/>
    <n v="3"/>
    <n v="3.5"/>
    <n v="3.3333333333333335"/>
    <n v="4.333333333333333"/>
    <n v="4.333333333333333"/>
    <n v="0"/>
    <n v="0"/>
    <n v="0"/>
    <x v="0"/>
    <n v="2"/>
    <x v="2"/>
    <x v="0"/>
    <x v="0"/>
    <m/>
    <m/>
    <x v="0"/>
    <n v="2.75"/>
    <x v="0"/>
    <n v="0"/>
    <n v="0"/>
    <n v="2"/>
  </r>
  <r>
    <n v="39743922"/>
    <s v="Maria del Pilar"/>
    <s v="Bravo"/>
    <s v="Forero"/>
    <s v="1980-01-01T00:00:00.000Z"/>
    <s v="2009-01-01T00:00:00.000Z"/>
    <x v="1"/>
    <x v="0"/>
    <s v="MILENIALS (Y)"/>
    <s v="Más de 10 años"/>
    <x v="0"/>
    <n v="4"/>
    <n v="5"/>
    <n v="4"/>
    <n v="5"/>
    <n v="5"/>
    <n v="5"/>
    <n v="4"/>
    <n v="5"/>
    <n v="4"/>
    <n v="5"/>
    <n v="5"/>
    <n v="4"/>
    <n v="5"/>
    <n v="4"/>
    <n v="4"/>
    <n v="2"/>
    <n v="2"/>
    <n v="3"/>
    <n v="2"/>
    <n v="3"/>
    <n v="3"/>
    <n v="2"/>
    <n v="4"/>
    <n v="4"/>
    <n v="4"/>
    <n v="4"/>
    <n v="4"/>
    <n v="4"/>
    <n v="4"/>
    <n v="4"/>
    <n v="2"/>
    <n v="2"/>
    <n v="2"/>
    <n v="5"/>
    <n v="5"/>
    <n v="5"/>
    <n v="6"/>
    <n v="6"/>
    <n v="6"/>
    <n v="6"/>
    <n v="6"/>
    <n v="5"/>
    <n v="6"/>
    <n v="5"/>
    <n v="5"/>
    <n v="1"/>
    <n v="1"/>
    <n v="1"/>
    <n v="2"/>
    <n v="4"/>
    <n v="4"/>
    <n v="4"/>
    <n v="5"/>
    <n v="5"/>
    <n v="5"/>
    <n v="5"/>
    <n v="1"/>
    <n v="1"/>
    <n v="1"/>
    <n v="1"/>
    <n v="1"/>
    <n v="6"/>
    <n v="3"/>
    <n v="5"/>
    <n v="6"/>
    <n v="4.333333333333333"/>
    <n v="4.75"/>
    <n v="4.75"/>
    <n v="4.333333333333333"/>
    <n v="2.6"/>
    <n v="2.6666666666666665"/>
    <n v="4"/>
    <n v="4"/>
    <n v="2.5"/>
    <n v="5"/>
    <n v="5.666666666666667"/>
    <n v="4"/>
    <n v="5"/>
    <n v="6"/>
    <n v="5"/>
    <n v="6"/>
    <n v="1"/>
    <n v="1"/>
    <n v="1"/>
    <x v="1"/>
    <n v="11"/>
    <x v="3"/>
    <x v="0"/>
    <x v="1"/>
    <s v="SI"/>
    <s v="SI"/>
    <x v="1"/>
    <n v="1.25"/>
    <x v="0"/>
    <n v="0"/>
    <n v="0"/>
    <n v="1"/>
  </r>
  <r>
    <n v="1022962263"/>
    <s v="Yuly Andrea"/>
    <s v="Bueno"/>
    <s v="Hernández"/>
    <s v="1990-01-01T00:00:00.000Z"/>
    <s v="2010-01-01T00:00:00.000Z"/>
    <x v="0"/>
    <x v="0"/>
    <s v="MILENIALS (Y)"/>
    <s v="4-5 Años"/>
    <x v="0"/>
    <n v="3"/>
    <n v="5"/>
    <n v="2"/>
    <n v="2"/>
    <n v="3"/>
    <n v="2"/>
    <n v="2"/>
    <n v="5"/>
    <n v="4"/>
    <n v="5"/>
    <n v="5"/>
    <n v="4"/>
    <n v="2"/>
    <n v="2"/>
    <n v="2"/>
    <n v="5"/>
    <n v="3"/>
    <n v="4"/>
    <n v="2"/>
    <n v="3"/>
    <n v="4"/>
    <n v="4"/>
    <n v="2"/>
    <n v="4"/>
    <n v="3"/>
    <n v="2"/>
    <n v="4"/>
    <n v="4"/>
    <n v="2"/>
    <n v="2"/>
    <n v="4"/>
    <n v="4"/>
    <n v="3"/>
    <n v="4"/>
    <n v="4"/>
    <n v="5"/>
    <n v="4"/>
    <n v="4"/>
    <n v="4"/>
    <n v="4"/>
    <n v="5"/>
    <n v="6"/>
    <n v="6"/>
    <n v="6"/>
    <n v="6"/>
    <n v="3"/>
    <n v="2"/>
    <n v="1"/>
    <n v="3"/>
    <n v="4"/>
    <n v="4"/>
    <n v="4"/>
    <n v="4"/>
    <n v="4"/>
    <n v="5"/>
    <n v="4"/>
    <n v="2"/>
    <n v="2"/>
    <n v="2"/>
    <n v="2"/>
    <n v="1"/>
    <n v="6"/>
    <n v="3"/>
    <n v="4"/>
    <n v="1"/>
    <n v="3.3333333333333335"/>
    <n v="2.25"/>
    <n v="4.75"/>
    <n v="2.6666666666666665"/>
    <n v="3.2"/>
    <n v="3.6666666666666665"/>
    <n v="3"/>
    <n v="3"/>
    <n v="3.25"/>
    <n v="4.333333333333333"/>
    <n v="5"/>
    <n v="4"/>
    <n v="4.25"/>
    <n v="4.333333333333333"/>
    <n v="6"/>
    <n v="4.666666666666667"/>
    <n v="0"/>
    <n v="1"/>
    <n v="0"/>
    <x v="0"/>
    <n v="10"/>
    <x v="3"/>
    <x v="0"/>
    <x v="1"/>
    <m/>
    <m/>
    <x v="0"/>
    <n v="2.25"/>
    <x v="0"/>
    <n v="0"/>
    <n v="0"/>
    <n v="1.8"/>
  </r>
  <r>
    <n v="80143790"/>
    <s v="Ricardo Hernán"/>
    <s v="Buitrago"/>
    <s v="Noy"/>
    <s v="1984-01-01T00:00:00.000Z"/>
    <s v="2014-01-01T00:00:00.000Z"/>
    <x v="0"/>
    <x v="0"/>
    <s v="MILENIALS (Y)"/>
    <s v="6-10 Años"/>
    <x v="2"/>
    <n v="3"/>
    <n v="2"/>
    <n v="5"/>
    <n v="3"/>
    <n v="4"/>
    <n v="2"/>
    <n v="1"/>
    <n v="5"/>
    <n v="5"/>
    <n v="5"/>
    <n v="5"/>
    <n v="5"/>
    <n v="5"/>
    <n v="5"/>
    <n v="4"/>
    <n v="2"/>
    <n v="2"/>
    <n v="2"/>
    <n v="1"/>
    <n v="5"/>
    <n v="5"/>
    <n v="4"/>
    <n v="2"/>
    <n v="2"/>
    <n v="2"/>
    <n v="2"/>
    <n v="4"/>
    <n v="2"/>
    <n v="3"/>
    <n v="4"/>
    <n v="5"/>
    <n v="5"/>
    <n v="5"/>
    <n v="3"/>
    <n v="3"/>
    <n v="5"/>
    <n v="3"/>
    <n v="3"/>
    <n v="5"/>
    <n v="5"/>
    <n v="2"/>
    <n v="4"/>
    <n v="6"/>
    <n v="3"/>
    <n v="0"/>
    <n v="4"/>
    <n v="2"/>
    <n v="3"/>
    <n v="3"/>
    <n v="4"/>
    <n v="4"/>
    <n v="4"/>
    <n v="3"/>
    <n v="5"/>
    <n v="5"/>
    <n v="5"/>
    <n v="1"/>
    <n v="1"/>
    <n v="1"/>
    <n v="1"/>
    <n v="1"/>
    <n v="5"/>
    <n v="3"/>
    <n v="4"/>
    <n v="1"/>
    <n v="3.3333333333333335"/>
    <n v="2.5"/>
    <n v="5"/>
    <n v="5"/>
    <n v="2.2000000000000002"/>
    <n v="4.666666666666667"/>
    <n v="2"/>
    <n v="2.75"/>
    <n v="4.75"/>
    <n v="3.6666666666666665"/>
    <n v="3.4444444444444446"/>
    <n v="4"/>
    <n v="4.5"/>
    <n v="2.6666666666666665"/>
    <n v="2.3333333333333335"/>
    <n v="5.333333333333333"/>
    <n v="0"/>
    <n v="0"/>
    <n v="1"/>
    <x v="0"/>
    <n v="6"/>
    <x v="0"/>
    <x v="0"/>
    <x v="0"/>
    <m/>
    <m/>
    <x v="0"/>
    <n v="3"/>
    <x v="2"/>
    <n v="1"/>
    <n v="0"/>
    <n v="1"/>
  </r>
  <r>
    <n v="53063265"/>
    <s v="Diana María"/>
    <s v="Caipa"/>
    <s v="Castro"/>
    <s v="1984-01-01T00:00:00.000Z"/>
    <s v="2013-01-01T00:00:00.000Z"/>
    <x v="1"/>
    <x v="5"/>
    <s v="MILENIALS (Y)"/>
    <s v="6-10 Años"/>
    <x v="0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5"/>
    <n v="5"/>
    <n v="5"/>
    <n v="4"/>
    <n v="2"/>
    <n v="4"/>
    <n v="2"/>
    <n v="3"/>
    <n v="5"/>
    <n v="5"/>
    <n v="5"/>
    <n v="5"/>
    <n v="5"/>
    <n v="6"/>
    <n v="5"/>
    <n v="4"/>
    <n v="5"/>
    <n v="6"/>
    <n v="6"/>
    <n v="6"/>
    <n v="4"/>
    <n v="4"/>
    <n v="2"/>
    <n v="4"/>
    <n v="4"/>
    <n v="4"/>
    <n v="4"/>
    <n v="4"/>
    <n v="4"/>
    <n v="4"/>
    <n v="4"/>
    <n v="3"/>
    <n v="3"/>
    <n v="4"/>
    <n v="4"/>
    <n v="2"/>
    <n v="5"/>
    <n v="3"/>
    <n v="4"/>
    <n v="3"/>
    <n v="4.666666666666667"/>
    <n v="5"/>
    <n v="5"/>
    <n v="5"/>
    <n v="5"/>
    <n v="5"/>
    <n v="1"/>
    <n v="4.75"/>
    <n v="2.75"/>
    <n v="5"/>
    <n v="5.333333333333333"/>
    <n v="4"/>
    <n v="4"/>
    <n v="4.666666666666667"/>
    <n v="5.666666666666667"/>
    <n v="5.666666666666667"/>
    <n v="0"/>
    <n v="1"/>
    <n v="1"/>
    <x v="0"/>
    <n v="7"/>
    <x v="3"/>
    <x v="0"/>
    <x v="1"/>
    <m/>
    <s v="SI"/>
    <x v="0"/>
    <n v="3.5"/>
    <x v="1"/>
    <n v="0"/>
    <n v="1"/>
    <n v="3.2"/>
  </r>
  <r>
    <n v="1136888508"/>
    <s v="Juanita "/>
    <s v="Calderón"/>
    <s v="Acero"/>
    <s v="1997-01-01T00:00:00.000Z"/>
    <s v="2018-01-01T00:00:00.000Z"/>
    <x v="2"/>
    <x v="0"/>
    <s v="CENTENIALS (Z)"/>
    <s v="2-3 Años"/>
    <x v="2"/>
    <n v="4"/>
    <n v="3"/>
    <n v="4"/>
    <n v="2"/>
    <n v="2"/>
    <n v="2"/>
    <n v="2"/>
    <n v="3"/>
    <n v="4"/>
    <n v="2"/>
    <n v="3"/>
    <n v="4"/>
    <n v="5"/>
    <n v="3"/>
    <n v="3"/>
    <n v="1"/>
    <n v="2"/>
    <n v="1"/>
    <n v="1"/>
    <n v="4"/>
    <n v="5"/>
    <n v="5"/>
    <n v="1"/>
    <n v="1"/>
    <n v="1"/>
    <n v="3"/>
    <n v="4"/>
    <n v="1"/>
    <n v="1"/>
    <n v="3"/>
    <n v="5"/>
    <n v="5"/>
    <n v="5"/>
    <n v="5"/>
    <n v="5"/>
    <n v="5"/>
    <n v="5"/>
    <n v="5"/>
    <n v="4"/>
    <n v="5"/>
    <n v="3"/>
    <n v="4"/>
    <n v="4"/>
    <n v="5"/>
    <n v="5"/>
    <n v="3"/>
    <n v="1"/>
    <n v="1"/>
    <n v="3"/>
    <n v="3"/>
    <n v="3"/>
    <n v="3"/>
    <n v="4"/>
    <n v="5"/>
    <n v="4"/>
    <n v="4"/>
    <n v="2"/>
    <n v="2"/>
    <n v="3"/>
    <n v="2"/>
    <n v="1"/>
    <n v="5"/>
    <n v="3"/>
    <n v="1"/>
    <n v="1"/>
    <n v="3.6666666666666665"/>
    <n v="2"/>
    <n v="3"/>
    <n v="4"/>
    <n v="1.6"/>
    <n v="4.666666666666667"/>
    <n v="1"/>
    <n v="2.25"/>
    <n v="4.5"/>
    <n v="5"/>
    <n v="4.4444444444444446"/>
    <n v="3"/>
    <n v="4.25"/>
    <n v="4.333333333333333"/>
    <n v="4.666666666666667"/>
    <n v="4.333333333333333"/>
    <n v="0"/>
    <n v="0"/>
    <n v="0"/>
    <x v="0"/>
    <n v="2"/>
    <x v="2"/>
    <x v="0"/>
    <x v="1"/>
    <s v="SI"/>
    <m/>
    <x v="0"/>
    <n v="2"/>
    <x v="0"/>
    <n v="0"/>
    <n v="0"/>
    <n v="2"/>
  </r>
  <r>
    <n v="1018431875"/>
    <s v="Camilo Andrés"/>
    <s v="Calzada"/>
    <s v="Quiroga"/>
    <s v="1990-01-01T00:00:00.000Z"/>
    <s v="2013-01-01T00:00:00.000Z"/>
    <x v="2"/>
    <x v="0"/>
    <s v="MILENIALS (Y)"/>
    <s v="4-5 Años"/>
    <x v="2"/>
    <n v="3"/>
    <n v="4"/>
    <n v="2"/>
    <n v="5"/>
    <n v="4"/>
    <n v="4"/>
    <n v="5"/>
    <n v="4"/>
    <n v="4"/>
    <n v="5"/>
    <n v="5"/>
    <n v="3"/>
    <n v="3"/>
    <n v="4"/>
    <n v="4"/>
    <n v="3"/>
    <n v="2"/>
    <n v="5"/>
    <n v="2"/>
    <n v="5"/>
    <n v="3"/>
    <n v="3"/>
    <n v="2"/>
    <n v="3"/>
    <n v="3"/>
    <n v="4"/>
    <n v="3"/>
    <n v="3"/>
    <n v="3"/>
    <n v="3"/>
    <n v="1"/>
    <n v="4"/>
    <n v="4"/>
    <n v="3"/>
    <n v="2"/>
    <n v="3"/>
    <n v="3"/>
    <n v="3"/>
    <n v="1"/>
    <n v="3"/>
    <n v="1"/>
    <n v="2"/>
    <n v="3"/>
    <n v="6"/>
    <n v="5"/>
    <n v="3"/>
    <n v="4"/>
    <n v="3"/>
    <n v="4"/>
    <n v="3"/>
    <n v="3"/>
    <n v="4"/>
    <n v="4"/>
    <n v="2"/>
    <n v="2"/>
    <n v="2"/>
    <n v="3"/>
    <n v="3"/>
    <n v="3"/>
    <n v="2"/>
    <n v="2"/>
    <n v="5"/>
    <n v="3"/>
    <n v="1"/>
    <n v="1"/>
    <n v="3"/>
    <n v="4.5"/>
    <n v="4.5"/>
    <n v="3.3333333333333335"/>
    <n v="3.2"/>
    <n v="3.6666666666666665"/>
    <n v="2.6666666666666665"/>
    <n v="3.25"/>
    <n v="3"/>
    <n v="2.6666666666666665"/>
    <n v="3"/>
    <n v="3.3333333333333335"/>
    <n v="2.5"/>
    <n v="2.3333333333333335"/>
    <n v="4.333333333333333"/>
    <n v="2.3333333333333335"/>
    <n v="0"/>
    <n v="0"/>
    <n v="0"/>
    <x v="0"/>
    <n v="7"/>
    <x v="3"/>
    <x v="0"/>
    <x v="0"/>
    <m/>
    <m/>
    <x v="0"/>
    <n v="3.5"/>
    <x v="1"/>
    <n v="0"/>
    <n v="1"/>
    <n v="2.6"/>
  </r>
  <r>
    <n v="79883166"/>
    <s v="Javier Mauricio"/>
    <s v="Camargo"/>
    <s v="Ruiz"/>
    <s v="1980-01-01T00:00:00.000Z"/>
    <s v="2014-01-01T00:00:00.000Z"/>
    <x v="0"/>
    <x v="0"/>
    <s v="MILENIALS (Y)"/>
    <s v="6-10 Años"/>
    <x v="2"/>
    <n v="3"/>
    <n v="3"/>
    <n v="2"/>
    <n v="2"/>
    <n v="2"/>
    <n v="2"/>
    <n v="2"/>
    <n v="4"/>
    <n v="5"/>
    <n v="4"/>
    <n v="5"/>
    <n v="4"/>
    <n v="3"/>
    <n v="3"/>
    <n v="3"/>
    <n v="2"/>
    <n v="2"/>
    <n v="4"/>
    <n v="2"/>
    <n v="4"/>
    <n v="4"/>
    <n v="4"/>
    <n v="2"/>
    <n v="3"/>
    <n v="2"/>
    <n v="2"/>
    <n v="2"/>
    <n v="3"/>
    <n v="2"/>
    <n v="5"/>
    <n v="5"/>
    <n v="5"/>
    <n v="5"/>
    <n v="4"/>
    <n v="2"/>
    <n v="5"/>
    <n v="4"/>
    <n v="3"/>
    <n v="6"/>
    <n v="6"/>
    <n v="5"/>
    <n v="4"/>
    <n v="6"/>
    <n v="6"/>
    <n v="1"/>
    <n v="3"/>
    <n v="4"/>
    <n v="2"/>
    <n v="3"/>
    <n v="4"/>
    <n v="4"/>
    <n v="4"/>
    <n v="4"/>
    <n v="4"/>
    <n v="4"/>
    <n v="4"/>
    <n v="2"/>
    <n v="2"/>
    <n v="3"/>
    <n v="2"/>
    <n v="2"/>
    <n v="5"/>
    <n v="3"/>
    <n v="3"/>
    <n v="1"/>
    <n v="2.6666666666666665"/>
    <n v="2"/>
    <n v="4.5"/>
    <n v="3.3333333333333335"/>
    <n v="2.6"/>
    <n v="4"/>
    <n v="2.3333333333333335"/>
    <n v="2.25"/>
    <n v="5"/>
    <n v="3.6666666666666665"/>
    <n v="4.5555555555555554"/>
    <n v="4"/>
    <n v="4"/>
    <n v="4"/>
    <n v="3.6666666666666665"/>
    <n v="6"/>
    <n v="0"/>
    <n v="0"/>
    <n v="1"/>
    <x v="0"/>
    <n v="6"/>
    <x v="0"/>
    <x v="0"/>
    <x v="0"/>
    <m/>
    <m/>
    <x v="0"/>
    <n v="3"/>
    <x v="2"/>
    <n v="1"/>
    <n v="0"/>
    <n v="2.2000000000000002"/>
  </r>
  <r>
    <n v="1026265673"/>
    <s v="Juan Sebastián"/>
    <s v="Campo"/>
    <s v="Romero"/>
    <s v="1989-01-01T00:00:00.000Z"/>
    <s v="2015-01-01T00:00:00.000Z"/>
    <x v="2"/>
    <x v="0"/>
    <s v="MILENIALS (Y)"/>
    <s v="4-5 Años"/>
    <x v="0"/>
    <n v="5"/>
    <n v="4"/>
    <n v="2"/>
    <n v="3"/>
    <n v="4"/>
    <n v="3"/>
    <n v="3"/>
    <n v="4"/>
    <n v="5"/>
    <n v="4"/>
    <n v="5"/>
    <n v="5"/>
    <n v="3"/>
    <n v="4"/>
    <n v="1"/>
    <n v="2"/>
    <n v="1"/>
    <n v="4"/>
    <n v="1"/>
    <n v="4"/>
    <n v="5"/>
    <n v="5"/>
    <n v="4"/>
    <n v="1"/>
    <n v="2"/>
    <n v="3"/>
    <n v="1"/>
    <n v="2"/>
    <n v="1"/>
    <n v="2"/>
    <n v="5"/>
    <n v="4"/>
    <n v="5"/>
    <n v="3"/>
    <n v="3"/>
    <n v="4"/>
    <n v="6"/>
    <n v="6"/>
    <n v="6"/>
    <n v="6"/>
    <n v="5"/>
    <n v="6"/>
    <n v="6"/>
    <n v="5"/>
    <n v="2"/>
    <n v="3"/>
    <n v="1"/>
    <n v="2"/>
    <n v="4"/>
    <n v="4"/>
    <n v="4"/>
    <n v="4"/>
    <n v="2"/>
    <n v="3"/>
    <n v="4"/>
    <n v="5"/>
    <n v="3"/>
    <n v="2"/>
    <n v="3"/>
    <n v="2"/>
    <n v="3"/>
    <n v="6"/>
    <n v="3"/>
    <n v="1"/>
    <n v="1"/>
    <n v="3.6666666666666665"/>
    <n v="3.25"/>
    <n v="4.5"/>
    <n v="4"/>
    <n v="1.8"/>
    <n v="4.666666666666667"/>
    <n v="2.3333333333333335"/>
    <n v="1.75"/>
    <n v="4"/>
    <n v="3.3333333333333335"/>
    <n v="5.333333333333333"/>
    <n v="4"/>
    <n v="3.5"/>
    <n v="5.666666666666667"/>
    <n v="4.333333333333333"/>
    <n v="6"/>
    <n v="1"/>
    <n v="0"/>
    <n v="1"/>
    <x v="0"/>
    <n v="5"/>
    <x v="0"/>
    <x v="0"/>
    <x v="0"/>
    <m/>
    <s v="SI"/>
    <x v="0"/>
    <n v="2.5"/>
    <x v="0"/>
    <n v="0"/>
    <n v="0"/>
    <n v="2.6"/>
  </r>
  <r>
    <n v="80126402"/>
    <s v="José David"/>
    <s v="Cano"/>
    <s v="Delgado"/>
    <s v="1982-01-01T00:00:00.000Z"/>
    <s v="2014-01-01T00:00:00.000Z"/>
    <x v="0"/>
    <x v="0"/>
    <s v="MILENIALS (Y)"/>
    <s v="6-10 Años"/>
    <x v="2"/>
    <n v="4"/>
    <n v="4"/>
    <n v="5"/>
    <n v="3"/>
    <n v="2"/>
    <n v="2"/>
    <n v="2"/>
    <n v="3"/>
    <n v="3"/>
    <n v="4"/>
    <n v="5"/>
    <n v="5"/>
    <n v="5"/>
    <n v="5"/>
    <n v="2"/>
    <n v="2"/>
    <n v="1"/>
    <n v="2"/>
    <n v="2"/>
    <n v="5"/>
    <n v="5"/>
    <n v="5"/>
    <n v="1"/>
    <n v="1"/>
    <n v="1"/>
    <n v="1"/>
    <n v="2"/>
    <n v="2"/>
    <n v="1"/>
    <n v="5"/>
    <n v="5"/>
    <n v="5"/>
    <n v="5"/>
    <n v="5"/>
    <n v="5"/>
    <n v="5"/>
    <n v="4"/>
    <n v="5"/>
    <n v="6"/>
    <n v="6"/>
    <n v="5"/>
    <n v="5"/>
    <n v="6"/>
    <n v="6"/>
    <n v="3"/>
    <n v="1"/>
    <n v="2"/>
    <n v="1"/>
    <n v="2"/>
    <n v="4"/>
    <n v="4"/>
    <n v="4"/>
    <n v="5"/>
    <n v="5"/>
    <n v="4"/>
    <n v="5"/>
    <n v="1"/>
    <n v="1"/>
    <n v="1"/>
    <n v="1"/>
    <n v="1"/>
    <n v="6"/>
    <n v="3"/>
    <n v="4"/>
    <n v="2"/>
    <n v="4.333333333333333"/>
    <n v="2.25"/>
    <n v="3.75"/>
    <n v="5"/>
    <n v="1.8"/>
    <n v="5"/>
    <n v="1"/>
    <n v="1.5"/>
    <n v="5"/>
    <n v="5"/>
    <n v="5.1111111111111107"/>
    <n v="4"/>
    <n v="4.75"/>
    <n v="4.666666666666667"/>
    <n v="4.666666666666667"/>
    <n v="6"/>
    <n v="0"/>
    <n v="0"/>
    <n v="1"/>
    <x v="0"/>
    <n v="6"/>
    <x v="0"/>
    <x v="0"/>
    <x v="0"/>
    <s v="SI"/>
    <m/>
    <x v="0"/>
    <n v="1.5"/>
    <x v="0"/>
    <n v="0"/>
    <n v="0"/>
    <n v="1"/>
  </r>
  <r>
    <n v="1012387808"/>
    <s v="Luis Fernando"/>
    <s v="Cano"/>
    <s v="Moreno"/>
    <s v="1992-01-01T00:00:00.000Z"/>
    <s v="2016-01-01T00:00:00.000Z"/>
    <x v="0"/>
    <x v="0"/>
    <s v="MILENIALS (Y)"/>
    <s v="4-5 Años"/>
    <x v="1"/>
    <n v="4"/>
    <n v="4"/>
    <n v="4"/>
    <n v="4"/>
    <n v="5"/>
    <n v="4"/>
    <n v="3"/>
    <n v="3"/>
    <n v="3"/>
    <n v="2"/>
    <n v="4"/>
    <n v="3"/>
    <n v="5"/>
    <n v="4"/>
    <n v="4"/>
    <n v="3"/>
    <n v="3"/>
    <n v="2"/>
    <n v="1"/>
    <n v="5"/>
    <n v="4"/>
    <n v="4"/>
    <n v="2"/>
    <n v="2"/>
    <n v="2"/>
    <n v="3"/>
    <n v="3"/>
    <n v="2"/>
    <n v="2"/>
    <n v="4"/>
    <n v="4"/>
    <n v="4"/>
    <n v="5"/>
    <n v="4"/>
    <n v="4"/>
    <n v="4"/>
    <n v="5"/>
    <n v="5"/>
    <n v="5"/>
    <n v="5"/>
    <n v="4"/>
    <n v="5"/>
    <n v="6"/>
    <n v="3"/>
    <n v="4"/>
    <n v="3"/>
    <n v="2"/>
    <n v="2"/>
    <n v="2"/>
    <n v="4"/>
    <n v="4"/>
    <n v="4"/>
    <n v="4"/>
    <n v="4"/>
    <n v="4"/>
    <n v="4"/>
    <n v="1"/>
    <n v="1"/>
    <n v="1"/>
    <n v="1"/>
    <n v="1"/>
    <n v="5"/>
    <n v="3"/>
    <n v="2"/>
    <n v="1"/>
    <n v="4"/>
    <n v="4"/>
    <n v="3"/>
    <n v="4"/>
    <n v="2.6"/>
    <n v="4.333333333333333"/>
    <n v="2"/>
    <n v="2.5"/>
    <n v="4.25"/>
    <n v="4"/>
    <n v="4.666666666666667"/>
    <n v="4"/>
    <n v="4"/>
    <n v="4.666666666666667"/>
    <n v="4"/>
    <n v="5.333333333333333"/>
    <n v="0"/>
    <n v="0"/>
    <n v="1"/>
    <x v="0"/>
    <n v="4"/>
    <x v="0"/>
    <x v="0"/>
    <x v="0"/>
    <m/>
    <m/>
    <x v="0"/>
    <n v="2.25"/>
    <x v="0"/>
    <n v="0"/>
    <n v="0"/>
    <n v="1"/>
  </r>
  <r>
    <n v="52519267"/>
    <s v="Sandra Yolima"/>
    <s v="Cantero"/>
    <s v="Alfonso"/>
    <s v="1977-01-01T00:00:00.000Z"/>
    <s v="2013-01-01T00:00:00.000Z"/>
    <x v="7"/>
    <x v="0"/>
    <s v="GENERACION X"/>
    <s v="6-10 Años"/>
    <x v="0"/>
    <n v="3"/>
    <n v="5"/>
    <n v="4"/>
    <n v="4"/>
    <n v="5"/>
    <n v="4"/>
    <n v="4"/>
    <n v="4"/>
    <n v="5"/>
    <n v="4"/>
    <n v="4"/>
    <n v="4"/>
    <n v="4"/>
    <n v="5"/>
    <n v="3"/>
    <n v="2"/>
    <n v="3"/>
    <n v="4"/>
    <n v="2"/>
    <n v="4"/>
    <n v="4"/>
    <n v="4"/>
    <n v="2"/>
    <n v="2"/>
    <n v="2"/>
    <n v="2"/>
    <n v="2"/>
    <n v="2"/>
    <n v="2"/>
    <n v="4"/>
    <n v="4"/>
    <n v="5"/>
    <n v="5"/>
    <n v="4"/>
    <n v="4"/>
    <n v="4"/>
    <n v="5"/>
    <n v="5"/>
    <n v="6"/>
    <n v="6"/>
    <n v="6"/>
    <n v="6"/>
    <n v="6"/>
    <n v="3"/>
    <n v="3"/>
    <n v="1"/>
    <n v="3"/>
    <n v="2"/>
    <n v="3"/>
    <n v="3"/>
    <n v="3"/>
    <n v="3"/>
    <n v="4"/>
    <n v="4"/>
    <n v="5"/>
    <n v="5"/>
    <n v="1"/>
    <n v="1"/>
    <n v="1"/>
    <n v="1"/>
    <n v="1"/>
    <n v="4"/>
    <n v="3"/>
    <n v="4"/>
    <n v="1"/>
    <n v="4"/>
    <n v="4.25"/>
    <n v="4.25"/>
    <n v="4.333333333333333"/>
    <n v="2.8"/>
    <n v="4"/>
    <n v="2"/>
    <n v="2"/>
    <n v="4.5"/>
    <n v="4"/>
    <n v="5.1111111111111107"/>
    <n v="3"/>
    <n v="4.5"/>
    <n v="5.333333333333333"/>
    <n v="4"/>
    <n v="6"/>
    <n v="1"/>
    <n v="0"/>
    <n v="1"/>
    <x v="0"/>
    <n v="7"/>
    <x v="3"/>
    <x v="2"/>
    <x v="1"/>
    <m/>
    <m/>
    <x v="0"/>
    <n v="2.25"/>
    <x v="0"/>
    <n v="0"/>
    <n v="0"/>
    <n v="1"/>
  </r>
  <r>
    <n v="1018491258"/>
    <s v="David "/>
    <s v="Cardenas"/>
    <s v="Calderon"/>
    <s v="1996-01-01T00:00:00.000Z"/>
    <s v="2017-01-01T00:00:00.000Z"/>
    <x v="2"/>
    <x v="0"/>
    <s v="CENTENIALS (Z)"/>
    <s v="2-3 Años"/>
    <x v="0"/>
    <n v="2"/>
    <n v="1"/>
    <n v="2"/>
    <n v="5"/>
    <n v="5"/>
    <n v="5"/>
    <n v="5"/>
    <n v="5"/>
    <n v="5"/>
    <n v="5"/>
    <n v="5"/>
    <n v="2"/>
    <n v="3"/>
    <n v="3"/>
    <n v="5"/>
    <n v="5"/>
    <n v="4"/>
    <n v="4"/>
    <n v="4"/>
    <n v="3"/>
    <n v="2"/>
    <n v="2"/>
    <n v="4"/>
    <n v="3"/>
    <n v="3"/>
    <n v="5"/>
    <n v="4"/>
    <n v="5"/>
    <n v="5"/>
    <n v="3"/>
    <n v="2"/>
    <n v="3"/>
    <n v="3"/>
    <n v="4"/>
    <n v="1"/>
    <n v="4"/>
    <n v="0"/>
    <n v="1"/>
    <n v="3"/>
    <n v="3"/>
    <n v="0"/>
    <n v="3"/>
    <n v="4"/>
    <n v="3"/>
    <n v="4"/>
    <n v="4"/>
    <n v="4"/>
    <n v="4"/>
    <n v="4"/>
    <n v="3"/>
    <n v="3"/>
    <n v="3"/>
    <n v="3"/>
    <n v="2"/>
    <n v="2"/>
    <n v="3"/>
    <n v="5"/>
    <n v="4"/>
    <n v="3"/>
    <n v="4"/>
    <n v="3"/>
    <n v="5"/>
    <n v="3"/>
    <n v="1"/>
    <n v="6"/>
    <n v="1.6666666666666667"/>
    <n v="5"/>
    <n v="5"/>
    <n v="2.6666666666666665"/>
    <n v="4.4000000000000004"/>
    <n v="2.3333333333333335"/>
    <n v="3.3333333333333335"/>
    <n v="4.75"/>
    <n v="2.75"/>
    <n v="3"/>
    <n v="2.3333333333333335"/>
    <n v="3"/>
    <n v="2.5"/>
    <n v="0.33333333333333331"/>
    <n v="3.3333333333333335"/>
    <n v="3.3333333333333335"/>
    <n v="0"/>
    <n v="0"/>
    <n v="0"/>
    <x v="0"/>
    <n v="3"/>
    <x v="2"/>
    <x v="0"/>
    <x v="0"/>
    <m/>
    <m/>
    <x v="0"/>
    <n v="4"/>
    <x v="1"/>
    <n v="0"/>
    <n v="1"/>
    <n v="3.8"/>
  </r>
  <r>
    <n v="11227775"/>
    <s v="Anderson Marcell"/>
    <s v="Cárdenas"/>
    <s v="Carrillo"/>
    <s v="1982-01-01T00:00:00.000Z"/>
    <s v="2008-01-01T00:00:00.000Z"/>
    <x v="0"/>
    <x v="0"/>
    <s v="MILENIALS (Y)"/>
    <s v="6-10 Años"/>
    <x v="2"/>
    <n v="4"/>
    <n v="3"/>
    <n v="2"/>
    <n v="2"/>
    <n v="2"/>
    <n v="2"/>
    <n v="2"/>
    <n v="4"/>
    <n v="2"/>
    <n v="5"/>
    <n v="5"/>
    <n v="3"/>
    <n v="3"/>
    <n v="4"/>
    <n v="4"/>
    <n v="2"/>
    <n v="2"/>
    <n v="4"/>
    <n v="2"/>
    <n v="5"/>
    <n v="4"/>
    <n v="4"/>
    <n v="2"/>
    <n v="3"/>
    <n v="3"/>
    <n v="3"/>
    <n v="2"/>
    <n v="3"/>
    <n v="3"/>
    <n v="2"/>
    <n v="2"/>
    <n v="3"/>
    <n v="3"/>
    <n v="4"/>
    <n v="2"/>
    <n v="3"/>
    <n v="5"/>
    <n v="5"/>
    <n v="4"/>
    <n v="5"/>
    <n v="4"/>
    <n v="6"/>
    <n v="6"/>
    <n v="5"/>
    <n v="5"/>
    <n v="2"/>
    <n v="2"/>
    <n v="2"/>
    <n v="2"/>
    <n v="4"/>
    <n v="4"/>
    <n v="4"/>
    <n v="5"/>
    <n v="5"/>
    <n v="5"/>
    <n v="5"/>
    <n v="4"/>
    <n v="2"/>
    <n v="1"/>
    <n v="1"/>
    <n v="1"/>
    <n v="6"/>
    <n v="3"/>
    <n v="4"/>
    <n v="1"/>
    <n v="3"/>
    <n v="2"/>
    <n v="4"/>
    <n v="3.3333333333333335"/>
    <n v="2.8"/>
    <n v="4.333333333333333"/>
    <n v="2.6666666666666665"/>
    <n v="2.75"/>
    <n v="2.5"/>
    <n v="3"/>
    <n v="5"/>
    <n v="4"/>
    <n v="5"/>
    <n v="4.666666666666667"/>
    <n v="5.333333333333333"/>
    <n v="5"/>
    <n v="0"/>
    <n v="1"/>
    <n v="1"/>
    <x v="0"/>
    <n v="12"/>
    <x v="4"/>
    <x v="0"/>
    <x v="0"/>
    <s v="SI"/>
    <m/>
    <x v="0"/>
    <n v="2"/>
    <x v="0"/>
    <n v="0"/>
    <n v="0"/>
    <n v="1.8"/>
  </r>
  <r>
    <n v="1053829818"/>
    <s v="Martha Viviana"/>
    <s v="Carvajal"/>
    <s v="Salgado"/>
    <s v="1993-01-01T00:00:00.000Z"/>
    <s v="2017-01-01T00:00:00.000Z"/>
    <x v="2"/>
    <x v="0"/>
    <s v="CENTENIALS (Z)"/>
    <s v="2-3 Años"/>
    <x v="0"/>
    <n v="5"/>
    <n v="5"/>
    <n v="4"/>
    <n v="5"/>
    <n v="4"/>
    <n v="2"/>
    <n v="1"/>
    <n v="3"/>
    <n v="5"/>
    <n v="5"/>
    <n v="5"/>
    <n v="5"/>
    <n v="5"/>
    <n v="5"/>
    <n v="1"/>
    <n v="1"/>
    <n v="1"/>
    <n v="1"/>
    <n v="1"/>
    <n v="5"/>
    <n v="5"/>
    <n v="5"/>
    <n v="1"/>
    <n v="2"/>
    <n v="1"/>
    <n v="1"/>
    <n v="1"/>
    <n v="3"/>
    <n v="1"/>
    <n v="5"/>
    <n v="5"/>
    <n v="5"/>
    <n v="5"/>
    <n v="5"/>
    <n v="4"/>
    <n v="4"/>
    <n v="6"/>
    <n v="6"/>
    <n v="6"/>
    <n v="6"/>
    <n v="6"/>
    <n v="6"/>
    <n v="6"/>
    <n v="3"/>
    <n v="3"/>
    <n v="4"/>
    <n v="4"/>
    <n v="3"/>
    <n v="4"/>
    <n v="3"/>
    <n v="3"/>
    <n v="4"/>
    <n v="5"/>
    <n v="4"/>
    <n v="4"/>
    <n v="4"/>
    <n v="1"/>
    <n v="1"/>
    <n v="1"/>
    <n v="1"/>
    <n v="1"/>
    <n v="2"/>
    <n v="3"/>
    <n v="1"/>
    <n v="1"/>
    <n v="4.666666666666667"/>
    <n v="3"/>
    <n v="4.5"/>
    <n v="5"/>
    <n v="1"/>
    <n v="5"/>
    <n v="1.3333333333333333"/>
    <n v="1.5"/>
    <n v="5"/>
    <n v="4.333333333333333"/>
    <n v="5.333333333333333"/>
    <n v="3.3333333333333335"/>
    <n v="4.25"/>
    <n v="6"/>
    <n v="4"/>
    <n v="6"/>
    <n v="1"/>
    <n v="0"/>
    <n v="1"/>
    <x v="0"/>
    <n v="3"/>
    <x v="2"/>
    <x v="0"/>
    <x v="1"/>
    <m/>
    <s v="SI"/>
    <x v="0"/>
    <n v="3.75"/>
    <x v="1"/>
    <n v="0"/>
    <n v="1"/>
    <n v="1"/>
  </r>
  <r>
    <n v="1022414317"/>
    <s v="Angie Julyeth"/>
    <s v="Castañeda"/>
    <s v="Bohórquez"/>
    <s v="1996-01-01T00:00:00.000Z"/>
    <s v="2017-01-01T00:00:00.000Z"/>
    <x v="2"/>
    <x v="0"/>
    <s v="CENTENIALS (Z)"/>
    <s v="2-3 Años"/>
    <x v="2"/>
    <n v="4"/>
    <n v="4"/>
    <n v="3"/>
    <n v="4"/>
    <n v="4"/>
    <n v="3"/>
    <n v="2"/>
    <n v="4"/>
    <n v="5"/>
    <n v="4"/>
    <n v="5"/>
    <n v="2"/>
    <n v="4"/>
    <n v="3"/>
    <n v="3"/>
    <n v="2"/>
    <n v="2"/>
    <n v="2"/>
    <n v="2"/>
    <n v="4"/>
    <n v="4"/>
    <n v="4"/>
    <n v="2"/>
    <n v="2"/>
    <n v="2"/>
    <n v="2"/>
    <n v="4"/>
    <n v="4"/>
    <n v="3"/>
    <n v="2"/>
    <n v="2"/>
    <n v="3"/>
    <n v="5"/>
    <n v="4"/>
    <n v="4"/>
    <n v="4"/>
    <n v="3"/>
    <n v="3"/>
    <n v="5"/>
    <n v="5"/>
    <n v="4"/>
    <n v="3"/>
    <n v="5"/>
    <n v="5"/>
    <n v="5"/>
    <n v="3"/>
    <n v="3"/>
    <n v="2"/>
    <n v="3"/>
    <n v="3"/>
    <n v="3"/>
    <n v="3"/>
    <n v="4"/>
    <n v="3"/>
    <n v="4"/>
    <n v="4"/>
    <n v="2"/>
    <n v="2"/>
    <n v="2"/>
    <n v="1"/>
    <n v="1"/>
    <n v="5"/>
    <n v="3"/>
    <n v="1"/>
    <n v="6"/>
    <n v="3.6666666666666665"/>
    <n v="3.25"/>
    <n v="4.5"/>
    <n v="3"/>
    <n v="2.2000000000000002"/>
    <n v="4"/>
    <n v="2"/>
    <n v="3.25"/>
    <n v="3"/>
    <n v="4"/>
    <n v="4.2222222222222223"/>
    <n v="3"/>
    <n v="3.75"/>
    <n v="3.3333333333333335"/>
    <n v="4.333333333333333"/>
    <n v="5"/>
    <n v="0"/>
    <n v="0"/>
    <n v="1"/>
    <x v="0"/>
    <n v="3"/>
    <x v="2"/>
    <x v="0"/>
    <x v="1"/>
    <m/>
    <m/>
    <x v="0"/>
    <n v="2.75"/>
    <x v="0"/>
    <n v="0"/>
    <n v="0"/>
    <n v="1.6"/>
  </r>
  <r>
    <n v="79793231"/>
    <s v="Mauricio "/>
    <s v="Castañeda"/>
    <s v="González"/>
    <s v="1977-01-01T00:00:00.000Z"/>
    <s v="2006-01-01T00:00:00.000Z"/>
    <x v="0"/>
    <x v="0"/>
    <s v="GENERACION X"/>
    <s v="6-10 Años"/>
    <x v="0"/>
    <n v="5"/>
    <n v="5"/>
    <n v="5"/>
    <n v="5"/>
    <n v="5"/>
    <n v="4"/>
    <n v="5"/>
    <n v="5"/>
    <n v="5"/>
    <n v="5"/>
    <n v="5"/>
    <n v="5"/>
    <n v="5"/>
    <n v="5"/>
    <n v="5"/>
    <n v="3"/>
    <n v="5"/>
    <n v="4"/>
    <n v="3"/>
    <n v="4"/>
    <n v="4"/>
    <n v="5"/>
    <n v="4"/>
    <n v="2"/>
    <n v="2"/>
    <n v="2"/>
    <n v="4"/>
    <n v="5"/>
    <n v="3"/>
    <n v="5"/>
    <n v="5"/>
    <n v="5"/>
    <n v="5"/>
    <n v="5"/>
    <n v="5"/>
    <n v="5"/>
    <n v="6"/>
    <n v="6"/>
    <n v="6"/>
    <n v="6"/>
    <n v="6"/>
    <n v="6"/>
    <n v="6"/>
    <n v="6"/>
    <n v="5"/>
    <n v="1"/>
    <n v="4"/>
    <n v="2"/>
    <n v="3"/>
    <n v="4"/>
    <n v="4"/>
    <n v="4"/>
    <n v="5"/>
    <n v="5"/>
    <n v="5"/>
    <n v="5"/>
    <n v="1"/>
    <n v="1"/>
    <n v="1"/>
    <n v="1"/>
    <n v="1"/>
    <n v="6"/>
    <n v="3"/>
    <n v="5"/>
    <n v="6"/>
    <n v="5"/>
    <n v="4.75"/>
    <n v="5"/>
    <n v="5"/>
    <n v="4"/>
    <n v="4.333333333333333"/>
    <n v="2.6666666666666665"/>
    <n v="3.5"/>
    <n v="5"/>
    <n v="5"/>
    <n v="5.8888888888888893"/>
    <n v="4"/>
    <n v="5"/>
    <n v="6"/>
    <n v="5.666666666666667"/>
    <n v="6"/>
    <n v="1"/>
    <n v="1"/>
    <n v="1"/>
    <x v="1"/>
    <n v="14"/>
    <x v="4"/>
    <x v="2"/>
    <x v="0"/>
    <m/>
    <s v="SI"/>
    <x v="0"/>
    <n v="2.5"/>
    <x v="0"/>
    <n v="0"/>
    <n v="0"/>
    <n v="1"/>
  </r>
  <r>
    <n v="52551035"/>
    <s v="María Azucena"/>
    <s v="Castellanos"/>
    <s v="Casallas"/>
    <s v="1970-01-01T00:00:00.000Z"/>
    <s v="2013-01-01T00:00:00.000Z"/>
    <x v="0"/>
    <x v="0"/>
    <s v="GENERACION X"/>
    <s v="6-10 Años"/>
    <x v="2"/>
    <n v="2"/>
    <n v="5"/>
    <n v="2"/>
    <n v="3"/>
    <n v="5"/>
    <n v="2"/>
    <n v="4"/>
    <n v="4"/>
    <n v="4"/>
    <n v="5"/>
    <n v="5"/>
    <n v="4"/>
    <n v="2"/>
    <n v="4"/>
    <n v="4"/>
    <n v="2"/>
    <n v="1"/>
    <n v="2"/>
    <n v="1"/>
    <n v="5"/>
    <n v="5"/>
    <n v="4"/>
    <n v="1"/>
    <n v="1"/>
    <n v="1"/>
    <n v="4"/>
    <n v="4"/>
    <n v="4"/>
    <n v="2"/>
    <n v="4"/>
    <n v="5"/>
    <n v="5"/>
    <n v="5"/>
    <n v="5"/>
    <n v="5"/>
    <n v="5"/>
    <n v="5"/>
    <n v="5"/>
    <n v="6"/>
    <n v="6"/>
    <n v="5"/>
    <n v="5"/>
    <n v="6"/>
    <n v="5"/>
    <n v="4"/>
    <n v="3"/>
    <n v="2"/>
    <n v="1"/>
    <n v="2"/>
    <n v="4"/>
    <n v="4"/>
    <n v="4"/>
    <n v="4"/>
    <n v="5"/>
    <n v="5"/>
    <n v="5"/>
    <n v="1"/>
    <n v="1"/>
    <n v="1"/>
    <n v="1"/>
    <n v="1"/>
    <n v="6"/>
    <n v="3"/>
    <n v="3"/>
    <n v="1"/>
    <n v="3"/>
    <n v="3.5"/>
    <n v="4.5"/>
    <n v="3.3333333333333335"/>
    <n v="2"/>
    <n v="4.666666666666667"/>
    <n v="1"/>
    <n v="3.5"/>
    <n v="4.75"/>
    <n v="5"/>
    <n v="5.2222222222222223"/>
    <n v="4"/>
    <n v="4.75"/>
    <n v="5"/>
    <n v="4.666666666666667"/>
    <n v="6"/>
    <n v="1"/>
    <n v="0"/>
    <n v="1"/>
    <x v="0"/>
    <n v="7"/>
    <x v="3"/>
    <x v="2"/>
    <x v="1"/>
    <s v="SI"/>
    <s v="SI"/>
    <x v="1"/>
    <n v="2"/>
    <x v="0"/>
    <n v="0"/>
    <n v="0"/>
    <n v="1"/>
  </r>
  <r>
    <n v="1033798373"/>
    <s v="Daniela "/>
    <s v="Castrillón"/>
    <s v="Rodriguez"/>
    <s v="1997-01-01T00:00:00.000Z"/>
    <s v="2017-01-01T00:00:00.000Z"/>
    <x v="3"/>
    <x v="2"/>
    <s v="CENTENIALS (Z)"/>
    <s v="2-3 Años"/>
    <x v="2"/>
    <n v="2"/>
    <n v="5"/>
    <n v="4"/>
    <n v="4"/>
    <n v="4"/>
    <n v="3"/>
    <n v="2"/>
    <n v="5"/>
    <n v="5"/>
    <n v="4"/>
    <n v="5"/>
    <n v="5"/>
    <n v="5"/>
    <n v="5"/>
    <n v="2"/>
    <n v="2"/>
    <n v="1"/>
    <n v="1"/>
    <n v="1"/>
    <n v="4"/>
    <n v="4"/>
    <n v="3"/>
    <n v="3"/>
    <n v="2"/>
    <n v="3"/>
    <n v="2"/>
    <n v="2"/>
    <n v="2"/>
    <n v="2"/>
    <n v="5"/>
    <n v="4"/>
    <n v="4"/>
    <n v="4"/>
    <n v="4"/>
    <n v="4"/>
    <n v="4"/>
    <n v="5"/>
    <n v="4"/>
    <n v="5"/>
    <n v="6"/>
    <n v="5"/>
    <n v="5"/>
    <n v="5"/>
    <n v="5"/>
    <n v="6"/>
    <n v="3"/>
    <n v="3"/>
    <n v="2"/>
    <n v="3"/>
    <n v="3"/>
    <n v="4"/>
    <n v="4"/>
    <n v="4"/>
    <n v="4"/>
    <n v="4"/>
    <n v="4"/>
    <n v="1"/>
    <n v="1"/>
    <n v="1"/>
    <n v="1"/>
    <n v="1"/>
    <n v="4"/>
    <n v="2"/>
    <n v="5"/>
    <n v="1"/>
    <n v="3.6666666666666665"/>
    <n v="3.25"/>
    <n v="4.75"/>
    <n v="5"/>
    <n v="1.4"/>
    <n v="3.6666666666666665"/>
    <n v="2.6666666666666665"/>
    <n v="2"/>
    <n v="4.25"/>
    <n v="4"/>
    <n v="5.1111111111111107"/>
    <n v="3.6666666666666665"/>
    <n v="4"/>
    <n v="4.666666666666667"/>
    <n v="5.333333333333333"/>
    <n v="5.333333333333333"/>
    <n v="0"/>
    <n v="1"/>
    <n v="1"/>
    <x v="0"/>
    <n v="3"/>
    <x v="2"/>
    <x v="0"/>
    <x v="1"/>
    <m/>
    <m/>
    <x v="0"/>
    <n v="2.75"/>
    <x v="0"/>
    <n v="0"/>
    <n v="0"/>
    <n v="1"/>
  </r>
  <r>
    <n v="1024473348"/>
    <s v="Nidia Johanna"/>
    <s v="Céspedes"/>
    <s v="Herrera"/>
    <s v="1987-01-01T00:00:00.000Z"/>
    <s v="2013-01-01T00:00:00.000Z"/>
    <x v="3"/>
    <x v="1"/>
    <s v="MILENIALS (Y)"/>
    <s v="6-10 Años"/>
    <x v="2"/>
    <n v="2"/>
    <n v="4"/>
    <n v="5"/>
    <n v="2"/>
    <n v="4"/>
    <n v="2"/>
    <n v="2"/>
    <n v="5"/>
    <n v="4"/>
    <n v="3"/>
    <n v="5"/>
    <n v="2"/>
    <n v="4"/>
    <n v="5"/>
    <n v="4"/>
    <n v="2"/>
    <n v="3"/>
    <n v="2"/>
    <n v="2"/>
    <n v="2"/>
    <n v="2"/>
    <n v="2"/>
    <n v="3"/>
    <n v="3"/>
    <n v="3"/>
    <n v="4"/>
    <n v="3"/>
    <n v="4"/>
    <n v="3"/>
    <n v="2"/>
    <n v="4"/>
    <n v="5"/>
    <n v="5"/>
    <n v="4"/>
    <n v="4"/>
    <n v="4"/>
    <n v="4"/>
    <n v="4"/>
    <n v="6"/>
    <n v="6"/>
    <n v="6"/>
    <n v="6"/>
    <n v="6"/>
    <n v="5"/>
    <n v="5"/>
    <n v="3"/>
    <n v="3"/>
    <n v="3"/>
    <n v="3"/>
    <n v="3"/>
    <n v="3"/>
    <n v="3"/>
    <n v="4"/>
    <n v="5"/>
    <n v="5"/>
    <n v="5"/>
    <n v="2"/>
    <n v="2"/>
    <n v="2"/>
    <n v="2"/>
    <n v="1"/>
    <n v="4"/>
    <n v="3"/>
    <n v="1"/>
    <n v="2"/>
    <n v="3.6666666666666665"/>
    <n v="2.5"/>
    <n v="4.25"/>
    <n v="3.6666666666666665"/>
    <n v="2.6"/>
    <n v="2"/>
    <n v="3"/>
    <n v="3.5"/>
    <n v="4"/>
    <n v="4"/>
    <n v="5.333333333333333"/>
    <n v="3"/>
    <n v="4.75"/>
    <n v="4.666666666666667"/>
    <n v="5.333333333333333"/>
    <n v="6"/>
    <n v="0"/>
    <n v="1"/>
    <n v="1"/>
    <x v="0"/>
    <n v="7"/>
    <x v="3"/>
    <x v="0"/>
    <x v="1"/>
    <m/>
    <s v="SI"/>
    <x v="0"/>
    <n v="3"/>
    <x v="2"/>
    <n v="1"/>
    <n v="0"/>
    <n v="1.8"/>
  </r>
  <r>
    <n v="1030619719"/>
    <s v="Jessica Paola"/>
    <s v="Chacón"/>
    <s v="Casas"/>
    <s v="1992-01-01T00:00:00.000Z"/>
    <s v="2010-01-01T00:00:00.000Z"/>
    <x v="2"/>
    <x v="0"/>
    <s v="MILENIALS (Y)"/>
    <s v="4-5 Años"/>
    <x v="0"/>
    <n v="4"/>
    <n v="4"/>
    <n v="4"/>
    <n v="4"/>
    <n v="5"/>
    <n v="4"/>
    <n v="4"/>
    <n v="5"/>
    <n v="4"/>
    <n v="5"/>
    <n v="5"/>
    <n v="5"/>
    <n v="5"/>
    <n v="5"/>
    <n v="4"/>
    <n v="4"/>
    <n v="3"/>
    <n v="1"/>
    <n v="1"/>
    <n v="5"/>
    <n v="5"/>
    <n v="5"/>
    <n v="1"/>
    <n v="3"/>
    <n v="3"/>
    <n v="3"/>
    <n v="4"/>
    <n v="3"/>
    <n v="3"/>
    <n v="5"/>
    <n v="5"/>
    <n v="5"/>
    <n v="5"/>
    <n v="5"/>
    <n v="5"/>
    <n v="5"/>
    <n v="4"/>
    <n v="4"/>
    <n v="6"/>
    <n v="6"/>
    <n v="6"/>
    <n v="5"/>
    <n v="5"/>
    <n v="5"/>
    <n v="4"/>
    <n v="4"/>
    <n v="4"/>
    <n v="3"/>
    <n v="4"/>
    <n v="4"/>
    <n v="3"/>
    <n v="3"/>
    <n v="4"/>
    <n v="5"/>
    <n v="5"/>
    <n v="5"/>
    <n v="1"/>
    <n v="1"/>
    <n v="1"/>
    <n v="1"/>
    <n v="1"/>
    <n v="5"/>
    <n v="3"/>
    <n v="3"/>
    <n v="1"/>
    <n v="4"/>
    <n v="4.25"/>
    <n v="4.75"/>
    <n v="5"/>
    <n v="2.6"/>
    <n v="5"/>
    <n v="2.3333333333333335"/>
    <n v="3.25"/>
    <n v="5"/>
    <n v="5"/>
    <n v="5"/>
    <n v="3.3333333333333335"/>
    <n v="4.75"/>
    <n v="4.666666666666667"/>
    <n v="4.666666666666667"/>
    <n v="5.666666666666667"/>
    <n v="0"/>
    <n v="0"/>
    <n v="1"/>
    <x v="0"/>
    <n v="10"/>
    <x v="3"/>
    <x v="0"/>
    <x v="1"/>
    <m/>
    <m/>
    <x v="0"/>
    <n v="3.75"/>
    <x v="1"/>
    <n v="0"/>
    <n v="1"/>
    <n v="1"/>
  </r>
  <r>
    <n v="1020772584"/>
    <s v="Geraldine Regina"/>
    <s v="Contreras"/>
    <s v="Correa"/>
    <s v="1992-01-01T00:00:00.000Z"/>
    <s v="2015-01-01T00:00:00.000Z"/>
    <x v="7"/>
    <x v="4"/>
    <s v="MILENIALS (Y)"/>
    <s v="4-5 Años"/>
    <x v="0"/>
    <n v="5"/>
    <n v="5"/>
    <n v="2"/>
    <n v="5"/>
    <n v="5"/>
    <n v="5"/>
    <n v="5"/>
    <n v="5"/>
    <n v="5"/>
    <n v="5"/>
    <n v="5"/>
    <n v="3"/>
    <n v="2"/>
    <n v="2"/>
    <n v="5"/>
    <n v="4"/>
    <n v="5"/>
    <n v="5"/>
    <n v="2"/>
    <n v="4"/>
    <n v="4"/>
    <n v="4"/>
    <n v="2"/>
    <n v="5"/>
    <n v="4"/>
    <n v="5"/>
    <n v="5"/>
    <n v="4"/>
    <n v="3"/>
    <n v="4"/>
    <n v="4"/>
    <n v="3"/>
    <n v="4"/>
    <n v="4"/>
    <n v="4"/>
    <n v="4"/>
    <n v="2"/>
    <n v="2"/>
    <n v="3"/>
    <n v="3"/>
    <n v="3"/>
    <n v="2"/>
    <n v="4"/>
    <n v="2"/>
    <n v="2"/>
    <n v="3"/>
    <n v="3"/>
    <n v="3"/>
    <n v="4"/>
    <n v="4"/>
    <n v="4"/>
    <n v="4"/>
    <n v="4"/>
    <n v="4"/>
    <n v="4"/>
    <n v="4"/>
    <n v="1"/>
    <n v="1"/>
    <n v="1"/>
    <n v="1"/>
    <n v="1"/>
    <n v="5"/>
    <n v="2"/>
    <n v="5"/>
    <n v="2"/>
    <n v="4"/>
    <n v="5"/>
    <n v="5"/>
    <n v="2.3333333333333335"/>
    <n v="4.2"/>
    <n v="4"/>
    <n v="3.6666666666666665"/>
    <n v="4.25"/>
    <n v="3.75"/>
    <n v="4"/>
    <n v="2.5555555555555554"/>
    <n v="4"/>
    <n v="4"/>
    <n v="2.3333333333333335"/>
    <n v="2"/>
    <n v="3.3333333333333335"/>
    <n v="0"/>
    <n v="0"/>
    <n v="0"/>
    <x v="0"/>
    <n v="5"/>
    <x v="0"/>
    <x v="0"/>
    <x v="1"/>
    <m/>
    <m/>
    <x v="0"/>
    <n v="3.25"/>
    <x v="1"/>
    <n v="0"/>
    <n v="1"/>
    <n v="1"/>
  </r>
  <r>
    <n v="52525867"/>
    <s v="Marlen "/>
    <s v="Contreras"/>
    <s v="Pinzón"/>
    <s v="1979-01-01T00:00:00.000Z"/>
    <s v="2014-01-01T00:00:00.000Z"/>
    <x v="0"/>
    <x v="0"/>
    <s v="GENERACION X"/>
    <s v="6-10 Años"/>
    <x v="2"/>
    <n v="2"/>
    <n v="2"/>
    <n v="1"/>
    <n v="2"/>
    <n v="2"/>
    <n v="2"/>
    <n v="2"/>
    <n v="3"/>
    <n v="3"/>
    <n v="2"/>
    <n v="3"/>
    <n v="4"/>
    <n v="4"/>
    <n v="4"/>
    <n v="3"/>
    <n v="3"/>
    <n v="2"/>
    <n v="3"/>
    <n v="2"/>
    <n v="2"/>
    <n v="3"/>
    <n v="3"/>
    <n v="4"/>
    <n v="4"/>
    <n v="4"/>
    <n v="3"/>
    <n v="3"/>
    <n v="3"/>
    <n v="3"/>
    <n v="2"/>
    <n v="2"/>
    <n v="2"/>
    <n v="3"/>
    <n v="3"/>
    <n v="4"/>
    <n v="4"/>
    <n v="4"/>
    <n v="4"/>
    <n v="4"/>
    <n v="4"/>
    <n v="3"/>
    <n v="3"/>
    <n v="5"/>
    <n v="3"/>
    <n v="3"/>
    <n v="3"/>
    <n v="3"/>
    <n v="2"/>
    <n v="3"/>
    <n v="3"/>
    <n v="3"/>
    <n v="3"/>
    <n v="3"/>
    <n v="3"/>
    <n v="3"/>
    <n v="3"/>
    <n v="1"/>
    <n v="1"/>
    <n v="2"/>
    <n v="1"/>
    <n v="1"/>
    <n v="5"/>
    <n v="3"/>
    <n v="4"/>
    <n v="1"/>
    <n v="1.6666666666666667"/>
    <n v="2"/>
    <n v="2.75"/>
    <n v="4"/>
    <n v="2.6"/>
    <n v="2.6666666666666665"/>
    <n v="4"/>
    <n v="3"/>
    <n v="2.25"/>
    <n v="3.6666666666666665"/>
    <n v="3.6666666666666665"/>
    <n v="3"/>
    <n v="3"/>
    <n v="3.6666666666666665"/>
    <n v="3"/>
    <n v="4.333333333333333"/>
    <n v="0"/>
    <n v="0"/>
    <n v="0"/>
    <x v="0"/>
    <n v="6"/>
    <x v="0"/>
    <x v="2"/>
    <x v="1"/>
    <m/>
    <m/>
    <x v="0"/>
    <n v="2.75"/>
    <x v="0"/>
    <n v="0"/>
    <n v="0"/>
    <n v="1.2"/>
  </r>
  <r>
    <n v="1072704104"/>
    <s v="William Andres"/>
    <s v="Cordoba"/>
    <s v="Correal"/>
    <s v="1994-01-01T00:00:00.000Z"/>
    <s v="2016-01-01T00:00:00.000Z"/>
    <x v="2"/>
    <x v="0"/>
    <s v="CENTENIALS (Z)"/>
    <s v="4-5 Años"/>
    <x v="0"/>
    <n v="3"/>
    <n v="4"/>
    <n v="2"/>
    <n v="5"/>
    <n v="5"/>
    <n v="5"/>
    <n v="5"/>
    <n v="5"/>
    <n v="5"/>
    <n v="5"/>
    <n v="5"/>
    <n v="5"/>
    <n v="5"/>
    <n v="5"/>
    <n v="5"/>
    <n v="2"/>
    <n v="2"/>
    <n v="2"/>
    <n v="1"/>
    <n v="5"/>
    <n v="5"/>
    <n v="5"/>
    <n v="4"/>
    <n v="3"/>
    <n v="4"/>
    <n v="3"/>
    <n v="5"/>
    <n v="3"/>
    <n v="3"/>
    <n v="5"/>
    <n v="5"/>
    <n v="5"/>
    <n v="5"/>
    <n v="5"/>
    <n v="5"/>
    <n v="5"/>
    <n v="6"/>
    <n v="6"/>
    <n v="6"/>
    <n v="6"/>
    <n v="6"/>
    <n v="6"/>
    <n v="6"/>
    <n v="6"/>
    <n v="6"/>
    <n v="3"/>
    <n v="3"/>
    <n v="1"/>
    <n v="4"/>
    <n v="3"/>
    <n v="3"/>
    <n v="3"/>
    <n v="4"/>
    <n v="4"/>
    <n v="4"/>
    <n v="4"/>
    <n v="1"/>
    <n v="1"/>
    <n v="1"/>
    <n v="1"/>
    <n v="1"/>
    <n v="5"/>
    <n v="3"/>
    <n v="1"/>
    <n v="1"/>
    <n v="3"/>
    <n v="5"/>
    <n v="5"/>
    <n v="5"/>
    <n v="2.4"/>
    <n v="5"/>
    <n v="3.6666666666666665"/>
    <n v="3.5"/>
    <n v="5"/>
    <n v="5"/>
    <n v="6"/>
    <n v="3"/>
    <n v="4"/>
    <n v="6"/>
    <n v="6"/>
    <n v="6"/>
    <n v="1"/>
    <n v="1"/>
    <n v="1"/>
    <x v="1"/>
    <n v="4"/>
    <x v="0"/>
    <x v="0"/>
    <x v="0"/>
    <m/>
    <s v="SI"/>
    <x v="0"/>
    <n v="2.75"/>
    <x v="0"/>
    <n v="0"/>
    <n v="0"/>
    <n v="1"/>
  </r>
  <r>
    <n v="1032433737"/>
    <s v="Sara Elisa"/>
    <s v="Cormane"/>
    <s v="Giraldo"/>
    <s v="1989-01-01T00:00:00.000Z"/>
    <s v="2018-01-01T00:00:00.000Z"/>
    <x v="2"/>
    <x v="0"/>
    <s v="MILENIALS (Y)"/>
    <s v="2-3 Años"/>
    <x v="2"/>
    <n v="4"/>
    <n v="4"/>
    <n v="4"/>
    <n v="2"/>
    <n v="3"/>
    <n v="3"/>
    <n v="2"/>
    <n v="3"/>
    <n v="3"/>
    <n v="3"/>
    <n v="3"/>
    <n v="3"/>
    <n v="2"/>
    <n v="2"/>
    <n v="2"/>
    <n v="2"/>
    <n v="2"/>
    <n v="2"/>
    <n v="2"/>
    <n v="5"/>
    <n v="5"/>
    <n v="4"/>
    <n v="1"/>
    <n v="3"/>
    <n v="4"/>
    <n v="2"/>
    <n v="2"/>
    <n v="3"/>
    <n v="2"/>
    <n v="2"/>
    <n v="3"/>
    <n v="3"/>
    <n v="2"/>
    <n v="4"/>
    <n v="4"/>
    <n v="4"/>
    <n v="3"/>
    <n v="3"/>
    <n v="3"/>
    <n v="3"/>
    <n v="4"/>
    <n v="4"/>
    <n v="4"/>
    <n v="2"/>
    <n v="2"/>
    <n v="3"/>
    <n v="3"/>
    <n v="3"/>
    <n v="3"/>
    <n v="3"/>
    <n v="3"/>
    <n v="3"/>
    <n v="3"/>
    <n v="3"/>
    <n v="4"/>
    <n v="3"/>
    <n v="4"/>
    <n v="3"/>
    <n v="4"/>
    <n v="4"/>
    <n v="3"/>
    <n v="5"/>
    <n v="3"/>
    <n v="5"/>
    <n v="1"/>
    <n v="4"/>
    <n v="2.5"/>
    <n v="3"/>
    <n v="2.3333333333333335"/>
    <n v="2"/>
    <n v="4.666666666666667"/>
    <n v="2.6666666666666665"/>
    <n v="2.25"/>
    <n v="2.5"/>
    <n v="4"/>
    <n v="3.1111111111111112"/>
    <n v="3"/>
    <n v="3.25"/>
    <n v="3.3333333333333335"/>
    <n v="2.6666666666666665"/>
    <n v="3.3333333333333335"/>
    <n v="0"/>
    <n v="0"/>
    <n v="0"/>
    <x v="0"/>
    <n v="2"/>
    <x v="2"/>
    <x v="0"/>
    <x v="1"/>
    <m/>
    <m/>
    <x v="0"/>
    <n v="3"/>
    <x v="2"/>
    <n v="1"/>
    <n v="0"/>
    <n v="3.6"/>
  </r>
  <r>
    <n v="79838273"/>
    <s v="Manuel Rene"/>
    <s v="Cortés"/>
    <s v="Rojas"/>
    <s v="1976-01-01T00:00:00.000Z"/>
    <s v="2015-01-01T00:00:00.000Z"/>
    <x v="1"/>
    <x v="1"/>
    <s v="GENERACION X"/>
    <s v="4-5 Años"/>
    <x v="0"/>
    <n v="5"/>
    <n v="4"/>
    <n v="2"/>
    <n v="3"/>
    <n v="5"/>
    <n v="4"/>
    <n v="2"/>
    <n v="3"/>
    <n v="3"/>
    <n v="5"/>
    <n v="3"/>
    <n v="4"/>
    <n v="3"/>
    <n v="1"/>
    <n v="5"/>
    <n v="4"/>
    <n v="5"/>
    <n v="3"/>
    <n v="5"/>
    <n v="2"/>
    <n v="1"/>
    <n v="1"/>
    <n v="4"/>
    <n v="4"/>
    <n v="3"/>
    <n v="4"/>
    <n v="4"/>
    <n v="4"/>
    <n v="4"/>
    <n v="1"/>
    <n v="1"/>
    <n v="1"/>
    <n v="1"/>
    <n v="2"/>
    <n v="3"/>
    <n v="4"/>
    <n v="4"/>
    <n v="4"/>
    <n v="5"/>
    <n v="5"/>
    <n v="4"/>
    <n v="5"/>
    <n v="5"/>
    <n v="4"/>
    <n v="3"/>
    <n v="3"/>
    <n v="3"/>
    <n v="3"/>
    <n v="3"/>
    <n v="4"/>
    <n v="4"/>
    <n v="4"/>
    <n v="3"/>
    <n v="2"/>
    <n v="4"/>
    <n v="4"/>
    <n v="3"/>
    <n v="3"/>
    <n v="2"/>
    <n v="3"/>
    <n v="2"/>
    <n v="5"/>
    <n v="3"/>
    <n v="6"/>
    <n v="4"/>
    <n v="3.6666666666666665"/>
    <n v="3.5"/>
    <n v="3.5"/>
    <n v="2.6666666666666665"/>
    <n v="4.4000000000000004"/>
    <n v="1.3333333333333333"/>
    <n v="3.6666666666666665"/>
    <n v="4"/>
    <n v="1"/>
    <n v="3"/>
    <n v="4.333333333333333"/>
    <n v="4"/>
    <n v="3.25"/>
    <n v="4"/>
    <n v="4"/>
    <n v="5"/>
    <n v="0"/>
    <n v="0"/>
    <n v="1"/>
    <x v="0"/>
    <n v="5"/>
    <x v="0"/>
    <x v="2"/>
    <x v="0"/>
    <m/>
    <m/>
    <x v="0"/>
    <n v="3"/>
    <x v="2"/>
    <n v="1"/>
    <n v="0"/>
    <n v="2.6"/>
  </r>
  <r>
    <n v="1015476720"/>
    <s v="Astrid Miladys"/>
    <s v="Cruz"/>
    <s v="Chavarro"/>
    <s v="1998-01-01T00:00:00.000Z"/>
    <s v="2017-01-01T00:00:00.000Z"/>
    <x v="0"/>
    <x v="0"/>
    <s v="CENTENIALS (Z)"/>
    <s v="2-3 Años"/>
    <x v="2"/>
    <n v="4"/>
    <n v="4"/>
    <n v="4"/>
    <n v="3"/>
    <n v="3"/>
    <n v="3"/>
    <n v="2"/>
    <n v="3"/>
    <n v="3"/>
    <n v="3"/>
    <n v="3"/>
    <n v="5"/>
    <n v="5"/>
    <n v="5"/>
    <n v="4"/>
    <n v="2"/>
    <n v="2"/>
    <n v="2"/>
    <n v="1"/>
    <n v="5"/>
    <n v="5"/>
    <n v="5"/>
    <n v="2"/>
    <n v="2"/>
    <n v="2"/>
    <n v="2"/>
    <n v="2"/>
    <n v="2"/>
    <n v="2"/>
    <n v="4"/>
    <n v="4"/>
    <n v="4"/>
    <n v="4"/>
    <n v="4"/>
    <n v="4"/>
    <n v="4"/>
    <n v="5"/>
    <n v="5"/>
    <n v="5"/>
    <n v="4"/>
    <n v="4"/>
    <n v="5"/>
    <n v="6"/>
    <n v="5"/>
    <n v="4"/>
    <n v="3"/>
    <n v="3"/>
    <n v="2"/>
    <n v="3"/>
    <n v="3"/>
    <n v="4"/>
    <n v="3"/>
    <n v="3"/>
    <n v="3"/>
    <n v="3"/>
    <n v="3"/>
    <n v="1"/>
    <n v="1"/>
    <n v="2"/>
    <n v="1"/>
    <n v="1"/>
    <n v="5"/>
    <n v="3"/>
    <n v="3"/>
    <n v="6"/>
    <n v="4"/>
    <n v="2.75"/>
    <n v="3"/>
    <n v="5"/>
    <n v="2.2000000000000002"/>
    <n v="5"/>
    <n v="2"/>
    <n v="2"/>
    <n v="4"/>
    <n v="4"/>
    <n v="4.7777777777777777"/>
    <n v="3.3333333333333335"/>
    <n v="3"/>
    <n v="4.666666666666667"/>
    <n v="4.666666666666667"/>
    <n v="5"/>
    <n v="0"/>
    <n v="0"/>
    <n v="1"/>
    <x v="0"/>
    <n v="3"/>
    <x v="2"/>
    <x v="1"/>
    <x v="1"/>
    <m/>
    <m/>
    <x v="0"/>
    <n v="2.75"/>
    <x v="0"/>
    <n v="0"/>
    <n v="0"/>
    <n v="1.2"/>
  </r>
  <r>
    <n v="53154319"/>
    <s v="Yenny Alejandra"/>
    <s v="Cruz"/>
    <s v="Ponguta"/>
    <s v="1985-01-01T00:00:00.000Z"/>
    <s v="2019-01-01T00:00:00.000Z"/>
    <x v="2"/>
    <x v="0"/>
    <s v="MILENIALS (Y)"/>
    <s v="0-1 Años"/>
    <x v="0"/>
    <n v="4"/>
    <n v="4"/>
    <n v="2"/>
    <n v="4"/>
    <n v="2"/>
    <n v="2"/>
    <n v="2"/>
    <n v="4"/>
    <n v="4"/>
    <n v="4"/>
    <n v="5"/>
    <n v="5"/>
    <n v="5"/>
    <n v="3"/>
    <n v="3"/>
    <n v="2"/>
    <n v="1"/>
    <n v="2"/>
    <n v="2"/>
    <n v="5"/>
    <n v="5"/>
    <n v="5"/>
    <n v="1"/>
    <n v="1"/>
    <n v="1"/>
    <n v="1"/>
    <n v="2"/>
    <n v="2"/>
    <n v="1"/>
    <n v="3"/>
    <n v="4"/>
    <n v="4"/>
    <n v="4"/>
    <n v="5"/>
    <n v="4"/>
    <n v="5"/>
    <n v="5"/>
    <n v="5"/>
    <n v="6"/>
    <n v="6"/>
    <n v="5"/>
    <n v="5"/>
    <n v="6"/>
    <n v="5"/>
    <n v="4"/>
    <n v="3"/>
    <n v="2"/>
    <n v="2"/>
    <n v="2"/>
    <n v="4"/>
    <n v="3"/>
    <n v="4"/>
    <n v="4"/>
    <n v="3"/>
    <n v="4"/>
    <n v="4"/>
    <n v="1"/>
    <n v="1"/>
    <n v="2"/>
    <n v="1"/>
    <n v="1"/>
    <n v="6"/>
    <n v="3"/>
    <n v="1"/>
    <n v="1"/>
    <n v="3.3333333333333335"/>
    <n v="2.5"/>
    <n v="4.25"/>
    <n v="4.333333333333333"/>
    <n v="2"/>
    <n v="5"/>
    <n v="1"/>
    <n v="1.5"/>
    <n v="3.75"/>
    <n v="4.666666666666667"/>
    <n v="5.2222222222222223"/>
    <n v="3.6666666666666665"/>
    <n v="3.75"/>
    <n v="5"/>
    <n v="4.666666666666667"/>
    <n v="6"/>
    <n v="1"/>
    <n v="0"/>
    <n v="1"/>
    <x v="0"/>
    <s v="Menos de 1 año"/>
    <x v="1"/>
    <x v="0"/>
    <x v="1"/>
    <m/>
    <s v="SI"/>
    <x v="0"/>
    <n v="2.25"/>
    <x v="0"/>
    <n v="0"/>
    <n v="0"/>
    <n v="1.2"/>
  </r>
  <r>
    <n v="80819543"/>
    <s v="Edgar Fabián"/>
    <s v="Cruz"/>
    <s v="Suarez"/>
    <s v="1984-01-01T00:00:00.000Z"/>
    <s v="2013-01-01T00:00:00.000Z"/>
    <x v="0"/>
    <x v="0"/>
    <s v="MILENIALS (Y)"/>
    <s v="6-10 Años"/>
    <x v="2"/>
    <n v="4"/>
    <n v="5"/>
    <n v="2"/>
    <n v="4"/>
    <n v="4"/>
    <n v="2"/>
    <n v="2"/>
    <n v="3"/>
    <n v="5"/>
    <n v="5"/>
    <n v="5"/>
    <n v="4"/>
    <n v="4"/>
    <n v="4"/>
    <n v="5"/>
    <n v="2"/>
    <n v="4"/>
    <n v="2"/>
    <n v="1"/>
    <n v="4"/>
    <n v="3"/>
    <n v="2"/>
    <n v="3"/>
    <n v="3"/>
    <n v="4"/>
    <n v="4"/>
    <n v="4"/>
    <n v="4"/>
    <n v="4"/>
    <n v="2"/>
    <n v="2"/>
    <n v="2"/>
    <n v="4"/>
    <n v="4"/>
    <n v="4"/>
    <n v="4"/>
    <n v="5"/>
    <n v="5"/>
    <n v="4"/>
    <n v="5"/>
    <n v="5"/>
    <n v="5"/>
    <n v="6"/>
    <n v="5"/>
    <n v="5"/>
    <n v="3"/>
    <n v="2"/>
    <n v="2"/>
    <n v="2"/>
    <n v="3"/>
    <n v="4"/>
    <n v="4"/>
    <n v="4"/>
    <n v="4"/>
    <n v="4"/>
    <n v="4"/>
    <n v="3"/>
    <n v="2"/>
    <n v="3"/>
    <n v="2"/>
    <n v="2"/>
    <n v="6"/>
    <n v="3"/>
    <n v="5"/>
    <n v="5"/>
    <n v="3.6666666666666665"/>
    <n v="3"/>
    <n v="4.5"/>
    <n v="4"/>
    <n v="2.8"/>
    <n v="3"/>
    <n v="3.3333333333333335"/>
    <n v="4"/>
    <n v="2.5"/>
    <n v="4"/>
    <n v="5"/>
    <n v="3.6666666666666665"/>
    <n v="4"/>
    <n v="5"/>
    <n v="5"/>
    <n v="5"/>
    <n v="1"/>
    <n v="1"/>
    <n v="1"/>
    <x v="1"/>
    <n v="7"/>
    <x v="3"/>
    <x v="0"/>
    <x v="0"/>
    <m/>
    <m/>
    <x v="0"/>
    <n v="2.25"/>
    <x v="0"/>
    <n v="0"/>
    <n v="0"/>
    <n v="2.4"/>
  </r>
  <r>
    <n v="1125229892"/>
    <s v="Laura Vanessa"/>
    <s v="Cuellar"/>
    <s v="Martín"/>
    <s v="1995-01-01T00:00:00.000Z"/>
    <s v="2019-01-01T00:00:00.000Z"/>
    <x v="4"/>
    <x v="0"/>
    <s v="CENTENIALS (Z)"/>
    <s v="0-1 Años"/>
    <x v="2"/>
    <n v="5"/>
    <n v="5"/>
    <n v="4"/>
    <n v="4"/>
    <n v="4"/>
    <n v="4"/>
    <n v="2"/>
    <n v="3"/>
    <n v="5"/>
    <n v="4"/>
    <n v="5"/>
    <n v="5"/>
    <n v="5"/>
    <n v="5"/>
    <n v="4"/>
    <n v="3"/>
    <n v="1"/>
    <n v="3"/>
    <n v="2"/>
    <n v="5"/>
    <n v="5"/>
    <n v="5"/>
    <n v="3"/>
    <n v="2"/>
    <n v="2"/>
    <n v="2"/>
    <n v="2"/>
    <n v="3"/>
    <n v="2"/>
    <n v="3"/>
    <n v="3"/>
    <n v="3"/>
    <n v="4"/>
    <n v="5"/>
    <n v="5"/>
    <n v="5"/>
    <n v="5"/>
    <n v="5"/>
    <n v="6"/>
    <n v="6"/>
    <n v="5"/>
    <n v="4"/>
    <n v="6"/>
    <n v="5"/>
    <n v="5"/>
    <n v="2"/>
    <n v="3"/>
    <n v="1"/>
    <n v="2"/>
    <n v="4"/>
    <n v="4"/>
    <n v="4"/>
    <n v="5"/>
    <n v="5"/>
    <n v="5"/>
    <n v="5"/>
    <n v="1"/>
    <n v="1"/>
    <n v="1"/>
    <n v="3"/>
    <n v="1"/>
    <n v="6"/>
    <n v="3"/>
    <n v="5"/>
    <n v="1"/>
    <n v="4.666666666666667"/>
    <n v="3.5"/>
    <n v="4.25"/>
    <n v="5"/>
    <n v="2.6"/>
    <n v="5"/>
    <n v="2.3333333333333335"/>
    <n v="2.25"/>
    <n v="3.25"/>
    <n v="5"/>
    <n v="5.2222222222222223"/>
    <n v="4"/>
    <n v="5"/>
    <n v="5"/>
    <n v="4.666666666666667"/>
    <n v="6"/>
    <n v="1"/>
    <n v="0"/>
    <n v="1"/>
    <x v="0"/>
    <s v="Menos de 1 año"/>
    <x v="1"/>
    <x v="0"/>
    <x v="1"/>
    <s v="SI"/>
    <s v="SI"/>
    <x v="1"/>
    <n v="2"/>
    <x v="0"/>
    <n v="0"/>
    <n v="0"/>
    <n v="1.4"/>
  </r>
  <r>
    <n v="1018497023"/>
    <s v="José Francisco"/>
    <s v="Cuesta"/>
    <s v="Garcia"/>
    <s v="1997-01-01T00:00:00.000Z"/>
    <s v="2018-01-01T00:00:00.000Z"/>
    <x v="7"/>
    <x v="5"/>
    <s v="CENTENIALS (Z)"/>
    <s v="2-3 Años"/>
    <x v="0"/>
    <n v="4"/>
    <n v="5"/>
    <n v="5"/>
    <n v="4"/>
    <n v="4"/>
    <n v="3"/>
    <n v="3"/>
    <n v="4"/>
    <n v="4"/>
    <n v="5"/>
    <n v="5"/>
    <n v="2"/>
    <n v="4"/>
    <n v="5"/>
    <n v="4"/>
    <n v="1"/>
    <n v="1"/>
    <n v="3"/>
    <n v="1"/>
    <n v="3"/>
    <n v="1"/>
    <n v="2"/>
    <n v="2"/>
    <n v="1"/>
    <n v="1"/>
    <n v="2"/>
    <n v="3"/>
    <n v="4"/>
    <n v="3"/>
    <n v="4"/>
    <n v="2"/>
    <n v="3"/>
    <n v="4"/>
    <n v="4"/>
    <n v="2"/>
    <n v="4"/>
    <n v="4"/>
    <n v="4"/>
    <n v="6"/>
    <n v="6"/>
    <n v="6"/>
    <n v="6"/>
    <n v="6"/>
    <n v="5"/>
    <n v="4"/>
    <n v="2"/>
    <n v="1"/>
    <n v="1"/>
    <n v="2"/>
    <n v="4"/>
    <n v="4"/>
    <n v="4"/>
    <n v="2"/>
    <n v="5"/>
    <n v="4"/>
    <n v="5"/>
    <n v="3"/>
    <n v="2"/>
    <n v="4"/>
    <n v="3"/>
    <n v="1"/>
    <n v="5"/>
    <n v="3"/>
    <n v="5"/>
    <n v="1"/>
    <n v="4.666666666666667"/>
    <n v="3.5"/>
    <n v="4.5"/>
    <n v="3.6666666666666665"/>
    <n v="2"/>
    <n v="2"/>
    <n v="1.3333333333333333"/>
    <n v="3"/>
    <n v="3.25"/>
    <n v="3.3333333333333335"/>
    <n v="5.2222222222222223"/>
    <n v="4"/>
    <n v="4"/>
    <n v="4.666666666666667"/>
    <n v="5"/>
    <n v="6"/>
    <n v="0"/>
    <n v="1"/>
    <n v="1"/>
    <x v="0"/>
    <n v="2"/>
    <x v="2"/>
    <x v="0"/>
    <x v="0"/>
    <s v="SI"/>
    <s v="SI"/>
    <x v="1"/>
    <n v="1.5"/>
    <x v="0"/>
    <n v="0"/>
    <n v="0"/>
    <n v="2.6"/>
  </r>
  <r>
    <n v="79210968"/>
    <s v="Alexander "/>
    <s v="Delgado"/>
    <s v="Jorge"/>
    <s v="1974-01-01T00:00:00.000Z"/>
    <s v="2018-01-01T00:00:00.000Z"/>
    <x v="6"/>
    <x v="1"/>
    <s v="GENERACION X"/>
    <s v="2-3 Años"/>
    <x v="0"/>
    <n v="4"/>
    <n v="4"/>
    <n v="3"/>
    <n v="4"/>
    <n v="3"/>
    <n v="4"/>
    <n v="3"/>
    <n v="5"/>
    <n v="5"/>
    <n v="5"/>
    <n v="5"/>
    <n v="4"/>
    <n v="4"/>
    <n v="3"/>
    <n v="4"/>
    <n v="2"/>
    <n v="3"/>
    <n v="3"/>
    <n v="3"/>
    <n v="4"/>
    <n v="2"/>
    <n v="2"/>
    <n v="3"/>
    <n v="3"/>
    <n v="2"/>
    <n v="4"/>
    <n v="5"/>
    <n v="4"/>
    <n v="4"/>
    <n v="2"/>
    <n v="2"/>
    <n v="2"/>
    <n v="2"/>
    <n v="4"/>
    <n v="4"/>
    <n v="5"/>
    <n v="6"/>
    <n v="6"/>
    <n v="6"/>
    <n v="6"/>
    <n v="6"/>
    <n v="6"/>
    <n v="6"/>
    <n v="5"/>
    <n v="3"/>
    <n v="1"/>
    <n v="2"/>
    <n v="1"/>
    <n v="2"/>
    <n v="4"/>
    <n v="4"/>
    <n v="4"/>
    <n v="4"/>
    <n v="4"/>
    <n v="5"/>
    <n v="5"/>
    <n v="1"/>
    <n v="1"/>
    <n v="1"/>
    <n v="1"/>
    <n v="1"/>
    <n v="4"/>
    <n v="1"/>
    <n v="5"/>
    <n v="1"/>
    <n v="3.6666666666666665"/>
    <n v="3.5"/>
    <n v="5"/>
    <n v="3.6666666666666665"/>
    <n v="3"/>
    <n v="2.6666666666666665"/>
    <n v="2.6666666666666665"/>
    <n v="4.25"/>
    <n v="2"/>
    <n v="4.333333333333333"/>
    <n v="5.5555555555555554"/>
    <n v="4"/>
    <n v="4.5"/>
    <n v="6"/>
    <n v="4.666666666666667"/>
    <n v="6"/>
    <n v="1"/>
    <n v="0"/>
    <n v="1"/>
    <x v="0"/>
    <n v="2"/>
    <x v="2"/>
    <x v="2"/>
    <x v="0"/>
    <s v="SI"/>
    <s v="SI"/>
    <x v="1"/>
    <n v="1.5"/>
    <x v="0"/>
    <n v="0"/>
    <n v="0"/>
    <n v="1"/>
  </r>
  <r>
    <n v="1023905831"/>
    <s v="Jonathan Alexander"/>
    <s v="Delgado"/>
    <s v="Ochoa"/>
    <s v="1991-01-01T00:00:00.000Z"/>
    <s v="2011-01-01T00:00:00.000Z"/>
    <x v="0"/>
    <x v="0"/>
    <s v="MILENIALS (Y)"/>
    <s v="4-5 Años"/>
    <x v="0"/>
    <n v="3"/>
    <n v="4"/>
    <n v="3"/>
    <n v="5"/>
    <n v="5"/>
    <n v="5"/>
    <n v="5"/>
    <n v="5"/>
    <n v="4"/>
    <n v="4"/>
    <n v="5"/>
    <n v="4"/>
    <n v="5"/>
    <n v="4"/>
    <n v="5"/>
    <n v="5"/>
    <n v="5"/>
    <n v="3"/>
    <n v="2"/>
    <n v="5"/>
    <n v="5"/>
    <n v="5"/>
    <n v="3"/>
    <n v="2"/>
    <n v="1"/>
    <n v="4"/>
    <n v="2"/>
    <n v="3"/>
    <n v="2"/>
    <n v="4"/>
    <n v="5"/>
    <n v="5"/>
    <n v="5"/>
    <n v="5"/>
    <n v="5"/>
    <n v="5"/>
    <n v="5"/>
    <n v="5"/>
    <n v="5"/>
    <n v="6"/>
    <n v="5"/>
    <n v="6"/>
    <n v="5"/>
    <n v="5"/>
    <n v="1"/>
    <n v="3"/>
    <n v="3"/>
    <n v="3"/>
    <n v="4"/>
    <n v="4"/>
    <n v="3"/>
    <n v="3"/>
    <n v="3"/>
    <n v="3"/>
    <n v="5"/>
    <n v="4"/>
    <n v="1"/>
    <n v="1"/>
    <n v="1"/>
    <n v="1"/>
    <n v="1"/>
    <n v="6"/>
    <n v="3"/>
    <n v="4"/>
    <n v="6"/>
    <n v="3.3333333333333335"/>
    <n v="5"/>
    <n v="4.5"/>
    <n v="4.333333333333333"/>
    <n v="4"/>
    <n v="5"/>
    <n v="2"/>
    <n v="2.75"/>
    <n v="4.75"/>
    <n v="5"/>
    <n v="4.7777777777777777"/>
    <n v="3.3333333333333335"/>
    <n v="3.75"/>
    <n v="5"/>
    <n v="4"/>
    <n v="5.333333333333333"/>
    <n v="1"/>
    <n v="0"/>
    <n v="1"/>
    <x v="0"/>
    <n v="9"/>
    <x v="3"/>
    <x v="0"/>
    <x v="0"/>
    <m/>
    <m/>
    <x v="0"/>
    <n v="3.25"/>
    <x v="1"/>
    <n v="0"/>
    <n v="1"/>
    <n v="1"/>
  </r>
  <r>
    <n v="1013589249"/>
    <s v="Lina Fernanda"/>
    <s v="Díaz"/>
    <s v="Romero"/>
    <s v="1987-01-01T00:00:00.000Z"/>
    <s v="2009-01-01T00:00:00.000Z"/>
    <x v="0"/>
    <x v="0"/>
    <s v="MILENIALS (Y)"/>
    <s v="6-10 Años"/>
    <x v="0"/>
    <n v="3"/>
    <n v="3"/>
    <n v="2"/>
    <n v="4"/>
    <n v="3"/>
    <n v="2"/>
    <n v="4"/>
    <n v="4"/>
    <n v="3"/>
    <n v="5"/>
    <n v="5"/>
    <n v="5"/>
    <n v="5"/>
    <n v="4"/>
    <n v="5"/>
    <n v="5"/>
    <n v="5"/>
    <n v="5"/>
    <n v="4"/>
    <n v="5"/>
    <n v="5"/>
    <n v="5"/>
    <n v="5"/>
    <n v="5"/>
    <n v="5"/>
    <n v="4"/>
    <n v="4"/>
    <n v="5"/>
    <n v="2"/>
    <n v="5"/>
    <n v="5"/>
    <n v="5"/>
    <n v="5"/>
    <n v="5"/>
    <n v="2"/>
    <n v="5"/>
    <n v="5"/>
    <n v="5"/>
    <n v="5"/>
    <n v="3"/>
    <n v="4"/>
    <n v="5"/>
    <n v="5"/>
    <n v="5"/>
    <n v="5"/>
    <n v="3"/>
    <n v="4"/>
    <n v="3"/>
    <n v="4"/>
    <n v="4"/>
    <n v="3"/>
    <n v="3"/>
    <n v="5"/>
    <n v="5"/>
    <n v="5"/>
    <n v="5"/>
    <n v="1"/>
    <n v="1"/>
    <n v="3"/>
    <n v="3"/>
    <n v="2"/>
    <n v="6"/>
    <n v="3"/>
    <n v="4"/>
    <n v="6"/>
    <n v="2.6666666666666665"/>
    <n v="3.25"/>
    <n v="4.25"/>
    <n v="4.666666666666667"/>
    <n v="4.8"/>
    <n v="5"/>
    <n v="5"/>
    <n v="3.75"/>
    <n v="5"/>
    <n v="4"/>
    <n v="4.666666666666667"/>
    <n v="3.3333333333333335"/>
    <n v="5"/>
    <n v="4.666666666666667"/>
    <n v="5"/>
    <n v="4.333333333333333"/>
    <n v="0"/>
    <n v="1"/>
    <n v="0"/>
    <x v="0"/>
    <n v="11"/>
    <x v="3"/>
    <x v="0"/>
    <x v="1"/>
    <m/>
    <m/>
    <x v="0"/>
    <n v="3.5"/>
    <x v="1"/>
    <n v="0"/>
    <n v="1"/>
    <n v="2"/>
  </r>
  <r>
    <n v="1010171037"/>
    <s v="Jerson David"/>
    <s v="Díaz"/>
    <s v="Rúgeles"/>
    <s v="1987-01-01T00:00:00.000Z"/>
    <s v="2011-01-01T00:00:00.000Z"/>
    <x v="0"/>
    <x v="0"/>
    <s v="MILENIALS (Y)"/>
    <s v="4-5 Años"/>
    <x v="0"/>
    <n v="4"/>
    <n v="5"/>
    <n v="1"/>
    <n v="2"/>
    <n v="4"/>
    <n v="4"/>
    <n v="4"/>
    <n v="5"/>
    <n v="5"/>
    <n v="5"/>
    <n v="5"/>
    <n v="3"/>
    <n v="2"/>
    <n v="1"/>
    <n v="4"/>
    <n v="5"/>
    <n v="4"/>
    <n v="5"/>
    <n v="4"/>
    <n v="3"/>
    <n v="2"/>
    <n v="4"/>
    <n v="5"/>
    <n v="5"/>
    <n v="5"/>
    <n v="2"/>
    <n v="1"/>
    <n v="4"/>
    <n v="4"/>
    <n v="3"/>
    <n v="2"/>
    <n v="3"/>
    <n v="3"/>
    <n v="4"/>
    <n v="1"/>
    <n v="4"/>
    <n v="0"/>
    <n v="1"/>
    <n v="5"/>
    <n v="5"/>
    <n v="4"/>
    <n v="4"/>
    <n v="6"/>
    <n v="5"/>
    <n v="5"/>
    <n v="4"/>
    <n v="4"/>
    <n v="4"/>
    <n v="4"/>
    <n v="3"/>
    <n v="3"/>
    <n v="3"/>
    <n v="4"/>
    <n v="2"/>
    <n v="4"/>
    <n v="4"/>
    <n v="2"/>
    <n v="2"/>
    <n v="1"/>
    <n v="1"/>
    <n v="1"/>
    <n v="5"/>
    <n v="3"/>
    <n v="3"/>
    <n v="1"/>
    <n v="3.3333333333333335"/>
    <n v="3.5"/>
    <n v="5"/>
    <n v="2"/>
    <n v="4.4000000000000004"/>
    <n v="3"/>
    <n v="5"/>
    <n v="2.75"/>
    <n v="2.75"/>
    <n v="3"/>
    <n v="3.8888888888888888"/>
    <n v="3"/>
    <n v="3.5"/>
    <n v="1.6666666666666667"/>
    <n v="4.666666666666667"/>
    <n v="5.333333333333333"/>
    <n v="0"/>
    <n v="0"/>
    <n v="1"/>
    <x v="0"/>
    <n v="9"/>
    <x v="3"/>
    <x v="0"/>
    <x v="0"/>
    <m/>
    <m/>
    <x v="0"/>
    <n v="4"/>
    <x v="1"/>
    <n v="0"/>
    <n v="1"/>
    <n v="1.4"/>
  </r>
  <r>
    <n v="1070978451"/>
    <s v="Juliana Andrea"/>
    <s v="Duarte"/>
    <s v="Velandia"/>
    <s v="1996-01-01T00:00:00.000Z"/>
    <s v="2018-01-01T00:00:00.000Z"/>
    <x v="2"/>
    <x v="0"/>
    <s v="CENTENIALS (Z)"/>
    <s v="2-3 Años"/>
    <x v="2"/>
    <n v="3"/>
    <n v="4"/>
    <n v="2"/>
    <n v="2"/>
    <n v="2"/>
    <n v="3"/>
    <n v="2"/>
    <n v="2"/>
    <n v="5"/>
    <n v="4"/>
    <n v="5"/>
    <n v="5"/>
    <n v="5"/>
    <n v="5"/>
    <n v="4"/>
    <n v="1"/>
    <n v="1"/>
    <n v="2"/>
    <n v="2"/>
    <n v="4"/>
    <n v="5"/>
    <n v="4"/>
    <n v="1"/>
    <n v="1"/>
    <n v="1"/>
    <n v="2"/>
    <n v="2"/>
    <n v="2"/>
    <n v="2"/>
    <n v="3"/>
    <n v="4"/>
    <n v="3"/>
    <n v="4"/>
    <n v="4"/>
    <n v="4"/>
    <n v="5"/>
    <n v="6"/>
    <n v="5"/>
    <n v="5"/>
    <n v="5"/>
    <n v="6"/>
    <n v="5"/>
    <n v="6"/>
    <n v="6"/>
    <n v="6"/>
    <n v="1"/>
    <n v="3"/>
    <n v="1"/>
    <n v="3"/>
    <n v="3"/>
    <n v="3"/>
    <n v="3"/>
    <n v="5"/>
    <n v="5"/>
    <n v="5"/>
    <n v="5"/>
    <n v="1"/>
    <n v="1"/>
    <n v="1"/>
    <n v="1"/>
    <n v="1"/>
    <n v="3"/>
    <n v="3"/>
    <n v="1"/>
    <n v="1"/>
    <n v="3"/>
    <n v="2.25"/>
    <n v="4"/>
    <n v="5"/>
    <n v="2"/>
    <n v="4.333333333333333"/>
    <n v="1"/>
    <n v="2"/>
    <n v="3.5"/>
    <n v="4.333333333333333"/>
    <n v="5.5555555555555554"/>
    <n v="3"/>
    <n v="5"/>
    <n v="5.666666666666667"/>
    <n v="5.666666666666667"/>
    <n v="5.333333333333333"/>
    <n v="1"/>
    <n v="1"/>
    <n v="1"/>
    <x v="1"/>
    <n v="2"/>
    <x v="2"/>
    <x v="0"/>
    <x v="1"/>
    <s v="SI"/>
    <s v="SI"/>
    <x v="1"/>
    <n v="2"/>
    <x v="0"/>
    <n v="0"/>
    <n v="0"/>
    <n v="1"/>
  </r>
  <r>
    <n v="1032493343"/>
    <s v="Nicolas "/>
    <s v="Espindola"/>
    <s v="Arguello"/>
    <s v="1997-01-01T00:00:00.000Z"/>
    <s v="2018-01-01T00:00:00.000Z"/>
    <x v="2"/>
    <x v="0"/>
    <s v="CENTENIALS (Z)"/>
    <s v="2-3 Años"/>
    <x v="2"/>
    <n v="5"/>
    <n v="5"/>
    <n v="3"/>
    <n v="2"/>
    <n v="2"/>
    <n v="1"/>
    <n v="1"/>
    <n v="5"/>
    <n v="4"/>
    <n v="4"/>
    <n v="5"/>
    <n v="4"/>
    <n v="5"/>
    <n v="5"/>
    <n v="4"/>
    <n v="2"/>
    <n v="2"/>
    <n v="1"/>
    <n v="5"/>
    <n v="5"/>
    <n v="5"/>
    <n v="5"/>
    <n v="2"/>
    <n v="1"/>
    <n v="1"/>
    <n v="1"/>
    <n v="1"/>
    <n v="1"/>
    <n v="1"/>
    <n v="3"/>
    <n v="4"/>
    <n v="5"/>
    <n v="5"/>
    <n v="5"/>
    <n v="5"/>
    <n v="4"/>
    <n v="5"/>
    <n v="5"/>
    <n v="5"/>
    <n v="6"/>
    <n v="5"/>
    <n v="5"/>
    <n v="6"/>
    <n v="3"/>
    <n v="0"/>
    <n v="3"/>
    <n v="2"/>
    <n v="2"/>
    <n v="2"/>
    <n v="3"/>
    <n v="3"/>
    <n v="3"/>
    <n v="4"/>
    <n v="4"/>
    <n v="5"/>
    <n v="5"/>
    <n v="1"/>
    <n v="1"/>
    <n v="2"/>
    <n v="4"/>
    <n v="4"/>
    <n v="5"/>
    <n v="3"/>
    <n v="1"/>
    <n v="1"/>
    <n v="4.333333333333333"/>
    <n v="1.5"/>
    <n v="4.5"/>
    <n v="4.666666666666667"/>
    <n v="2.8"/>
    <n v="5"/>
    <n v="1.3333333333333333"/>
    <n v="1"/>
    <n v="4.25"/>
    <n v="4.666666666666667"/>
    <n v="4.4444444444444446"/>
    <n v="3"/>
    <n v="4.5"/>
    <n v="5"/>
    <n v="2.6666666666666665"/>
    <n v="5.666666666666667"/>
    <n v="1"/>
    <n v="0"/>
    <n v="1"/>
    <x v="0"/>
    <n v="2"/>
    <x v="2"/>
    <x v="0"/>
    <x v="0"/>
    <m/>
    <m/>
    <x v="0"/>
    <n v="2.25"/>
    <x v="0"/>
    <n v="0"/>
    <n v="0"/>
    <n v="2.4"/>
  </r>
  <r>
    <n v="1022332978"/>
    <s v="Gissell Andrea"/>
    <s v="Espitia"/>
    <s v="Pereira"/>
    <s v="1987-01-01T00:00:00.000Z"/>
    <s v="2014-01-01T00:00:00.000Z"/>
    <x v="0"/>
    <x v="0"/>
    <s v="MILENIALS (Y)"/>
    <s v="6-10 Años"/>
    <x v="0"/>
    <n v="3"/>
    <n v="5"/>
    <n v="3"/>
    <n v="3"/>
    <n v="4"/>
    <n v="2"/>
    <n v="2"/>
    <n v="5"/>
    <n v="2"/>
    <n v="4"/>
    <n v="3"/>
    <n v="2"/>
    <n v="2"/>
    <n v="2"/>
    <n v="3"/>
    <n v="2"/>
    <n v="2"/>
    <n v="5"/>
    <n v="2"/>
    <n v="5"/>
    <n v="5"/>
    <n v="5"/>
    <n v="3"/>
    <n v="5"/>
    <n v="3"/>
    <n v="1"/>
    <n v="1"/>
    <n v="1"/>
    <n v="1"/>
    <n v="5"/>
    <n v="5"/>
    <n v="5"/>
    <n v="5"/>
    <n v="5"/>
    <n v="5"/>
    <n v="5"/>
    <n v="5"/>
    <n v="4"/>
    <n v="4"/>
    <n v="4"/>
    <n v="4"/>
    <n v="4"/>
    <n v="6"/>
    <n v="5"/>
    <n v="5"/>
    <n v="3"/>
    <n v="2"/>
    <n v="1"/>
    <n v="2"/>
    <n v="4"/>
    <n v="4"/>
    <n v="4"/>
    <n v="5"/>
    <n v="5"/>
    <n v="4"/>
    <n v="4"/>
    <n v="1"/>
    <n v="1"/>
    <n v="1"/>
    <n v="2"/>
    <n v="1"/>
    <n v="6"/>
    <n v="3"/>
    <n v="4"/>
    <n v="5"/>
    <n v="3.6666666666666665"/>
    <n v="2.75"/>
    <n v="3.5"/>
    <n v="2"/>
    <n v="2.8"/>
    <n v="5"/>
    <n v="3.6666666666666665"/>
    <n v="1"/>
    <n v="5"/>
    <n v="5"/>
    <n v="4.5555555555555554"/>
    <n v="4"/>
    <n v="4.5"/>
    <n v="4.333333333333333"/>
    <n v="4.666666666666667"/>
    <n v="4.666666666666667"/>
    <n v="0"/>
    <n v="0"/>
    <n v="0"/>
    <x v="0"/>
    <n v="6"/>
    <x v="0"/>
    <x v="0"/>
    <x v="1"/>
    <s v="SI"/>
    <m/>
    <x v="0"/>
    <n v="2"/>
    <x v="0"/>
    <n v="0"/>
    <n v="0"/>
    <n v="1.2"/>
  </r>
  <r>
    <n v="79765055"/>
    <s v="Alexis Enrique"/>
    <s v="Esteban"/>
    <s v="Reyes"/>
    <s v="1980-01-01T00:00:00.000Z"/>
    <s v="2015-01-01T00:00:00.000Z"/>
    <x v="0"/>
    <x v="0"/>
    <s v="MILENIALS (Y)"/>
    <s v="4-5 Años"/>
    <x v="0"/>
    <n v="5"/>
    <n v="4"/>
    <n v="3"/>
    <n v="3"/>
    <n v="3"/>
    <n v="2"/>
    <n v="4"/>
    <n v="4"/>
    <n v="3"/>
    <n v="5"/>
    <n v="4"/>
    <n v="4"/>
    <n v="4"/>
    <n v="3"/>
    <n v="3"/>
    <n v="2"/>
    <n v="3"/>
    <n v="2"/>
    <n v="2"/>
    <n v="4"/>
    <n v="4"/>
    <n v="2"/>
    <n v="3"/>
    <n v="2"/>
    <n v="2"/>
    <n v="2"/>
    <n v="2"/>
    <n v="4"/>
    <n v="3"/>
    <n v="1"/>
    <n v="3"/>
    <n v="2"/>
    <n v="3"/>
    <n v="4"/>
    <n v="4"/>
    <n v="4"/>
    <n v="3"/>
    <n v="3"/>
    <n v="4"/>
    <n v="4"/>
    <n v="4"/>
    <n v="5"/>
    <n v="6"/>
    <n v="4"/>
    <n v="4"/>
    <n v="3"/>
    <n v="2"/>
    <n v="3"/>
    <n v="3"/>
    <n v="4"/>
    <n v="4"/>
    <n v="3"/>
    <n v="4"/>
    <n v="5"/>
    <n v="5"/>
    <n v="4"/>
    <n v="3"/>
    <n v="3"/>
    <n v="1"/>
    <n v="1"/>
    <n v="1"/>
    <n v="5"/>
    <n v="3"/>
    <n v="4"/>
    <n v="5"/>
    <n v="4"/>
    <n v="3"/>
    <n v="4"/>
    <n v="3.6666666666666665"/>
    <n v="2.4"/>
    <n v="3.3333333333333335"/>
    <n v="2.3333333333333335"/>
    <n v="2.75"/>
    <n v="2.25"/>
    <n v="4"/>
    <n v="4.1111111111111107"/>
    <n v="3.6666666666666665"/>
    <n v="4.5"/>
    <n v="3.3333333333333335"/>
    <n v="4.333333333333333"/>
    <n v="4.666666666666667"/>
    <n v="0"/>
    <n v="0"/>
    <n v="0"/>
    <x v="0"/>
    <n v="5"/>
    <x v="0"/>
    <x v="0"/>
    <x v="0"/>
    <m/>
    <m/>
    <x v="0"/>
    <n v="2.75"/>
    <x v="0"/>
    <n v="0"/>
    <n v="0"/>
    <n v="1.8"/>
  </r>
  <r>
    <n v="80490540"/>
    <s v="Javier Eduardo"/>
    <s v="Estupiñan"/>
    <s v="Gómez"/>
    <s v="1973-01-01T00:00:00.000Z"/>
    <s v="2013-01-01T00:00:00.000Z"/>
    <x v="3"/>
    <x v="1"/>
    <s v="GENERACION X"/>
    <s v="6-10 Años"/>
    <x v="0"/>
    <n v="5"/>
    <n v="5"/>
    <n v="3"/>
    <n v="5"/>
    <n v="5"/>
    <n v="5"/>
    <n v="5"/>
    <n v="5"/>
    <n v="5"/>
    <n v="5"/>
    <n v="5"/>
    <n v="4"/>
    <n v="4"/>
    <n v="5"/>
    <n v="4"/>
    <n v="3"/>
    <n v="4"/>
    <n v="2"/>
    <n v="2"/>
    <n v="5"/>
    <n v="5"/>
    <n v="4"/>
    <n v="3"/>
    <n v="3"/>
    <n v="3"/>
    <n v="5"/>
    <n v="4"/>
    <n v="4"/>
    <n v="4"/>
    <n v="4"/>
    <n v="3"/>
    <n v="3"/>
    <n v="5"/>
    <n v="5"/>
    <n v="5"/>
    <n v="5"/>
    <n v="6"/>
    <n v="5"/>
    <n v="6"/>
    <n v="6"/>
    <n v="6"/>
    <n v="6"/>
    <n v="6"/>
    <n v="5"/>
    <n v="6"/>
    <n v="3"/>
    <n v="4"/>
    <n v="3"/>
    <n v="3"/>
    <n v="4"/>
    <n v="4"/>
    <n v="4"/>
    <n v="4"/>
    <n v="5"/>
    <n v="4"/>
    <n v="4"/>
    <n v="1"/>
    <n v="1"/>
    <n v="1"/>
    <n v="2"/>
    <n v="2"/>
    <n v="3"/>
    <n v="3"/>
    <n v="6"/>
    <n v="1"/>
    <n v="4.333333333333333"/>
    <n v="5"/>
    <n v="5"/>
    <n v="4.333333333333333"/>
    <n v="3"/>
    <n v="4.666666666666667"/>
    <n v="3"/>
    <n v="4.25"/>
    <n v="3.75"/>
    <n v="5"/>
    <n v="5.7777777777777777"/>
    <n v="4"/>
    <n v="4.25"/>
    <n v="5.666666666666667"/>
    <n v="5.666666666666667"/>
    <n v="6"/>
    <n v="1"/>
    <n v="1"/>
    <n v="1"/>
    <x v="1"/>
    <n v="7"/>
    <x v="3"/>
    <x v="2"/>
    <x v="0"/>
    <m/>
    <s v="SI"/>
    <x v="0"/>
    <n v="3.25"/>
    <x v="1"/>
    <n v="0"/>
    <n v="1"/>
    <n v="1.4"/>
  </r>
  <r>
    <n v="79848131"/>
    <s v="Eliecer "/>
    <s v="Fajardo"/>
    <s v="Jorge"/>
    <s v="1975-01-01T00:00:00.000Z"/>
    <s v="2013-01-01T00:00:00.000Z"/>
    <x v="6"/>
    <x v="1"/>
    <s v="GENERACION X"/>
    <s v="6-10 Años"/>
    <x v="0"/>
    <n v="5"/>
    <n v="5"/>
    <n v="5"/>
    <n v="4"/>
    <n v="4"/>
    <n v="3"/>
    <n v="3"/>
    <n v="4"/>
    <n v="4"/>
    <n v="4"/>
    <n v="4"/>
    <n v="5"/>
    <n v="5"/>
    <n v="4"/>
    <n v="4"/>
    <n v="5"/>
    <n v="4"/>
    <n v="5"/>
    <n v="2"/>
    <n v="4"/>
    <n v="5"/>
    <n v="5"/>
    <n v="5"/>
    <n v="4"/>
    <n v="4"/>
    <n v="4"/>
    <n v="3"/>
    <n v="5"/>
    <n v="4"/>
    <n v="5"/>
    <n v="4"/>
    <n v="5"/>
    <n v="5"/>
    <n v="4"/>
    <n v="4"/>
    <n v="5"/>
    <n v="5"/>
    <n v="4"/>
    <n v="6"/>
    <n v="6"/>
    <n v="6"/>
    <n v="6"/>
    <n v="6"/>
    <n v="6"/>
    <n v="6"/>
    <n v="3"/>
    <n v="3"/>
    <n v="3"/>
    <n v="4"/>
    <n v="4"/>
    <n v="4"/>
    <n v="4"/>
    <n v="4"/>
    <n v="5"/>
    <n v="5"/>
    <n v="5"/>
    <n v="1"/>
    <n v="1"/>
    <n v="2"/>
    <n v="1"/>
    <n v="1"/>
    <n v="3"/>
    <n v="3"/>
    <n v="1"/>
    <n v="2"/>
    <n v="5"/>
    <n v="3.5"/>
    <n v="4"/>
    <n v="4.666666666666667"/>
    <n v="4"/>
    <n v="4.666666666666667"/>
    <n v="4.333333333333333"/>
    <n v="4"/>
    <n v="4.75"/>
    <n v="4.333333333333333"/>
    <n v="5.666666666666667"/>
    <n v="4"/>
    <n v="4.75"/>
    <n v="5"/>
    <n v="6"/>
    <n v="6"/>
    <n v="1"/>
    <n v="1"/>
    <n v="1"/>
    <x v="1"/>
    <n v="7"/>
    <x v="3"/>
    <x v="2"/>
    <x v="0"/>
    <m/>
    <s v="SI"/>
    <x v="0"/>
    <n v="3.25"/>
    <x v="1"/>
    <n v="0"/>
    <n v="1"/>
    <n v="1.2"/>
  </r>
  <r>
    <n v="9350693"/>
    <s v="Ivanehi "/>
    <s v="Florido"/>
    <s v="Mariño"/>
    <s v="1969-01-01T00:00:00.000Z"/>
    <s v="2013-01-01T00:00:00.000Z"/>
    <x v="6"/>
    <x v="1"/>
    <s v="GENERACION X"/>
    <s v="6-10 Años"/>
    <x v="0"/>
    <n v="3"/>
    <n v="4"/>
    <n v="4"/>
    <n v="2"/>
    <n v="5"/>
    <n v="1"/>
    <n v="1"/>
    <n v="3"/>
    <n v="4"/>
    <n v="4"/>
    <n v="3"/>
    <n v="3"/>
    <n v="5"/>
    <n v="5"/>
    <n v="1"/>
    <n v="1"/>
    <n v="1"/>
    <n v="2"/>
    <n v="1"/>
    <n v="4"/>
    <n v="3"/>
    <n v="2"/>
    <n v="2"/>
    <n v="2"/>
    <n v="2"/>
    <n v="2"/>
    <n v="2"/>
    <n v="2"/>
    <n v="2"/>
    <n v="3"/>
    <n v="3"/>
    <n v="5"/>
    <n v="5"/>
    <n v="4"/>
    <n v="5"/>
    <n v="4"/>
    <n v="6"/>
    <n v="6"/>
    <n v="6"/>
    <n v="6"/>
    <n v="6"/>
    <n v="6"/>
    <n v="6"/>
    <n v="0"/>
    <n v="0"/>
    <n v="1"/>
    <n v="4"/>
    <n v="1"/>
    <n v="1"/>
    <n v="4"/>
    <n v="4"/>
    <n v="4"/>
    <n v="5"/>
    <n v="5"/>
    <n v="5"/>
    <n v="5"/>
    <n v="1"/>
    <n v="1"/>
    <n v="1"/>
    <n v="1"/>
    <n v="1"/>
    <n v="3"/>
    <n v="1"/>
    <n v="5"/>
    <n v="1"/>
    <n v="3.6666666666666665"/>
    <n v="2.25"/>
    <n v="3.5"/>
    <n v="4.333333333333333"/>
    <n v="1.2"/>
    <n v="3"/>
    <n v="2"/>
    <n v="2"/>
    <n v="4"/>
    <n v="4.333333333333333"/>
    <n v="4.666666666666667"/>
    <n v="4"/>
    <n v="5"/>
    <n v="6"/>
    <n v="2"/>
    <n v="6"/>
    <n v="1"/>
    <n v="0"/>
    <n v="1"/>
    <x v="0"/>
    <n v="7"/>
    <x v="3"/>
    <x v="2"/>
    <x v="0"/>
    <s v="SI"/>
    <m/>
    <x v="0"/>
    <n v="1.75"/>
    <x v="0"/>
    <n v="0"/>
    <n v="0"/>
    <n v="1"/>
  </r>
  <r>
    <n v="51965784"/>
    <s v="Doris Consuelo"/>
    <s v="Fonseca"/>
    <s v="Carrasco"/>
    <s v="1969-01-01T00:00:00.000Z"/>
    <s v="1989-01-01T00:00:00.000Z"/>
    <x v="7"/>
    <x v="5"/>
    <s v="GENERACION X"/>
    <s v="Más de 10 años"/>
    <x v="0"/>
    <n v="4"/>
    <n v="5"/>
    <n v="5"/>
    <n v="3"/>
    <n v="5"/>
    <n v="4"/>
    <n v="2"/>
    <n v="4"/>
    <n v="4"/>
    <n v="3"/>
    <n v="5"/>
    <n v="3"/>
    <n v="4"/>
    <n v="5"/>
    <n v="3"/>
    <n v="1"/>
    <n v="1"/>
    <n v="2"/>
    <n v="2"/>
    <n v="5"/>
    <n v="5"/>
    <n v="4"/>
    <n v="1"/>
    <n v="1"/>
    <n v="1"/>
    <n v="2"/>
    <n v="3"/>
    <n v="3"/>
    <n v="3"/>
    <n v="5"/>
    <n v="5"/>
    <n v="5"/>
    <n v="5"/>
    <n v="5"/>
    <n v="4"/>
    <n v="5"/>
    <n v="6"/>
    <n v="6"/>
    <n v="6"/>
    <n v="6"/>
    <n v="6"/>
    <n v="6"/>
    <n v="6"/>
    <n v="6"/>
    <n v="6"/>
    <n v="2"/>
    <n v="2"/>
    <n v="2"/>
    <n v="2"/>
    <n v="3"/>
    <n v="3"/>
    <n v="3"/>
    <n v="4"/>
    <n v="4"/>
    <n v="4"/>
    <n v="4"/>
    <n v="1"/>
    <n v="1"/>
    <n v="1"/>
    <n v="1"/>
    <n v="1"/>
    <n v="4"/>
    <n v="3"/>
    <n v="5"/>
    <n v="1"/>
    <n v="4.666666666666667"/>
    <n v="3.5"/>
    <n v="4"/>
    <n v="4"/>
    <n v="1.8"/>
    <n v="4.666666666666667"/>
    <n v="1"/>
    <n v="2.75"/>
    <n v="5"/>
    <n v="4.666666666666667"/>
    <n v="6"/>
    <n v="3"/>
    <n v="4"/>
    <n v="6"/>
    <n v="6"/>
    <n v="6"/>
    <n v="1"/>
    <n v="1"/>
    <n v="1"/>
    <x v="1"/>
    <n v="31"/>
    <x v="4"/>
    <x v="2"/>
    <x v="1"/>
    <s v="SI"/>
    <s v="SI"/>
    <x v="1"/>
    <n v="2"/>
    <x v="0"/>
    <n v="0"/>
    <n v="0"/>
    <n v="1"/>
  </r>
  <r>
    <n v="1073698049"/>
    <s v="Angie Carolina"/>
    <s v="Fonseca"/>
    <s v="Gutiérrez"/>
    <s v="1993-01-01T00:00:00.000Z"/>
    <s v="2015-01-01T00:00:00.000Z"/>
    <x v="0"/>
    <x v="0"/>
    <s v="CENTENIALS (Z)"/>
    <s v="4-5 Años"/>
    <x v="3"/>
    <n v="3"/>
    <n v="5"/>
    <n v="3"/>
    <n v="2"/>
    <n v="5"/>
    <n v="4"/>
    <n v="3"/>
    <n v="5"/>
    <n v="3"/>
    <n v="5"/>
    <n v="5"/>
    <n v="5"/>
    <n v="5"/>
    <n v="5"/>
    <n v="5"/>
    <n v="3"/>
    <n v="2"/>
    <n v="2"/>
    <n v="1"/>
    <n v="5"/>
    <n v="4"/>
    <n v="4"/>
    <n v="2"/>
    <n v="3"/>
    <n v="2"/>
    <n v="2"/>
    <n v="4"/>
    <n v="4"/>
    <n v="3"/>
    <n v="1"/>
    <n v="3"/>
    <n v="2"/>
    <n v="5"/>
    <n v="5"/>
    <n v="3"/>
    <n v="5"/>
    <n v="3"/>
    <n v="2"/>
    <n v="6"/>
    <n v="6"/>
    <n v="6"/>
    <n v="4"/>
    <n v="6"/>
    <n v="5"/>
    <n v="5"/>
    <n v="3"/>
    <n v="3"/>
    <n v="2"/>
    <n v="4"/>
    <n v="4"/>
    <n v="4"/>
    <n v="4"/>
    <n v="5"/>
    <n v="4"/>
    <n v="5"/>
    <n v="5"/>
    <n v="2"/>
    <n v="1"/>
    <n v="1"/>
    <n v="1"/>
    <n v="1"/>
    <n v="5"/>
    <n v="3"/>
    <n v="5"/>
    <n v="1"/>
    <n v="3.6666666666666665"/>
    <n v="3.5"/>
    <n v="4.5"/>
    <n v="5"/>
    <n v="2.6"/>
    <n v="4.333333333333333"/>
    <n v="2.3333333333333335"/>
    <n v="3.25"/>
    <n v="2.75"/>
    <n v="4.333333333333333"/>
    <n v="4.7777777777777777"/>
    <n v="4"/>
    <n v="4.75"/>
    <n v="3.6666666666666665"/>
    <n v="4.666666666666667"/>
    <n v="6"/>
    <n v="0"/>
    <n v="0"/>
    <n v="1"/>
    <x v="0"/>
    <n v="5"/>
    <x v="0"/>
    <x v="0"/>
    <x v="1"/>
    <m/>
    <m/>
    <x v="0"/>
    <n v="3"/>
    <x v="2"/>
    <n v="1"/>
    <n v="0"/>
    <n v="1.2"/>
  </r>
  <r>
    <n v="1070980530"/>
    <s v="Shirley Alejandra"/>
    <s v="Franco"/>
    <s v="Alvarado"/>
    <s v="1997-01-01T00:00:00.000Z"/>
    <s v="2018-01-01T00:00:00.000Z"/>
    <x v="2"/>
    <x v="0"/>
    <s v="CENTENIALS (Z)"/>
    <s v="2-3 Años"/>
    <x v="0"/>
    <n v="2"/>
    <n v="2"/>
    <n v="5"/>
    <n v="3"/>
    <n v="3"/>
    <n v="3"/>
    <n v="3"/>
    <n v="5"/>
    <n v="5"/>
    <n v="4"/>
    <n v="5"/>
    <n v="3"/>
    <n v="2"/>
    <n v="2"/>
    <n v="5"/>
    <n v="4"/>
    <n v="3"/>
    <n v="3"/>
    <n v="2"/>
    <n v="4"/>
    <n v="4"/>
    <n v="4"/>
    <n v="3"/>
    <n v="3"/>
    <n v="4"/>
    <n v="4"/>
    <n v="4"/>
    <n v="4"/>
    <n v="4"/>
    <n v="2"/>
    <n v="3"/>
    <n v="2"/>
    <n v="4"/>
    <n v="4"/>
    <n v="4"/>
    <n v="5"/>
    <n v="3"/>
    <n v="3"/>
    <n v="6"/>
    <n v="5"/>
    <n v="5"/>
    <n v="4"/>
    <n v="4"/>
    <n v="6"/>
    <n v="6"/>
    <n v="3"/>
    <n v="4"/>
    <n v="3"/>
    <n v="2"/>
    <n v="3"/>
    <n v="2"/>
    <n v="3"/>
    <n v="4"/>
    <n v="2"/>
    <n v="2"/>
    <n v="3"/>
    <n v="3"/>
    <n v="2"/>
    <n v="2"/>
    <n v="2"/>
    <n v="2"/>
    <n v="5"/>
    <n v="3"/>
    <n v="1"/>
    <n v="6"/>
    <n v="3"/>
    <n v="3"/>
    <n v="4.75"/>
    <n v="2.3333333333333335"/>
    <n v="3.4"/>
    <n v="4"/>
    <n v="3.3333333333333335"/>
    <n v="4"/>
    <n v="2.75"/>
    <n v="4.333333333333333"/>
    <n v="4.666666666666667"/>
    <n v="2.6666666666666665"/>
    <n v="2.75"/>
    <n v="3.6666666666666665"/>
    <n v="5.333333333333333"/>
    <n v="5"/>
    <n v="0"/>
    <n v="1"/>
    <n v="1"/>
    <x v="0"/>
    <n v="2"/>
    <x v="2"/>
    <x v="0"/>
    <x v="1"/>
    <m/>
    <m/>
    <x v="0"/>
    <n v="3"/>
    <x v="2"/>
    <n v="1"/>
    <n v="0"/>
    <n v="2.2000000000000002"/>
  </r>
  <r>
    <n v="79292438"/>
    <s v="Karl Heinz"/>
    <s v="Franco"/>
    <s v="Voigt"/>
    <s v="1963-01-01T00:00:00.000Z"/>
    <s v="1984-01-01T00:00:00.000Z"/>
    <x v="0"/>
    <x v="0"/>
    <s v="GENERACION X"/>
    <s v="Más de 10 años"/>
    <x v="2"/>
    <n v="4"/>
    <n v="5"/>
    <n v="2"/>
    <n v="2"/>
    <n v="2"/>
    <n v="2"/>
    <n v="2"/>
    <n v="5"/>
    <n v="5"/>
    <n v="4"/>
    <n v="3"/>
    <n v="5"/>
    <n v="5"/>
    <n v="5"/>
    <n v="2"/>
    <n v="1"/>
    <n v="1"/>
    <n v="1"/>
    <n v="1"/>
    <n v="3"/>
    <n v="3"/>
    <n v="3"/>
    <n v="1"/>
    <n v="1"/>
    <n v="1"/>
    <n v="3"/>
    <n v="3"/>
    <n v="3"/>
    <n v="3"/>
    <n v="5"/>
    <n v="5"/>
    <n v="5"/>
    <n v="5"/>
    <n v="5"/>
    <n v="5"/>
    <n v="5"/>
    <n v="5"/>
    <n v="5"/>
    <n v="5"/>
    <n v="5"/>
    <n v="5"/>
    <n v="5"/>
    <n v="6"/>
    <n v="4"/>
    <n v="1"/>
    <n v="3"/>
    <n v="3"/>
    <n v="2"/>
    <n v="1"/>
    <n v="4"/>
    <n v="4"/>
    <n v="4"/>
    <n v="3"/>
    <n v="4"/>
    <n v="4"/>
    <n v="4"/>
    <n v="1"/>
    <n v="1"/>
    <n v="1"/>
    <n v="1"/>
    <n v="1"/>
    <n v="5"/>
    <n v="3"/>
    <n v="4"/>
    <n v="2"/>
    <n v="3.6666666666666665"/>
    <n v="2"/>
    <n v="4.25"/>
    <n v="5"/>
    <n v="1.2"/>
    <n v="3"/>
    <n v="1"/>
    <n v="3"/>
    <n v="5"/>
    <n v="5"/>
    <n v="4.5555555555555554"/>
    <n v="4"/>
    <n v="3.75"/>
    <n v="5"/>
    <n v="3.3333333333333335"/>
    <n v="5.333333333333333"/>
    <n v="1"/>
    <n v="0"/>
    <n v="1"/>
    <x v="0"/>
    <n v="36"/>
    <x v="4"/>
    <x v="3"/>
    <x v="0"/>
    <m/>
    <m/>
    <x v="0"/>
    <n v="2.25"/>
    <x v="0"/>
    <n v="0"/>
    <n v="0"/>
    <n v="1"/>
  </r>
  <r>
    <n v="1032380355"/>
    <s v="Jaime Andrés"/>
    <s v="Galindo"/>
    <s v="Ochoa"/>
    <s v="1987-01-01T00:00:00.000Z"/>
    <s v="2016-01-01T00:00:00.000Z"/>
    <x v="0"/>
    <x v="0"/>
    <s v="MILENIALS (Y)"/>
    <s v="4-5 Años"/>
    <x v="0"/>
    <n v="2"/>
    <n v="2"/>
    <n v="2"/>
    <n v="2"/>
    <n v="5"/>
    <n v="4"/>
    <n v="2"/>
    <n v="3"/>
    <n v="2"/>
    <n v="5"/>
    <n v="5"/>
    <n v="2"/>
    <n v="4"/>
    <n v="3"/>
    <n v="5"/>
    <n v="5"/>
    <n v="5"/>
    <n v="2"/>
    <n v="2"/>
    <n v="5"/>
    <n v="4"/>
    <n v="4"/>
    <n v="3"/>
    <n v="3"/>
    <n v="3"/>
    <n v="3"/>
    <n v="4"/>
    <n v="3"/>
    <n v="2"/>
    <n v="3"/>
    <n v="3"/>
    <n v="3"/>
    <n v="3"/>
    <n v="3"/>
    <n v="3"/>
    <n v="3"/>
    <n v="5"/>
    <n v="5"/>
    <n v="5"/>
    <n v="5"/>
    <n v="5"/>
    <n v="5"/>
    <n v="6"/>
    <n v="5"/>
    <n v="5"/>
    <n v="3"/>
    <n v="2"/>
    <n v="2"/>
    <n v="2"/>
    <n v="4"/>
    <n v="4"/>
    <n v="4"/>
    <n v="5"/>
    <n v="5"/>
    <n v="5"/>
    <n v="5"/>
    <n v="2"/>
    <n v="2"/>
    <n v="2"/>
    <n v="3"/>
    <n v="2"/>
    <n v="6"/>
    <n v="3"/>
    <n v="4"/>
    <n v="1"/>
    <n v="2"/>
    <n v="3.25"/>
    <n v="3.75"/>
    <n v="3"/>
    <n v="3.8"/>
    <n v="4.333333333333333"/>
    <n v="3"/>
    <n v="3"/>
    <n v="3"/>
    <n v="3"/>
    <n v="5.1111111111111107"/>
    <n v="4"/>
    <n v="5"/>
    <n v="5"/>
    <n v="5"/>
    <n v="5.333333333333333"/>
    <n v="1"/>
    <n v="1"/>
    <n v="1"/>
    <x v="1"/>
    <n v="4"/>
    <x v="0"/>
    <x v="0"/>
    <x v="0"/>
    <m/>
    <m/>
    <x v="0"/>
    <n v="2.25"/>
    <x v="0"/>
    <n v="0"/>
    <n v="0"/>
    <n v="2.2000000000000002"/>
  </r>
  <r>
    <n v="51954744"/>
    <s v="Ingrid "/>
    <s v="Galindo"/>
    <s v="Ramírez"/>
    <s v="1969-01-01T00:00:00.000Z"/>
    <s v="2015-01-01T00:00:00.000Z"/>
    <x v="0"/>
    <x v="0"/>
    <s v="GENERACION X"/>
    <s v="4-5 Años"/>
    <x v="2"/>
    <n v="5"/>
    <n v="4"/>
    <n v="3"/>
    <n v="2"/>
    <n v="4"/>
    <n v="3"/>
    <n v="2"/>
    <n v="5"/>
    <n v="5"/>
    <n v="5"/>
    <n v="5"/>
    <n v="4"/>
    <n v="4"/>
    <n v="4"/>
    <n v="5"/>
    <n v="4"/>
    <n v="3"/>
    <n v="2"/>
    <n v="2"/>
    <n v="5"/>
    <n v="5"/>
    <n v="5"/>
    <n v="3"/>
    <n v="3"/>
    <n v="1"/>
    <n v="2"/>
    <n v="4"/>
    <n v="4"/>
    <n v="2"/>
    <n v="3"/>
    <n v="3"/>
    <n v="3"/>
    <n v="3"/>
    <n v="5"/>
    <n v="5"/>
    <n v="5"/>
    <n v="5"/>
    <n v="5"/>
    <n v="5"/>
    <n v="6"/>
    <n v="5"/>
    <n v="5"/>
    <n v="5"/>
    <n v="5"/>
    <n v="5"/>
    <n v="3"/>
    <n v="4"/>
    <n v="3"/>
    <n v="3"/>
    <n v="3"/>
    <n v="3"/>
    <n v="3"/>
    <n v="3"/>
    <n v="4"/>
    <n v="5"/>
    <n v="5"/>
    <n v="2"/>
    <n v="2"/>
    <n v="3"/>
    <n v="2"/>
    <n v="1"/>
    <n v="5"/>
    <n v="3"/>
    <n v="3"/>
    <n v="6"/>
    <n v="4"/>
    <n v="2.75"/>
    <n v="5"/>
    <n v="4"/>
    <n v="3.2"/>
    <n v="5"/>
    <n v="2.3333333333333335"/>
    <n v="3"/>
    <n v="3"/>
    <n v="5"/>
    <n v="5.1111111111111107"/>
    <n v="3"/>
    <n v="4.25"/>
    <n v="5"/>
    <n v="5"/>
    <n v="5.333333333333333"/>
    <n v="1"/>
    <n v="1"/>
    <n v="1"/>
    <x v="1"/>
    <n v="5"/>
    <x v="0"/>
    <x v="2"/>
    <x v="1"/>
    <m/>
    <m/>
    <x v="0"/>
    <n v="3.25"/>
    <x v="1"/>
    <n v="0"/>
    <n v="1"/>
    <n v="2"/>
  </r>
  <r>
    <n v="1020771857"/>
    <s v="Sergio Andrés"/>
    <s v="Galvis"/>
    <s v="Osorio"/>
    <s v="1992-01-01T00:00:00.000Z"/>
    <s v="2019-01-01T00:00:00.000Z"/>
    <x v="2"/>
    <x v="0"/>
    <s v="MILENIALS (Y)"/>
    <s v="0-1 Años"/>
    <x v="4"/>
    <n v="5"/>
    <n v="4"/>
    <n v="3"/>
    <n v="4"/>
    <n v="2"/>
    <n v="2"/>
    <n v="1"/>
    <n v="3"/>
    <n v="2"/>
    <n v="2"/>
    <n v="4"/>
    <n v="4"/>
    <n v="5"/>
    <n v="3"/>
    <n v="1"/>
    <n v="1"/>
    <n v="1"/>
    <n v="2"/>
    <n v="1"/>
    <n v="4"/>
    <n v="4"/>
    <n v="4"/>
    <n v="1"/>
    <n v="1"/>
    <n v="1"/>
    <n v="2"/>
    <n v="2"/>
    <n v="3"/>
    <n v="2"/>
    <n v="4"/>
    <n v="4"/>
    <n v="5"/>
    <n v="4"/>
    <n v="5"/>
    <n v="5"/>
    <n v="5"/>
    <n v="4"/>
    <n v="5"/>
    <n v="5"/>
    <n v="4"/>
    <n v="3"/>
    <n v="2"/>
    <n v="5"/>
    <n v="5"/>
    <n v="1"/>
    <n v="2"/>
    <n v="2"/>
    <n v="1"/>
    <n v="2"/>
    <n v="3"/>
    <n v="4"/>
    <n v="3"/>
    <n v="4"/>
    <n v="4"/>
    <n v="4"/>
    <n v="4"/>
    <n v="1"/>
    <n v="1"/>
    <n v="1"/>
    <n v="4"/>
    <n v="2"/>
    <n v="5"/>
    <n v="3"/>
    <n v="1"/>
    <n v="1"/>
    <n v="4"/>
    <n v="2.25"/>
    <n v="2.75"/>
    <n v="4"/>
    <n v="1.2"/>
    <n v="4"/>
    <n v="1"/>
    <n v="2.25"/>
    <n v="4.25"/>
    <n v="5"/>
    <n v="3.7777777777777777"/>
    <n v="3.3333333333333335"/>
    <n v="4"/>
    <n v="4"/>
    <n v="2.6666666666666665"/>
    <n v="4.666666666666667"/>
    <n v="0"/>
    <n v="0"/>
    <n v="0"/>
    <x v="0"/>
    <s v="Menos de 1 año"/>
    <x v="1"/>
    <x v="0"/>
    <x v="0"/>
    <s v="SI"/>
    <m/>
    <x v="0"/>
    <n v="1.75"/>
    <x v="0"/>
    <n v="0"/>
    <n v="0"/>
    <n v="1.8"/>
  </r>
  <r>
    <n v="79744772"/>
    <s v="Rodrigo Andrés"/>
    <s v="Garavito"/>
    <s v="Mendoza"/>
    <s v="1976-01-01T00:00:00.000Z"/>
    <s v="2011-01-01T00:00:00.000Z"/>
    <x v="2"/>
    <x v="0"/>
    <s v="GENERACION X"/>
    <s v="4-5 Años"/>
    <x v="0"/>
    <n v="5"/>
    <n v="5"/>
    <n v="4"/>
    <n v="5"/>
    <n v="4"/>
    <n v="4"/>
    <n v="4"/>
    <n v="4"/>
    <n v="4"/>
    <n v="4"/>
    <n v="4"/>
    <n v="4"/>
    <n v="4"/>
    <n v="3"/>
    <n v="3"/>
    <n v="2"/>
    <n v="3"/>
    <n v="5"/>
    <n v="3"/>
    <n v="5"/>
    <n v="3"/>
    <n v="3"/>
    <n v="2"/>
    <n v="3"/>
    <n v="3"/>
    <n v="3"/>
    <n v="2"/>
    <n v="4"/>
    <n v="2"/>
    <n v="3"/>
    <n v="3"/>
    <n v="2"/>
    <n v="3"/>
    <n v="4"/>
    <n v="3"/>
    <n v="4"/>
    <n v="3"/>
    <n v="3"/>
    <n v="4"/>
    <n v="3"/>
    <n v="3"/>
    <n v="2"/>
    <n v="4"/>
    <n v="3"/>
    <n v="3"/>
    <n v="3"/>
    <n v="3"/>
    <n v="3"/>
    <n v="3"/>
    <n v="4"/>
    <n v="4"/>
    <n v="4"/>
    <n v="5"/>
    <n v="5"/>
    <n v="5"/>
    <n v="5"/>
    <n v="2"/>
    <n v="2"/>
    <n v="3"/>
    <n v="3"/>
    <n v="1"/>
    <n v="5"/>
    <n v="3"/>
    <n v="1"/>
    <n v="1"/>
    <n v="4.666666666666667"/>
    <n v="4.25"/>
    <n v="4"/>
    <n v="3.6666666666666665"/>
    <n v="3.2"/>
    <n v="3.6666666666666665"/>
    <n v="2.6666666666666665"/>
    <n v="2.75"/>
    <n v="2.75"/>
    <n v="3.6666666666666665"/>
    <n v="3.1111111111111112"/>
    <n v="4"/>
    <n v="5"/>
    <n v="3"/>
    <n v="2.6666666666666665"/>
    <n v="3.6666666666666665"/>
    <n v="0"/>
    <n v="0"/>
    <n v="0"/>
    <x v="0"/>
    <n v="9"/>
    <x v="3"/>
    <x v="2"/>
    <x v="0"/>
    <m/>
    <m/>
    <x v="0"/>
    <n v="3"/>
    <x v="2"/>
    <n v="1"/>
    <n v="0"/>
    <n v="2.2000000000000002"/>
  </r>
  <r>
    <n v="1023918309"/>
    <s v="Jeimmy Paola"/>
    <s v="Garay"/>
    <s v="Camargo"/>
    <s v="1992-01-01T00:00:00.000Z"/>
    <s v="2015-01-01T00:00:00.000Z"/>
    <x v="7"/>
    <x v="6"/>
    <s v="MILENIALS (Y)"/>
    <s v="4-5 Años"/>
    <x v="3"/>
    <n v="4"/>
    <n v="4"/>
    <n v="4"/>
    <n v="2"/>
    <n v="3"/>
    <n v="2"/>
    <n v="2"/>
    <n v="3"/>
    <n v="4"/>
    <n v="4"/>
    <n v="4"/>
    <n v="3"/>
    <n v="4"/>
    <n v="5"/>
    <n v="3"/>
    <n v="1"/>
    <n v="2"/>
    <n v="2"/>
    <n v="2"/>
    <n v="4"/>
    <n v="4"/>
    <n v="3"/>
    <n v="3"/>
    <n v="3"/>
    <n v="2"/>
    <n v="2"/>
    <n v="2"/>
    <n v="3"/>
    <n v="3"/>
    <n v="3"/>
    <n v="3"/>
    <n v="4"/>
    <n v="4"/>
    <n v="5"/>
    <n v="5"/>
    <n v="5"/>
    <n v="5"/>
    <n v="4"/>
    <n v="5"/>
    <n v="5"/>
    <n v="4"/>
    <n v="5"/>
    <n v="5"/>
    <n v="3"/>
    <n v="3"/>
    <n v="3"/>
    <n v="2"/>
    <n v="2"/>
    <n v="2"/>
    <n v="3"/>
    <n v="3"/>
    <n v="3"/>
    <n v="4"/>
    <n v="5"/>
    <n v="5"/>
    <n v="5"/>
    <n v="2"/>
    <n v="2"/>
    <n v="1"/>
    <n v="2"/>
    <n v="1"/>
    <n v="5"/>
    <n v="2"/>
    <n v="5"/>
    <n v="4"/>
    <n v="4"/>
    <n v="2.25"/>
    <n v="3.75"/>
    <n v="4"/>
    <n v="2"/>
    <n v="3.6666666666666665"/>
    <n v="2.6666666666666665"/>
    <n v="2.5"/>
    <n v="3.5"/>
    <n v="5"/>
    <n v="4.333333333333333"/>
    <n v="3"/>
    <n v="4.75"/>
    <n v="4.333333333333333"/>
    <n v="3.6666666666666665"/>
    <n v="5"/>
    <n v="0"/>
    <n v="0"/>
    <n v="1"/>
    <x v="0"/>
    <n v="5"/>
    <x v="0"/>
    <x v="0"/>
    <x v="1"/>
    <m/>
    <m/>
    <x v="0"/>
    <n v="2.25"/>
    <x v="0"/>
    <n v="0"/>
    <n v="0"/>
    <n v="1.6"/>
  </r>
  <r>
    <n v="1032446271"/>
    <s v="Andrea "/>
    <s v="García"/>
    <s v="González"/>
    <s v="1991-01-01T00:00:00.000Z"/>
    <s v="2017-01-01T00:00:00.000Z"/>
    <x v="2"/>
    <x v="0"/>
    <s v="MILENIALS (Y)"/>
    <s v="2-3 Años"/>
    <x v="0"/>
    <n v="2"/>
    <n v="2"/>
    <n v="4"/>
    <n v="5"/>
    <n v="2"/>
    <n v="2"/>
    <n v="4"/>
    <n v="4"/>
    <n v="2"/>
    <n v="4"/>
    <n v="4"/>
    <n v="5"/>
    <n v="5"/>
    <n v="5"/>
    <n v="4"/>
    <n v="1"/>
    <n v="2"/>
    <n v="2"/>
    <n v="2"/>
    <n v="5"/>
    <n v="5"/>
    <n v="5"/>
    <n v="2"/>
    <n v="2"/>
    <n v="2"/>
    <n v="4"/>
    <n v="2"/>
    <n v="4"/>
    <n v="4"/>
    <n v="5"/>
    <n v="5"/>
    <n v="5"/>
    <n v="5"/>
    <n v="4"/>
    <n v="4"/>
    <n v="4"/>
    <n v="3"/>
    <n v="3"/>
    <n v="3"/>
    <n v="4"/>
    <n v="1"/>
    <n v="1"/>
    <n v="1"/>
    <n v="3"/>
    <n v="0"/>
    <n v="4"/>
    <n v="3"/>
    <n v="3"/>
    <n v="3"/>
    <n v="3"/>
    <n v="3"/>
    <n v="3"/>
    <n v="4"/>
    <n v="4"/>
    <n v="3"/>
    <n v="3"/>
    <n v="2"/>
    <n v="2"/>
    <n v="2"/>
    <n v="2"/>
    <n v="2"/>
    <n v="5"/>
    <n v="3"/>
    <n v="1"/>
    <n v="1"/>
    <n v="2.6666666666666665"/>
    <n v="3.25"/>
    <n v="3.5"/>
    <n v="5"/>
    <n v="2.2000000000000002"/>
    <n v="5"/>
    <n v="2"/>
    <n v="3.5"/>
    <n v="5"/>
    <n v="4"/>
    <n v="2.1111111111111112"/>
    <n v="3"/>
    <n v="3.5"/>
    <n v="2.3333333333333335"/>
    <n v="1.3333333333333333"/>
    <n v="2.6666666666666665"/>
    <n v="0"/>
    <n v="0"/>
    <n v="0"/>
    <x v="0"/>
    <n v="3"/>
    <x v="2"/>
    <x v="0"/>
    <x v="1"/>
    <m/>
    <m/>
    <x v="0"/>
    <n v="3.25"/>
    <x v="1"/>
    <n v="0"/>
    <n v="1"/>
    <n v="2"/>
  </r>
  <r>
    <n v="1010163356"/>
    <s v="Ronald Alejandro"/>
    <s v="García"/>
    <s v="Vargas"/>
    <s v="1986-01-01T00:00:00.000Z"/>
    <s v="2014-01-01T00:00:00.000Z"/>
    <x v="0"/>
    <x v="0"/>
    <s v="MILENIALS (Y)"/>
    <s v="6-10 Años"/>
    <x v="2"/>
    <n v="5"/>
    <n v="5"/>
    <n v="2"/>
    <n v="4"/>
    <n v="4"/>
    <n v="2"/>
    <n v="2"/>
    <n v="4"/>
    <n v="4"/>
    <n v="2"/>
    <n v="5"/>
    <n v="4"/>
    <n v="4"/>
    <n v="2"/>
    <n v="4"/>
    <n v="2"/>
    <n v="2"/>
    <n v="3"/>
    <n v="4"/>
    <n v="3"/>
    <n v="2"/>
    <n v="3"/>
    <n v="3"/>
    <n v="3"/>
    <n v="3"/>
    <n v="4"/>
    <n v="3"/>
    <n v="4"/>
    <n v="3"/>
    <n v="1"/>
    <n v="2"/>
    <n v="2"/>
    <n v="2"/>
    <n v="1"/>
    <n v="1"/>
    <n v="1"/>
    <n v="3"/>
    <n v="2"/>
    <n v="1"/>
    <n v="0"/>
    <n v="2"/>
    <n v="3"/>
    <n v="5"/>
    <n v="4"/>
    <n v="3"/>
    <n v="4"/>
    <n v="4"/>
    <n v="4"/>
    <n v="4"/>
    <n v="4"/>
    <n v="4"/>
    <n v="4"/>
    <n v="5"/>
    <n v="4"/>
    <n v="5"/>
    <n v="5"/>
    <n v="5"/>
    <n v="5"/>
    <n v="5"/>
    <n v="5"/>
    <n v="5"/>
    <n v="6"/>
    <n v="3"/>
    <n v="4"/>
    <n v="2"/>
    <n v="4"/>
    <n v="3"/>
    <n v="3.75"/>
    <n v="3.3333333333333335"/>
    <n v="3"/>
    <n v="2.6666666666666665"/>
    <n v="3"/>
    <n v="3.5"/>
    <n v="1.75"/>
    <n v="1"/>
    <n v="2.5555555555555554"/>
    <n v="4"/>
    <n v="4.75"/>
    <n v="2.3333333333333335"/>
    <n v="3.3333333333333335"/>
    <n v="2"/>
    <n v="0"/>
    <n v="0"/>
    <n v="0"/>
    <x v="0"/>
    <n v="6"/>
    <x v="0"/>
    <x v="0"/>
    <x v="0"/>
    <m/>
    <m/>
    <x v="0"/>
    <n v="4"/>
    <x v="1"/>
    <n v="0"/>
    <n v="1"/>
    <n v="5"/>
  </r>
  <r>
    <n v="80794132"/>
    <s v="Sergio Enrique"/>
    <s v="Gómez"/>
    <s v="Fajardo"/>
    <s v="1984-01-01T00:00:00.000Z"/>
    <s v="2015-01-01T00:00:00.000Z"/>
    <x v="2"/>
    <x v="0"/>
    <s v="MILENIALS (Y)"/>
    <s v="4-5 Años"/>
    <x v="2"/>
    <n v="4"/>
    <n v="5"/>
    <n v="3"/>
    <n v="2"/>
    <n v="3"/>
    <n v="3"/>
    <n v="2"/>
    <n v="3"/>
    <n v="5"/>
    <n v="5"/>
    <n v="5"/>
    <n v="4"/>
    <n v="4"/>
    <n v="1"/>
    <n v="3"/>
    <n v="1"/>
    <n v="2"/>
    <n v="3"/>
    <n v="2"/>
    <n v="5"/>
    <n v="5"/>
    <n v="5"/>
    <n v="2"/>
    <n v="2"/>
    <n v="2"/>
    <n v="4"/>
    <n v="3"/>
    <n v="3"/>
    <n v="3"/>
    <n v="1"/>
    <n v="1"/>
    <n v="1"/>
    <n v="3"/>
    <n v="5"/>
    <n v="5"/>
    <n v="5"/>
    <n v="3"/>
    <n v="3"/>
    <n v="3"/>
    <n v="2"/>
    <n v="3"/>
    <n v="4"/>
    <n v="3"/>
    <n v="4"/>
    <n v="1"/>
    <n v="4"/>
    <n v="3"/>
    <n v="2"/>
    <n v="4"/>
    <n v="4"/>
    <n v="3"/>
    <n v="3"/>
    <n v="3"/>
    <n v="1"/>
    <n v="3"/>
    <n v="3"/>
    <n v="3"/>
    <n v="3"/>
    <n v="3"/>
    <n v="3"/>
    <n v="3"/>
    <n v="5"/>
    <n v="3"/>
    <n v="1"/>
    <n v="6"/>
    <n v="4"/>
    <n v="2.5"/>
    <n v="4.5"/>
    <n v="3"/>
    <n v="2.2000000000000002"/>
    <n v="5"/>
    <n v="2"/>
    <n v="3.25"/>
    <n v="1.5"/>
    <n v="5"/>
    <n v="2.8888888888888888"/>
    <n v="3.3333333333333335"/>
    <n v="2.5"/>
    <n v="3"/>
    <n v="3"/>
    <n v="2.6666666666666665"/>
    <n v="0"/>
    <n v="0"/>
    <n v="0"/>
    <x v="0"/>
    <n v="5"/>
    <x v="0"/>
    <x v="0"/>
    <x v="0"/>
    <m/>
    <m/>
    <x v="0"/>
    <n v="3.25"/>
    <x v="1"/>
    <n v="0"/>
    <n v="1"/>
    <n v="3"/>
  </r>
  <r>
    <n v="52360793"/>
    <s v="Adriana Milena"/>
    <s v="Gómez"/>
    <s v="Molano"/>
    <s v="1978-01-01T00:00:00.000Z"/>
    <s v="2004-01-01T00:00:00.000Z"/>
    <x v="0"/>
    <x v="0"/>
    <s v="GENERACION X"/>
    <s v="6-10 Años"/>
    <x v="2"/>
    <n v="1"/>
    <n v="1"/>
    <n v="1"/>
    <n v="2"/>
    <n v="5"/>
    <n v="4"/>
    <n v="4"/>
    <n v="5"/>
    <n v="5"/>
    <n v="5"/>
    <n v="5"/>
    <n v="4"/>
    <n v="5"/>
    <n v="4"/>
    <n v="5"/>
    <n v="2"/>
    <n v="4"/>
    <n v="5"/>
    <n v="1"/>
    <n v="3"/>
    <n v="3"/>
    <n v="2"/>
    <n v="4"/>
    <n v="3"/>
    <n v="3"/>
    <n v="4"/>
    <n v="2"/>
    <n v="4"/>
    <n v="4"/>
    <n v="3"/>
    <n v="2"/>
    <n v="2"/>
    <n v="3"/>
    <n v="2"/>
    <n v="2"/>
    <n v="4"/>
    <n v="1"/>
    <n v="1"/>
    <n v="5"/>
    <n v="5"/>
    <n v="3"/>
    <n v="4"/>
    <n v="6"/>
    <n v="5"/>
    <n v="1"/>
    <n v="4"/>
    <n v="4"/>
    <n v="3"/>
    <n v="4"/>
    <n v="3"/>
    <n v="4"/>
    <n v="3"/>
    <n v="3"/>
    <n v="4"/>
    <n v="4"/>
    <n v="4"/>
    <n v="5"/>
    <n v="3"/>
    <n v="5"/>
    <n v="4"/>
    <n v="4"/>
    <n v="6"/>
    <n v="3"/>
    <n v="4"/>
    <n v="1"/>
    <n v="1"/>
    <n v="3.75"/>
    <n v="5"/>
    <n v="4.333333333333333"/>
    <n v="3.4"/>
    <n v="2.6666666666666665"/>
    <n v="3.3333333333333335"/>
    <n v="3.5"/>
    <n v="2.5"/>
    <n v="2.6666666666666665"/>
    <n v="3.4444444444444446"/>
    <n v="3.3333333333333335"/>
    <n v="3.75"/>
    <n v="1.6666666666666667"/>
    <n v="3.3333333333333335"/>
    <n v="5.333333333333333"/>
    <n v="0"/>
    <n v="0"/>
    <n v="1"/>
    <x v="0"/>
    <n v="16"/>
    <x v="4"/>
    <x v="2"/>
    <x v="1"/>
    <m/>
    <m/>
    <x v="0"/>
    <n v="3.75"/>
    <x v="1"/>
    <n v="0"/>
    <n v="1"/>
    <n v="4.2"/>
  </r>
  <r>
    <n v="1014262498"/>
    <s v="Laura Daniela"/>
    <s v="Gómez"/>
    <s v="Muñoz"/>
    <s v="1994-01-01T00:00:00.000Z"/>
    <s v="2016-01-01T00:00:00.000Z"/>
    <x v="2"/>
    <x v="0"/>
    <s v="CENTENIALS (Z)"/>
    <s v="2-3 Años"/>
    <x v="0"/>
    <n v="4"/>
    <n v="4"/>
    <n v="4"/>
    <n v="4"/>
    <n v="4"/>
    <n v="3"/>
    <n v="3"/>
    <n v="4"/>
    <n v="5"/>
    <n v="5"/>
    <n v="5"/>
    <n v="4"/>
    <n v="3"/>
    <n v="4"/>
    <n v="4"/>
    <n v="3"/>
    <n v="3"/>
    <n v="2"/>
    <n v="2"/>
    <n v="5"/>
    <n v="5"/>
    <n v="5"/>
    <n v="3"/>
    <n v="3"/>
    <n v="3"/>
    <n v="3"/>
    <n v="4"/>
    <n v="3"/>
    <n v="2"/>
    <n v="4"/>
    <n v="4"/>
    <n v="4"/>
    <n v="5"/>
    <n v="5"/>
    <n v="5"/>
    <n v="5"/>
    <n v="5"/>
    <n v="5"/>
    <n v="6"/>
    <n v="5"/>
    <n v="5"/>
    <n v="5"/>
    <n v="6"/>
    <n v="5"/>
    <n v="5"/>
    <n v="3"/>
    <n v="2"/>
    <n v="2"/>
    <n v="3"/>
    <n v="3"/>
    <n v="3"/>
    <n v="3"/>
    <n v="4"/>
    <n v="3"/>
    <n v="3"/>
    <n v="3"/>
    <n v="1"/>
    <n v="1"/>
    <n v="1"/>
    <n v="1"/>
    <n v="1"/>
    <n v="5"/>
    <n v="3"/>
    <n v="3"/>
    <n v="1"/>
    <n v="4"/>
    <n v="3.5"/>
    <n v="4.75"/>
    <n v="3.6666666666666665"/>
    <n v="2.8"/>
    <n v="5"/>
    <n v="3"/>
    <n v="3"/>
    <n v="4.25"/>
    <n v="5"/>
    <n v="5.2222222222222223"/>
    <n v="3"/>
    <n v="3.25"/>
    <n v="5"/>
    <n v="5"/>
    <n v="5.666666666666667"/>
    <n v="1"/>
    <n v="1"/>
    <n v="1"/>
    <x v="1"/>
    <n v="4"/>
    <x v="0"/>
    <x v="0"/>
    <x v="1"/>
    <m/>
    <s v="SI"/>
    <x v="0"/>
    <n v="2.5"/>
    <x v="0"/>
    <n v="0"/>
    <n v="0"/>
    <n v="1"/>
  </r>
  <r>
    <n v="52108334"/>
    <s v="Claudia María"/>
    <s v="Gómez"/>
    <s v="Ramos"/>
    <s v="1974-01-01T00:00:00.000Z"/>
    <s v="2013-01-01T00:00:00.000Z"/>
    <x v="7"/>
    <x v="1"/>
    <s v="GENERACION X"/>
    <s v="6-10 Años"/>
    <x v="0"/>
    <n v="3"/>
    <n v="4"/>
    <n v="5"/>
    <n v="5"/>
    <n v="4"/>
    <n v="4"/>
    <n v="3"/>
    <n v="5"/>
    <n v="5"/>
    <n v="5"/>
    <n v="5"/>
    <n v="4"/>
    <n v="4"/>
    <n v="4"/>
    <n v="5"/>
    <n v="1"/>
    <n v="4"/>
    <n v="3"/>
    <n v="3"/>
    <n v="4"/>
    <n v="1"/>
    <n v="2"/>
    <n v="2"/>
    <n v="4"/>
    <n v="3"/>
    <n v="3"/>
    <n v="3"/>
    <n v="4"/>
    <n v="3"/>
    <n v="3"/>
    <n v="1"/>
    <n v="2"/>
    <n v="3"/>
    <n v="1"/>
    <n v="1"/>
    <n v="5"/>
    <n v="6"/>
    <n v="6"/>
    <n v="6"/>
    <n v="6"/>
    <n v="6"/>
    <n v="6"/>
    <n v="6"/>
    <n v="0"/>
    <n v="2"/>
    <n v="2"/>
    <n v="1"/>
    <n v="1"/>
    <n v="1"/>
    <n v="4"/>
    <n v="4"/>
    <n v="4"/>
    <n v="5"/>
    <n v="5"/>
    <n v="5"/>
    <n v="5"/>
    <n v="1"/>
    <n v="1"/>
    <n v="1"/>
    <n v="1"/>
    <n v="1"/>
    <n v="4"/>
    <n v="3"/>
    <n v="2"/>
    <n v="3"/>
    <n v="4"/>
    <n v="4"/>
    <n v="5"/>
    <n v="4"/>
    <n v="3.2"/>
    <n v="2.3333333333333335"/>
    <n v="3"/>
    <n v="3.25"/>
    <n v="2.25"/>
    <n v="2.3333333333333335"/>
    <n v="4.8888888888888893"/>
    <n v="4"/>
    <n v="5"/>
    <n v="6"/>
    <n v="2.6666666666666665"/>
    <n v="6"/>
    <n v="1"/>
    <n v="0"/>
    <n v="1"/>
    <x v="0"/>
    <n v="7"/>
    <x v="3"/>
    <x v="2"/>
    <x v="1"/>
    <s v="SI"/>
    <m/>
    <x v="0"/>
    <n v="1.25"/>
    <x v="0"/>
    <n v="0"/>
    <n v="0"/>
    <n v="1"/>
  </r>
  <r>
    <n v="19400782"/>
    <s v="German Mauricio"/>
    <s v="Gómez"/>
    <s v="Torres"/>
    <s v="1960-01-01T00:00:00.000Z"/>
    <s v="2015-01-01T00:00:00.000Z"/>
    <x v="2"/>
    <x v="0"/>
    <s v="GENERACION X"/>
    <s v="4-5 Años"/>
    <x v="2"/>
    <n v="3"/>
    <n v="4"/>
    <n v="3"/>
    <n v="2"/>
    <n v="5"/>
    <n v="2"/>
    <n v="3"/>
    <n v="3"/>
    <n v="3"/>
    <n v="3"/>
    <n v="5"/>
    <n v="4"/>
    <n v="5"/>
    <n v="4"/>
    <n v="4"/>
    <n v="2"/>
    <n v="2"/>
    <n v="2"/>
    <n v="2"/>
    <n v="5"/>
    <n v="5"/>
    <n v="5"/>
    <n v="2"/>
    <n v="2"/>
    <n v="2"/>
    <n v="3"/>
    <n v="2"/>
    <n v="3"/>
    <n v="3"/>
    <n v="5"/>
    <n v="5"/>
    <n v="5"/>
    <n v="5"/>
    <n v="5"/>
    <n v="5"/>
    <n v="5"/>
    <n v="4"/>
    <n v="4"/>
    <n v="4"/>
    <n v="4"/>
    <n v="4"/>
    <n v="4"/>
    <n v="4"/>
    <n v="5"/>
    <n v="5"/>
    <n v="3"/>
    <n v="3"/>
    <n v="2"/>
    <n v="3"/>
    <n v="4"/>
    <n v="4"/>
    <n v="4"/>
    <n v="5"/>
    <n v="5"/>
    <n v="5"/>
    <n v="5"/>
    <n v="2"/>
    <n v="2"/>
    <n v="2"/>
    <n v="2"/>
    <n v="2"/>
    <n v="6"/>
    <n v="3"/>
    <n v="1"/>
    <n v="6"/>
    <n v="3.3333333333333335"/>
    <n v="3"/>
    <n v="3.5"/>
    <n v="4.333333333333333"/>
    <n v="2.4"/>
    <n v="5"/>
    <n v="2"/>
    <n v="2.75"/>
    <n v="5"/>
    <n v="5"/>
    <n v="4.2222222222222223"/>
    <n v="4"/>
    <n v="5"/>
    <n v="4"/>
    <n v="4.666666666666667"/>
    <n v="4"/>
    <n v="0"/>
    <n v="0"/>
    <n v="0"/>
    <x v="0"/>
    <n v="5"/>
    <x v="0"/>
    <x v="3"/>
    <x v="0"/>
    <m/>
    <m/>
    <x v="0"/>
    <n v="2.75"/>
    <x v="0"/>
    <n v="0"/>
    <n v="0"/>
    <n v="2"/>
  </r>
  <r>
    <n v="1032460116"/>
    <s v="Laura Daniela"/>
    <s v="González"/>
    <s v="Barón"/>
    <s v="1993-01-01T00:00:00.000Z"/>
    <s v="2017-01-01T00:00:00.000Z"/>
    <x v="2"/>
    <x v="0"/>
    <s v="CENTENIALS (Z)"/>
    <s v="2-3 Años"/>
    <x v="2"/>
    <n v="3"/>
    <n v="5"/>
    <n v="2"/>
    <n v="3"/>
    <n v="3"/>
    <n v="2"/>
    <n v="2"/>
    <n v="4"/>
    <n v="5"/>
    <n v="2"/>
    <n v="5"/>
    <n v="5"/>
    <n v="4"/>
    <n v="4"/>
    <n v="3"/>
    <n v="2"/>
    <n v="1"/>
    <n v="2"/>
    <n v="2"/>
    <n v="4"/>
    <n v="4"/>
    <n v="4"/>
    <n v="2"/>
    <n v="2"/>
    <n v="3"/>
    <n v="1"/>
    <n v="1"/>
    <n v="3"/>
    <n v="1"/>
    <n v="3"/>
    <n v="4"/>
    <n v="4"/>
    <n v="4"/>
    <n v="4"/>
    <n v="5"/>
    <n v="4"/>
    <n v="5"/>
    <n v="4"/>
    <n v="5"/>
    <n v="5"/>
    <n v="4"/>
    <n v="4"/>
    <n v="5"/>
    <n v="3"/>
    <n v="3"/>
    <n v="2"/>
    <n v="3"/>
    <n v="2"/>
    <n v="3"/>
    <n v="4"/>
    <n v="3"/>
    <n v="3"/>
    <n v="4"/>
    <n v="4"/>
    <n v="4"/>
    <n v="4"/>
    <n v="2"/>
    <n v="2"/>
    <n v="2"/>
    <n v="1"/>
    <n v="3"/>
    <n v="5"/>
    <n v="3"/>
    <n v="1"/>
    <n v="1"/>
    <n v="3.3333333333333335"/>
    <n v="2.5"/>
    <n v="4"/>
    <n v="4.333333333333333"/>
    <n v="2"/>
    <n v="4"/>
    <n v="2.3333333333333335"/>
    <n v="1.5"/>
    <n v="3.75"/>
    <n v="4.333333333333333"/>
    <n v="4.2222222222222223"/>
    <n v="3.3333333333333335"/>
    <n v="4"/>
    <n v="4.333333333333333"/>
    <n v="3.3333333333333335"/>
    <n v="5"/>
    <n v="0"/>
    <n v="0"/>
    <n v="1"/>
    <x v="0"/>
    <n v="3"/>
    <x v="2"/>
    <x v="0"/>
    <x v="1"/>
    <m/>
    <m/>
    <x v="0"/>
    <n v="2.5"/>
    <x v="0"/>
    <n v="0"/>
    <n v="0"/>
    <n v="2"/>
  </r>
  <r>
    <n v="1019058313"/>
    <s v="Douglas Jair"/>
    <s v="González"/>
    <s v="Colmenares"/>
    <s v="1991-01-01T00:00:00.000Z"/>
    <s v="2015-01-01T00:00:00.000Z"/>
    <x v="0"/>
    <x v="0"/>
    <s v="MILENIALS (Y)"/>
    <s v="4-5 Años"/>
    <x v="2"/>
    <n v="5"/>
    <n v="5"/>
    <n v="5"/>
    <n v="4"/>
    <n v="4"/>
    <n v="4"/>
    <n v="4"/>
    <n v="4"/>
    <n v="4"/>
    <n v="4"/>
    <n v="5"/>
    <n v="5"/>
    <n v="5"/>
    <n v="5"/>
    <n v="4"/>
    <n v="3"/>
    <n v="3"/>
    <n v="2"/>
    <n v="1"/>
    <n v="5"/>
    <n v="5"/>
    <n v="5"/>
    <n v="1"/>
    <n v="2"/>
    <n v="3"/>
    <n v="3"/>
    <n v="3"/>
    <n v="3"/>
    <n v="1"/>
    <n v="5"/>
    <n v="4"/>
    <n v="5"/>
    <n v="5"/>
    <n v="4"/>
    <n v="5"/>
    <n v="4"/>
    <n v="5"/>
    <n v="5"/>
    <n v="6"/>
    <n v="6"/>
    <n v="6"/>
    <n v="6"/>
    <n v="6"/>
    <n v="5"/>
    <n v="5"/>
    <n v="3"/>
    <n v="3"/>
    <n v="3"/>
    <n v="2"/>
    <n v="4"/>
    <n v="4"/>
    <n v="4"/>
    <n v="4"/>
    <n v="5"/>
    <n v="5"/>
    <n v="5"/>
    <n v="1"/>
    <n v="1"/>
    <n v="1"/>
    <n v="1"/>
    <n v="1"/>
    <n v="5"/>
    <n v="3"/>
    <n v="3"/>
    <n v="1"/>
    <n v="5"/>
    <n v="4"/>
    <n v="4.25"/>
    <n v="5"/>
    <n v="2.6"/>
    <n v="5"/>
    <n v="2"/>
    <n v="2.5"/>
    <n v="4.75"/>
    <n v="4.333333333333333"/>
    <n v="5.5555555555555554"/>
    <n v="4"/>
    <n v="4.75"/>
    <n v="5.333333333333333"/>
    <n v="5.333333333333333"/>
    <n v="6"/>
    <n v="1"/>
    <n v="1"/>
    <n v="1"/>
    <x v="1"/>
    <n v="5"/>
    <x v="0"/>
    <x v="0"/>
    <x v="0"/>
    <m/>
    <s v="SI"/>
    <x v="0"/>
    <n v="2.75"/>
    <x v="0"/>
    <n v="0"/>
    <n v="0"/>
    <n v="1"/>
  </r>
  <r>
    <n v="51855757"/>
    <s v="Luz Patricia"/>
    <s v="González"/>
    <s v="Jiménez"/>
    <s v="1966-01-01T00:00:00.000Z"/>
    <s v="1992-01-01T00:00:00.000Z"/>
    <x v="7"/>
    <x v="0"/>
    <s v="GENERACION X"/>
    <s v="Más de 10 años"/>
    <x v="0"/>
    <n v="3"/>
    <n v="3"/>
    <n v="2"/>
    <n v="3"/>
    <n v="3"/>
    <n v="3"/>
    <n v="3"/>
    <n v="3"/>
    <n v="3"/>
    <n v="2"/>
    <n v="3"/>
    <n v="2"/>
    <n v="2"/>
    <n v="2"/>
    <n v="2"/>
    <n v="1"/>
    <n v="2"/>
    <n v="2"/>
    <n v="1"/>
    <n v="2"/>
    <n v="1"/>
    <n v="2"/>
    <n v="3"/>
    <n v="3"/>
    <n v="3"/>
    <n v="3"/>
    <n v="3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2"/>
    <n v="2"/>
    <n v="2"/>
    <n v="2"/>
    <n v="4"/>
    <n v="4"/>
    <n v="4"/>
    <n v="5"/>
    <n v="5"/>
    <n v="5"/>
    <n v="5"/>
    <n v="1"/>
    <n v="1"/>
    <n v="1"/>
    <n v="1"/>
    <n v="1"/>
    <n v="4"/>
    <n v="2"/>
    <n v="5"/>
    <n v="1"/>
    <n v="2.6666666666666665"/>
    <n v="3"/>
    <n v="2.75"/>
    <n v="2"/>
    <n v="1.6"/>
    <n v="1.6666666666666667"/>
    <n v="3"/>
    <n v="3"/>
    <n v="3"/>
    <n v="3"/>
    <n v="5"/>
    <n v="4"/>
    <n v="5"/>
    <n v="5"/>
    <n v="5"/>
    <n v="5"/>
    <n v="1"/>
    <n v="1"/>
    <n v="1"/>
    <x v="1"/>
    <n v="28"/>
    <x v="4"/>
    <x v="2"/>
    <x v="1"/>
    <s v="SI"/>
    <m/>
    <x v="0"/>
    <n v="2"/>
    <x v="0"/>
    <n v="0"/>
    <n v="0"/>
    <n v="1"/>
  </r>
  <r>
    <n v="1015409434"/>
    <s v="Álvaro Andrés"/>
    <s v="González"/>
    <s v="Rodríguez"/>
    <s v="1989-01-01T00:00:00.000Z"/>
    <s v="2015-01-01T00:00:00.000Z"/>
    <x v="0"/>
    <x v="0"/>
    <s v="MILENIALS (Y)"/>
    <s v="4-5 Años"/>
    <x v="0"/>
    <n v="2"/>
    <n v="5"/>
    <n v="2"/>
    <n v="5"/>
    <n v="3"/>
    <n v="3"/>
    <n v="5"/>
    <n v="3"/>
    <n v="3"/>
    <n v="4"/>
    <n v="5"/>
    <n v="3"/>
    <n v="3"/>
    <n v="3"/>
    <n v="3"/>
    <n v="2"/>
    <n v="2"/>
    <n v="2"/>
    <n v="2"/>
    <n v="4"/>
    <n v="4"/>
    <n v="2"/>
    <n v="2"/>
    <n v="2"/>
    <n v="3"/>
    <n v="2"/>
    <n v="4"/>
    <n v="3"/>
    <n v="3"/>
    <n v="3"/>
    <n v="4"/>
    <n v="2"/>
    <n v="2"/>
    <n v="4"/>
    <n v="4"/>
    <n v="4"/>
    <n v="3"/>
    <n v="3"/>
    <n v="4"/>
    <n v="5"/>
    <n v="4"/>
    <n v="4"/>
    <n v="5"/>
    <n v="1"/>
    <n v="1"/>
    <n v="3"/>
    <n v="4"/>
    <n v="3"/>
    <n v="3"/>
    <n v="3"/>
    <n v="4"/>
    <n v="3"/>
    <n v="4"/>
    <n v="5"/>
    <n v="5"/>
    <n v="5"/>
    <n v="3"/>
    <n v="3"/>
    <n v="3"/>
    <n v="3"/>
    <n v="3"/>
    <n v="6"/>
    <n v="3"/>
    <n v="4"/>
    <n v="5"/>
    <n v="3"/>
    <n v="4"/>
    <n v="3.75"/>
    <n v="3"/>
    <n v="2.2000000000000002"/>
    <n v="3.3333333333333335"/>
    <n v="2.3333333333333335"/>
    <n v="3"/>
    <n v="2.75"/>
    <n v="4"/>
    <n v="3.3333333333333335"/>
    <n v="3.3333333333333335"/>
    <n v="4.75"/>
    <n v="3.3333333333333335"/>
    <n v="2"/>
    <n v="4.666666666666667"/>
    <n v="0"/>
    <n v="0"/>
    <n v="0"/>
    <x v="0"/>
    <n v="5"/>
    <x v="0"/>
    <x v="0"/>
    <x v="0"/>
    <m/>
    <m/>
    <x v="0"/>
    <n v="3.25"/>
    <x v="1"/>
    <n v="0"/>
    <n v="1"/>
    <n v="3"/>
  </r>
  <r>
    <n v="1013637337"/>
    <s v="Michell "/>
    <s v="González"/>
    <s v="Vargas"/>
    <s v="1992-01-01T00:00:00.000Z"/>
    <s v="2017-01-01T00:00:00.000Z"/>
    <x v="2"/>
    <x v="0"/>
    <s v="MILENIALS (Y)"/>
    <s v="2-3 Años"/>
    <x v="3"/>
    <n v="2"/>
    <n v="2"/>
    <n v="2"/>
    <n v="2"/>
    <n v="3"/>
    <n v="3"/>
    <n v="2"/>
    <n v="4"/>
    <n v="4"/>
    <n v="3"/>
    <n v="3"/>
    <n v="3"/>
    <n v="4"/>
    <n v="3"/>
    <n v="2"/>
    <n v="1"/>
    <n v="1"/>
    <n v="2"/>
    <n v="1"/>
    <n v="4"/>
    <n v="4"/>
    <n v="4"/>
    <n v="2"/>
    <n v="2"/>
    <n v="2"/>
    <n v="3"/>
    <n v="3"/>
    <n v="3"/>
    <n v="2"/>
    <n v="3"/>
    <n v="4"/>
    <n v="4"/>
    <n v="4"/>
    <n v="4"/>
    <n v="4"/>
    <n v="4"/>
    <n v="3"/>
    <n v="3"/>
    <n v="3"/>
    <n v="3"/>
    <n v="2"/>
    <n v="3"/>
    <n v="2"/>
    <n v="3"/>
    <n v="4"/>
    <n v="3"/>
    <n v="3"/>
    <n v="3"/>
    <n v="3"/>
    <n v="3"/>
    <n v="3"/>
    <n v="3"/>
    <n v="3"/>
    <n v="3"/>
    <n v="3"/>
    <n v="4"/>
    <n v="3"/>
    <n v="3"/>
    <n v="2"/>
    <n v="3"/>
    <n v="2"/>
    <n v="5"/>
    <n v="3"/>
    <n v="3"/>
    <n v="1"/>
    <n v="2"/>
    <n v="2.5"/>
    <n v="3.5"/>
    <n v="3.3333333333333335"/>
    <n v="1.4"/>
    <n v="4"/>
    <n v="2"/>
    <n v="2.75"/>
    <n v="3.75"/>
    <n v="4"/>
    <n v="2.8888888888888888"/>
    <n v="3"/>
    <n v="3.25"/>
    <n v="2.6666666666666665"/>
    <n v="3.3333333333333335"/>
    <n v="2.6666666666666665"/>
    <n v="0"/>
    <n v="0"/>
    <n v="0"/>
    <x v="0"/>
    <n v="3"/>
    <x v="2"/>
    <x v="0"/>
    <x v="1"/>
    <m/>
    <m/>
    <x v="0"/>
    <n v="3"/>
    <x v="2"/>
    <n v="1"/>
    <n v="0"/>
    <n v="2.6"/>
  </r>
  <r>
    <n v="19442185"/>
    <s v="Iván "/>
    <s v="González"/>
    <s v="Verano"/>
    <s v="1960-01-01T00:00:00.000Z"/>
    <s v="1980-01-01T00:00:00.000Z"/>
    <x v="7"/>
    <x v="6"/>
    <s v="GENERACION X"/>
    <s v="Más de 10 años"/>
    <x v="0"/>
    <n v="3"/>
    <n v="5"/>
    <n v="2"/>
    <n v="2"/>
    <n v="3"/>
    <n v="2"/>
    <n v="1"/>
    <n v="3"/>
    <n v="3"/>
    <n v="2"/>
    <n v="5"/>
    <n v="3"/>
    <n v="4"/>
    <n v="3"/>
    <n v="2"/>
    <n v="1"/>
    <n v="1"/>
    <n v="2"/>
    <n v="1"/>
    <n v="3"/>
    <n v="2"/>
    <n v="2"/>
    <n v="1"/>
    <n v="2"/>
    <n v="2"/>
    <n v="2"/>
    <n v="1"/>
    <n v="2"/>
    <n v="1"/>
    <n v="2"/>
    <n v="3"/>
    <n v="3"/>
    <n v="3"/>
    <n v="4"/>
    <n v="4"/>
    <n v="4"/>
    <n v="5"/>
    <n v="5"/>
    <n v="6"/>
    <n v="5"/>
    <n v="6"/>
    <n v="6"/>
    <n v="6"/>
    <n v="4"/>
    <n v="4"/>
    <n v="2"/>
    <n v="2"/>
    <n v="2"/>
    <n v="3"/>
    <n v="3"/>
    <n v="3"/>
    <n v="3"/>
    <n v="4"/>
    <n v="4"/>
    <n v="3"/>
    <n v="4"/>
    <n v="1"/>
    <n v="1"/>
    <n v="1"/>
    <n v="1"/>
    <n v="1"/>
    <n v="5"/>
    <n v="2"/>
    <n v="5"/>
    <n v="1"/>
    <n v="3.3333333333333335"/>
    <n v="2"/>
    <n v="3.25"/>
    <n v="3.3333333333333335"/>
    <n v="1.4"/>
    <n v="2.3333333333333335"/>
    <n v="1.6666666666666667"/>
    <n v="1.5"/>
    <n v="2.75"/>
    <n v="4"/>
    <n v="5.2222222222222223"/>
    <n v="3"/>
    <n v="3.75"/>
    <n v="5.333333333333333"/>
    <n v="4.666666666666667"/>
    <n v="5.666666666666667"/>
    <n v="1"/>
    <n v="0"/>
    <n v="1"/>
    <x v="0"/>
    <n v="40"/>
    <x v="4"/>
    <x v="3"/>
    <x v="0"/>
    <m/>
    <s v="SI"/>
    <x v="0"/>
    <n v="2.25"/>
    <x v="0"/>
    <n v="0"/>
    <n v="0"/>
    <n v="1"/>
  </r>
  <r>
    <n v="1058844035"/>
    <s v="Juan Sebastián"/>
    <s v="Guevara"/>
    <s v="Hincapié"/>
    <s v="1989-01-01T00:00:00.000Z"/>
    <s v="2015-01-01T00:00:00.000Z"/>
    <x v="2"/>
    <x v="0"/>
    <s v="MILENIALS (Y)"/>
    <s v="2-3 Años"/>
    <x v="0"/>
    <n v="3"/>
    <n v="3"/>
    <n v="3"/>
    <n v="3"/>
    <n v="4"/>
    <n v="3"/>
    <n v="2"/>
    <n v="4"/>
    <n v="4"/>
    <n v="4"/>
    <n v="4"/>
    <n v="4"/>
    <n v="4"/>
    <n v="4"/>
    <n v="2"/>
    <n v="2"/>
    <n v="1"/>
    <n v="2"/>
    <n v="4"/>
    <n v="4"/>
    <n v="5"/>
    <n v="4"/>
    <n v="3"/>
    <n v="3"/>
    <n v="3"/>
    <n v="3"/>
    <n v="4"/>
    <n v="4"/>
    <n v="3"/>
    <n v="4"/>
    <n v="4"/>
    <n v="4"/>
    <n v="4"/>
    <n v="4"/>
    <n v="4"/>
    <n v="4"/>
    <n v="3"/>
    <n v="4"/>
    <n v="5"/>
    <n v="5"/>
    <n v="5"/>
    <n v="3"/>
    <n v="5"/>
    <n v="5"/>
    <n v="5"/>
    <n v="3"/>
    <n v="3"/>
    <n v="1"/>
    <n v="3"/>
    <n v="3"/>
    <n v="3"/>
    <n v="3"/>
    <n v="4"/>
    <n v="4"/>
    <n v="4"/>
    <n v="4"/>
    <n v="2"/>
    <n v="2"/>
    <n v="2"/>
    <n v="2"/>
    <n v="2"/>
    <n v="5"/>
    <n v="3"/>
    <n v="1"/>
    <n v="6"/>
    <n v="3"/>
    <n v="3"/>
    <n v="4"/>
    <n v="4"/>
    <n v="2.2000000000000002"/>
    <n v="4.333333333333333"/>
    <n v="3"/>
    <n v="3.5"/>
    <n v="4"/>
    <n v="4"/>
    <n v="4.4444444444444446"/>
    <n v="3"/>
    <n v="4"/>
    <n v="4"/>
    <n v="4.333333333333333"/>
    <n v="5"/>
    <n v="0"/>
    <n v="0"/>
    <n v="1"/>
    <x v="0"/>
    <n v="5"/>
    <x v="0"/>
    <x v="0"/>
    <x v="0"/>
    <m/>
    <m/>
    <x v="0"/>
    <n v="2.5"/>
    <x v="0"/>
    <n v="0"/>
    <n v="0"/>
    <n v="2"/>
  </r>
  <r>
    <n v="1088321980"/>
    <s v="Oscar Eduardo"/>
    <s v="Gutierrez"/>
    <s v="Alvarez"/>
    <s v="1994-01-01T00:00:00.000Z"/>
    <s v="2017-01-01T00:00:00.000Z"/>
    <x v="2"/>
    <x v="0"/>
    <s v="CENTENIALS (Z)"/>
    <s v="2-3 Años"/>
    <x v="2"/>
    <n v="4"/>
    <n v="4"/>
    <n v="2"/>
    <n v="5"/>
    <n v="3"/>
    <n v="2"/>
    <n v="5"/>
    <n v="5"/>
    <n v="5"/>
    <n v="4"/>
    <n v="5"/>
    <n v="5"/>
    <n v="5"/>
    <n v="4"/>
    <n v="2"/>
    <n v="1"/>
    <n v="2"/>
    <n v="2"/>
    <n v="1"/>
    <n v="5"/>
    <n v="5"/>
    <n v="5"/>
    <n v="1"/>
    <n v="2"/>
    <n v="2"/>
    <n v="3"/>
    <n v="2"/>
    <n v="2"/>
    <n v="2"/>
    <n v="4"/>
    <n v="5"/>
    <n v="4"/>
    <n v="4"/>
    <n v="5"/>
    <n v="5"/>
    <n v="5"/>
    <n v="5"/>
    <n v="5"/>
    <n v="5"/>
    <n v="6"/>
    <n v="6"/>
    <n v="4"/>
    <n v="5"/>
    <n v="6"/>
    <n v="6"/>
    <n v="1"/>
    <n v="1"/>
    <n v="1"/>
    <n v="2"/>
    <n v="4"/>
    <n v="4"/>
    <n v="4"/>
    <n v="3"/>
    <n v="4"/>
    <n v="3"/>
    <n v="3"/>
    <n v="1"/>
    <n v="1"/>
    <n v="1"/>
    <n v="1"/>
    <n v="1"/>
    <n v="4"/>
    <n v="3"/>
    <n v="1"/>
    <n v="6"/>
    <n v="3.3333333333333335"/>
    <n v="3.75"/>
    <n v="4.75"/>
    <n v="4.666666666666667"/>
    <n v="1.6"/>
    <n v="5"/>
    <n v="1.6666666666666667"/>
    <n v="2.25"/>
    <n v="4.25"/>
    <n v="5"/>
    <n v="5.333333333333333"/>
    <n v="4"/>
    <n v="3.25"/>
    <n v="5.333333333333333"/>
    <n v="5.333333333333333"/>
    <n v="5.333333333333333"/>
    <n v="1"/>
    <n v="1"/>
    <n v="1"/>
    <x v="1"/>
    <n v="3"/>
    <x v="2"/>
    <x v="0"/>
    <x v="0"/>
    <s v="SI"/>
    <s v="SI"/>
    <x v="1"/>
    <n v="1.25"/>
    <x v="0"/>
    <n v="0"/>
    <n v="0"/>
    <n v="1"/>
  </r>
  <r>
    <n v="53122325"/>
    <s v="Diana Elizabeth"/>
    <s v="Gutiérrez"/>
    <s v="Ayala"/>
    <s v="1985-01-01T00:00:00.000Z"/>
    <s v="2015-01-01T00:00:00.000Z"/>
    <x v="0"/>
    <x v="0"/>
    <s v="MILENIALS (Y)"/>
    <s v="4-5 Años"/>
    <x v="0"/>
    <n v="2"/>
    <n v="4"/>
    <n v="2"/>
    <n v="3"/>
    <n v="4"/>
    <n v="3"/>
    <n v="3"/>
    <n v="4"/>
    <n v="4"/>
    <n v="5"/>
    <n v="5"/>
    <n v="4"/>
    <n v="4"/>
    <n v="3"/>
    <n v="4"/>
    <n v="4"/>
    <n v="3"/>
    <n v="4"/>
    <n v="2"/>
    <n v="3"/>
    <n v="4"/>
    <n v="4"/>
    <n v="4"/>
    <n v="4"/>
    <n v="4"/>
    <n v="3"/>
    <n v="3"/>
    <n v="3"/>
    <n v="2"/>
    <n v="2"/>
    <n v="4"/>
    <n v="3"/>
    <n v="4"/>
    <n v="3"/>
    <n v="4"/>
    <n v="4"/>
    <n v="3"/>
    <n v="3"/>
    <n v="4"/>
    <n v="3"/>
    <n v="4"/>
    <n v="3"/>
    <n v="5"/>
    <n v="6"/>
    <n v="5"/>
    <n v="3"/>
    <n v="3"/>
    <n v="2"/>
    <n v="4"/>
    <n v="3"/>
    <n v="4"/>
    <n v="4"/>
    <n v="3"/>
    <n v="4"/>
    <n v="5"/>
    <n v="5"/>
    <n v="2"/>
    <n v="2"/>
    <n v="3"/>
    <n v="2"/>
    <n v="1"/>
    <n v="6"/>
    <n v="3"/>
    <n v="3"/>
    <n v="1"/>
    <n v="2.6666666666666665"/>
    <n v="3.25"/>
    <n v="4.5"/>
    <n v="3.6666666666666665"/>
    <n v="3.4"/>
    <n v="3.6666666666666665"/>
    <n v="4"/>
    <n v="2.75"/>
    <n v="3.25"/>
    <n v="3.6666666666666665"/>
    <n v="4"/>
    <n v="3.6666666666666665"/>
    <n v="4.25"/>
    <n v="3.3333333333333335"/>
    <n v="4.666666666666667"/>
    <n v="4"/>
    <n v="0"/>
    <n v="0"/>
    <n v="0"/>
    <x v="0"/>
    <n v="5"/>
    <x v="0"/>
    <x v="0"/>
    <x v="1"/>
    <m/>
    <m/>
    <x v="0"/>
    <n v="3"/>
    <x v="2"/>
    <n v="1"/>
    <n v="0"/>
    <n v="2"/>
  </r>
  <r>
    <n v="80262380"/>
    <s v="Otto "/>
    <s v="Gutiérrez"/>
    <s v="Cabrera"/>
    <s v="1960-01-01T00:00:00.000Z"/>
    <s v="1995-01-01T00:00:00.000Z"/>
    <x v="0"/>
    <x v="0"/>
    <s v="GENERACION X"/>
    <s v="Más de 10 años"/>
    <x v="0"/>
    <n v="2"/>
    <n v="2"/>
    <n v="2"/>
    <n v="5"/>
    <n v="5"/>
    <n v="5"/>
    <n v="5"/>
    <n v="5"/>
    <n v="5"/>
    <n v="5"/>
    <n v="5"/>
    <n v="2"/>
    <n v="3"/>
    <n v="3"/>
    <n v="5"/>
    <n v="5"/>
    <n v="5"/>
    <n v="5"/>
    <n v="4"/>
    <n v="4"/>
    <n v="4"/>
    <n v="3"/>
    <n v="5"/>
    <n v="5"/>
    <n v="5"/>
    <n v="4"/>
    <n v="5"/>
    <n v="5"/>
    <n v="4"/>
    <n v="4"/>
    <n v="4"/>
    <n v="3"/>
    <n v="3"/>
    <n v="1"/>
    <n v="2"/>
    <n v="2"/>
    <n v="6"/>
    <n v="6"/>
    <n v="5"/>
    <n v="4"/>
    <n v="4"/>
    <n v="5"/>
    <n v="6"/>
    <n v="5"/>
    <n v="4"/>
    <n v="2"/>
    <n v="2"/>
    <n v="3"/>
    <n v="2"/>
    <n v="4"/>
    <n v="4"/>
    <n v="4"/>
    <n v="4"/>
    <n v="5"/>
    <n v="5"/>
    <n v="5"/>
    <n v="1"/>
    <n v="1"/>
    <n v="1"/>
    <n v="1"/>
    <n v="1"/>
    <n v="6"/>
    <n v="3"/>
    <n v="4"/>
    <n v="1"/>
    <n v="2"/>
    <n v="5"/>
    <n v="5"/>
    <n v="2.6666666666666665"/>
    <n v="4.8"/>
    <n v="3.6666666666666665"/>
    <n v="5"/>
    <n v="4.5"/>
    <n v="3.5"/>
    <n v="1.6666666666666667"/>
    <n v="5"/>
    <n v="4"/>
    <n v="4.75"/>
    <n v="5.333333333333333"/>
    <n v="4.666666666666667"/>
    <n v="5"/>
    <n v="1"/>
    <n v="0"/>
    <n v="1"/>
    <x v="0"/>
    <n v="25"/>
    <x v="4"/>
    <x v="3"/>
    <x v="0"/>
    <m/>
    <m/>
    <x v="0"/>
    <n v="2.25"/>
    <x v="0"/>
    <n v="0"/>
    <n v="0"/>
    <n v="1"/>
  </r>
  <r>
    <n v="1018427152"/>
    <s v="Gloria Angélica"/>
    <s v="Gutiérrez"/>
    <s v="Mosquera"/>
    <s v="1989-01-01T00:00:00.000Z"/>
    <s v="2010-01-01T00:00:00.000Z"/>
    <x v="0"/>
    <x v="0"/>
    <s v="MILENIALS (Y)"/>
    <s v="4-5 Años"/>
    <x v="0"/>
    <n v="3"/>
    <n v="4"/>
    <n v="2"/>
    <n v="2"/>
    <n v="2"/>
    <n v="2"/>
    <n v="4"/>
    <n v="5"/>
    <n v="5"/>
    <n v="2"/>
    <n v="5"/>
    <n v="2"/>
    <n v="2"/>
    <n v="2"/>
    <n v="2"/>
    <n v="5"/>
    <n v="2"/>
    <n v="1"/>
    <n v="5"/>
    <n v="5"/>
    <n v="5"/>
    <n v="5"/>
    <n v="5"/>
    <n v="5"/>
    <n v="5"/>
    <n v="2"/>
    <n v="2"/>
    <n v="3"/>
    <n v="2"/>
    <n v="3"/>
    <n v="4"/>
    <n v="3"/>
    <n v="4"/>
    <n v="3"/>
    <n v="3"/>
    <n v="5"/>
    <n v="3"/>
    <n v="3"/>
    <n v="6"/>
    <n v="5"/>
    <n v="4"/>
    <n v="5"/>
    <n v="6"/>
    <n v="6"/>
    <n v="6"/>
    <n v="3"/>
    <n v="2"/>
    <n v="3"/>
    <n v="2"/>
    <n v="3"/>
    <n v="3"/>
    <n v="3"/>
    <n v="4"/>
    <n v="4"/>
    <n v="4"/>
    <n v="4"/>
    <n v="4"/>
    <n v="3"/>
    <n v="2"/>
    <n v="2"/>
    <n v="1"/>
    <n v="5"/>
    <n v="3"/>
    <n v="3"/>
    <n v="1"/>
    <n v="3"/>
    <n v="2.5"/>
    <n v="4.25"/>
    <n v="2"/>
    <n v="3"/>
    <n v="5"/>
    <n v="5"/>
    <n v="2.25"/>
    <n v="3.5"/>
    <n v="3.6666666666666665"/>
    <n v="4.8888888888888893"/>
    <n v="3"/>
    <n v="4"/>
    <n v="3.3333333333333335"/>
    <n v="5.666666666666667"/>
    <n v="5.666666666666667"/>
    <n v="0"/>
    <n v="1"/>
    <n v="1"/>
    <x v="0"/>
    <n v="10"/>
    <x v="3"/>
    <x v="0"/>
    <x v="1"/>
    <m/>
    <m/>
    <x v="0"/>
    <n v="2.5"/>
    <x v="0"/>
    <n v="0"/>
    <n v="0"/>
    <n v="2.4"/>
  </r>
  <r>
    <n v="1105871585"/>
    <s v="Juan Pablo"/>
    <s v="Guzmán"/>
    <s v="Chaves"/>
    <s v="1995-01-01T00:00:00.000Z"/>
    <s v="2016-01-01T00:00:00.000Z"/>
    <x v="2"/>
    <x v="0"/>
    <s v="CENTENIALS (Z)"/>
    <s v="2-3 Años"/>
    <x v="0"/>
    <n v="4"/>
    <n v="3"/>
    <n v="4"/>
    <n v="5"/>
    <n v="4"/>
    <n v="4"/>
    <n v="4"/>
    <n v="5"/>
    <n v="4"/>
    <n v="5"/>
    <n v="5"/>
    <n v="5"/>
    <n v="4"/>
    <n v="3"/>
    <n v="4"/>
    <n v="4"/>
    <n v="3"/>
    <n v="1"/>
    <n v="2"/>
    <n v="5"/>
    <n v="5"/>
    <n v="5"/>
    <n v="2"/>
    <n v="2"/>
    <n v="2"/>
    <n v="4"/>
    <n v="2"/>
    <n v="3"/>
    <n v="2"/>
    <n v="4"/>
    <n v="5"/>
    <n v="4"/>
    <n v="5"/>
    <n v="4"/>
    <n v="4"/>
    <n v="5"/>
    <n v="5"/>
    <n v="5"/>
    <n v="6"/>
    <n v="6"/>
    <n v="5"/>
    <n v="5"/>
    <n v="5"/>
    <n v="5"/>
    <n v="3"/>
    <n v="2"/>
    <n v="3"/>
    <n v="3"/>
    <n v="4"/>
    <n v="4"/>
    <n v="4"/>
    <n v="4"/>
    <n v="5"/>
    <n v="3"/>
    <n v="3"/>
    <n v="3"/>
    <n v="1"/>
    <n v="1"/>
    <n v="1"/>
    <n v="1"/>
    <n v="1"/>
    <n v="5"/>
    <n v="3"/>
    <n v="1"/>
    <n v="2"/>
    <n v="3.6666666666666665"/>
    <n v="4.25"/>
    <n v="4.75"/>
    <n v="4"/>
    <n v="2.8"/>
    <n v="5"/>
    <n v="2"/>
    <n v="2.75"/>
    <n v="4.5"/>
    <n v="4.333333333333333"/>
    <n v="5"/>
    <n v="4"/>
    <n v="3.5"/>
    <n v="5"/>
    <n v="4.333333333333333"/>
    <n v="5.666666666666667"/>
    <n v="1"/>
    <n v="0"/>
    <n v="1"/>
    <x v="0"/>
    <n v="4"/>
    <x v="0"/>
    <x v="0"/>
    <x v="0"/>
    <m/>
    <m/>
    <x v="0"/>
    <n v="3"/>
    <x v="2"/>
    <n v="1"/>
    <n v="0"/>
    <n v="1"/>
  </r>
  <r>
    <n v="1000939335"/>
    <s v="Juan Carlos"/>
    <s v="Guzmán"/>
    <s v="Cruz"/>
    <s v="1989-01-01T00:00:00.000Z"/>
    <s v="2015-01-01T00:00:00.000Z"/>
    <x v="0"/>
    <x v="0"/>
    <s v="MILENIALS (Y)"/>
    <s v="4-5 Años"/>
    <x v="0"/>
    <n v="2"/>
    <n v="2"/>
    <n v="3"/>
    <n v="3"/>
    <n v="4"/>
    <n v="5"/>
    <n v="4"/>
    <n v="5"/>
    <n v="5"/>
    <n v="5"/>
    <n v="5"/>
    <n v="3"/>
    <n v="4"/>
    <n v="4"/>
    <n v="3"/>
    <n v="3"/>
    <n v="3"/>
    <n v="4"/>
    <n v="2"/>
    <n v="5"/>
    <n v="4"/>
    <n v="3"/>
    <n v="5"/>
    <n v="4"/>
    <n v="2"/>
    <n v="3"/>
    <n v="4"/>
    <n v="4"/>
    <n v="4"/>
    <n v="3"/>
    <n v="4"/>
    <n v="4"/>
    <n v="4"/>
    <n v="4"/>
    <n v="3"/>
    <n v="4"/>
    <n v="3"/>
    <n v="4"/>
    <n v="4"/>
    <n v="4"/>
    <n v="2"/>
    <n v="0"/>
    <n v="6"/>
    <n v="4"/>
    <n v="4"/>
    <n v="3"/>
    <n v="3"/>
    <n v="3"/>
    <n v="4"/>
    <n v="4"/>
    <n v="4"/>
    <n v="4"/>
    <n v="4"/>
    <n v="3"/>
    <n v="4"/>
    <n v="4"/>
    <n v="2"/>
    <n v="2"/>
    <n v="2"/>
    <n v="2"/>
    <n v="1"/>
    <n v="5"/>
    <n v="3"/>
    <n v="2"/>
    <n v="1"/>
    <n v="2.3333333333333335"/>
    <n v="4"/>
    <n v="5"/>
    <n v="3.6666666666666665"/>
    <n v="3"/>
    <n v="4"/>
    <n v="3.6666666666666665"/>
    <n v="3.75"/>
    <n v="3.75"/>
    <n v="3.6666666666666665"/>
    <n v="3.4444444444444446"/>
    <n v="4"/>
    <n v="3.75"/>
    <n v="3"/>
    <n v="2.6666666666666665"/>
    <n v="4.666666666666667"/>
    <n v="0"/>
    <n v="0"/>
    <n v="0"/>
    <x v="0"/>
    <n v="5"/>
    <x v="0"/>
    <x v="0"/>
    <x v="0"/>
    <m/>
    <m/>
    <x v="0"/>
    <n v="3.25"/>
    <x v="1"/>
    <n v="0"/>
    <n v="1"/>
    <n v="1.8"/>
  </r>
  <r>
    <n v="52774302"/>
    <s v="Pilar Angélica"/>
    <s v="Hernández"/>
    <s v="Cantor"/>
    <s v="1981-01-01T00:00:00.000Z"/>
    <s v="2018-01-01T00:00:00.000Z"/>
    <x v="2"/>
    <x v="0"/>
    <s v="MILENIALS (Y)"/>
    <s v="2-3 Años"/>
    <x v="1"/>
    <n v="2"/>
    <n v="2"/>
    <n v="2"/>
    <n v="5"/>
    <n v="5"/>
    <n v="5"/>
    <n v="5"/>
    <n v="5"/>
    <n v="5"/>
    <n v="5"/>
    <n v="5"/>
    <n v="2"/>
    <n v="3"/>
    <n v="3"/>
    <n v="2"/>
    <n v="3"/>
    <n v="2"/>
    <n v="2"/>
    <n v="2"/>
    <n v="5"/>
    <n v="5"/>
    <n v="4"/>
    <n v="2"/>
    <n v="2"/>
    <n v="2"/>
    <n v="3"/>
    <n v="4"/>
    <n v="4"/>
    <n v="3"/>
    <n v="4"/>
    <n v="3"/>
    <n v="4"/>
    <n v="4"/>
    <n v="4"/>
    <n v="4"/>
    <n v="4"/>
    <n v="3"/>
    <n v="3"/>
    <n v="5"/>
    <n v="5"/>
    <n v="4"/>
    <n v="4"/>
    <n v="5"/>
    <n v="4"/>
    <n v="4"/>
    <n v="3"/>
    <n v="2"/>
    <n v="2"/>
    <n v="2"/>
    <n v="3"/>
    <n v="3"/>
    <n v="2"/>
    <n v="4"/>
    <n v="4"/>
    <n v="4"/>
    <n v="4"/>
    <n v="2"/>
    <n v="2"/>
    <n v="4"/>
    <n v="2"/>
    <n v="2"/>
    <n v="6"/>
    <n v="3"/>
    <n v="1"/>
    <n v="1"/>
    <n v="2"/>
    <n v="5"/>
    <n v="5"/>
    <n v="2.6666666666666665"/>
    <n v="2.2000000000000002"/>
    <n v="4.666666666666667"/>
    <n v="2"/>
    <n v="3.5"/>
    <n v="3.75"/>
    <n v="4"/>
    <n v="4.1111111111111107"/>
    <n v="2.6666666666666665"/>
    <n v="4"/>
    <n v="3.3333333333333335"/>
    <n v="4"/>
    <n v="5"/>
    <n v="0"/>
    <n v="0"/>
    <n v="1"/>
    <x v="0"/>
    <n v="2"/>
    <x v="2"/>
    <x v="0"/>
    <x v="1"/>
    <m/>
    <m/>
    <x v="0"/>
    <n v="2.25"/>
    <x v="0"/>
    <n v="0"/>
    <n v="0"/>
    <n v="2.4"/>
  </r>
  <r>
    <n v="39671701"/>
    <s v="Blanca Leonor"/>
    <s v="Hernández"/>
    <s v="Torres"/>
    <s v="1975-01-01T00:00:00.000Z"/>
    <s v="2013-01-01T00:00:00.000Z"/>
    <x v="7"/>
    <x v="1"/>
    <s v="GENERACION X"/>
    <s v="6-10 Años"/>
    <x v="0"/>
    <n v="4"/>
    <n v="5"/>
    <n v="4"/>
    <n v="3"/>
    <n v="4"/>
    <n v="2"/>
    <n v="2"/>
    <n v="5"/>
    <n v="5"/>
    <n v="5"/>
    <n v="5"/>
    <n v="2"/>
    <n v="2"/>
    <n v="3"/>
    <n v="2"/>
    <n v="1"/>
    <n v="2"/>
    <n v="2"/>
    <n v="2"/>
    <n v="4"/>
    <n v="4"/>
    <n v="2"/>
    <n v="3"/>
    <n v="3"/>
    <n v="3"/>
    <n v="3"/>
    <n v="3"/>
    <n v="3"/>
    <n v="3"/>
    <n v="3"/>
    <n v="4"/>
    <n v="4"/>
    <n v="3"/>
    <n v="5"/>
    <n v="5"/>
    <n v="5"/>
    <n v="5"/>
    <n v="5"/>
    <n v="6"/>
    <n v="6"/>
    <n v="5"/>
    <n v="6"/>
    <n v="6"/>
    <n v="6"/>
    <n v="6"/>
    <n v="3"/>
    <n v="2"/>
    <n v="2"/>
    <n v="2"/>
    <n v="4"/>
    <n v="4"/>
    <n v="4"/>
    <n v="4"/>
    <n v="4"/>
    <n v="4"/>
    <n v="4"/>
    <n v="1"/>
    <n v="1"/>
    <n v="1"/>
    <n v="1"/>
    <n v="1"/>
    <n v="5"/>
    <n v="2"/>
    <n v="1"/>
    <n v="2"/>
    <n v="4.333333333333333"/>
    <n v="2.75"/>
    <n v="5"/>
    <n v="2.3333333333333335"/>
    <n v="1.8"/>
    <n v="3.3333333333333335"/>
    <n v="3"/>
    <n v="3"/>
    <n v="3.5"/>
    <n v="5"/>
    <n v="5.666666666666667"/>
    <n v="4"/>
    <n v="4"/>
    <n v="5"/>
    <n v="6"/>
    <n v="6"/>
    <n v="1"/>
    <n v="1"/>
    <n v="1"/>
    <x v="1"/>
    <n v="7"/>
    <x v="3"/>
    <x v="2"/>
    <x v="1"/>
    <m/>
    <s v="SI"/>
    <x v="0"/>
    <n v="2.25"/>
    <x v="0"/>
    <n v="0"/>
    <n v="0"/>
    <n v="1"/>
  </r>
  <r>
    <n v="52957758"/>
    <s v="Nury Alejandra"/>
    <s v="Herrera"/>
    <s v="Aguilera"/>
    <s v="1984-01-01T00:00:00.000Z"/>
    <s v="2013-01-01T00:00:00.000Z"/>
    <x v="3"/>
    <x v="0"/>
    <s v="MILENIALS (Y)"/>
    <s v="6-10 Años"/>
    <x v="0"/>
    <n v="4"/>
    <n v="4"/>
    <n v="4"/>
    <n v="4"/>
    <n v="3"/>
    <n v="3"/>
    <n v="2"/>
    <n v="4"/>
    <n v="4"/>
    <n v="3"/>
    <n v="4"/>
    <n v="3"/>
    <n v="4"/>
    <n v="2"/>
    <n v="2"/>
    <n v="1"/>
    <n v="2"/>
    <n v="2"/>
    <n v="1"/>
    <n v="4"/>
    <n v="4"/>
    <n v="3"/>
    <n v="3"/>
    <n v="3"/>
    <n v="3"/>
    <n v="3"/>
    <n v="3"/>
    <n v="3"/>
    <n v="3"/>
    <n v="4"/>
    <n v="3"/>
    <n v="4"/>
    <n v="5"/>
    <n v="4"/>
    <n v="3"/>
    <n v="4"/>
    <n v="5"/>
    <n v="4"/>
    <n v="5"/>
    <n v="5"/>
    <n v="4"/>
    <n v="5"/>
    <n v="4"/>
    <n v="4"/>
    <n v="3"/>
    <n v="3"/>
    <n v="2"/>
    <n v="2"/>
    <n v="3"/>
    <n v="3"/>
    <n v="3"/>
    <n v="3"/>
    <n v="4"/>
    <n v="4"/>
    <n v="4"/>
    <n v="4"/>
    <n v="2"/>
    <n v="2"/>
    <n v="2"/>
    <n v="2"/>
    <n v="2"/>
    <n v="4"/>
    <n v="3"/>
    <n v="5"/>
    <n v="1"/>
    <n v="4"/>
    <n v="3"/>
    <n v="3.75"/>
    <n v="3"/>
    <n v="1.6"/>
    <n v="3.6666666666666665"/>
    <n v="3"/>
    <n v="3"/>
    <n v="4"/>
    <n v="3.6666666666666665"/>
    <n v="4.333333333333333"/>
    <n v="3"/>
    <n v="4"/>
    <n v="4.333333333333333"/>
    <n v="4"/>
    <n v="4.666666666666667"/>
    <n v="0"/>
    <n v="0"/>
    <n v="0"/>
    <x v="0"/>
    <n v="7"/>
    <x v="3"/>
    <x v="0"/>
    <x v="1"/>
    <m/>
    <m/>
    <x v="0"/>
    <n v="2.5"/>
    <x v="0"/>
    <n v="0"/>
    <n v="0"/>
    <n v="2"/>
  </r>
  <r>
    <n v="80192710"/>
    <s v="Juan Camilo"/>
    <s v="Herrera"/>
    <s v="Gómez"/>
    <s v="1984-01-01T00:00:00.000Z"/>
    <s v="2007-01-01T00:00:00.000Z"/>
    <x v="0"/>
    <x v="0"/>
    <s v="MILENIALS (Y)"/>
    <s v="6-10 Años"/>
    <x v="2"/>
    <n v="4"/>
    <n v="2"/>
    <n v="2"/>
    <n v="3"/>
    <n v="5"/>
    <n v="3"/>
    <n v="4"/>
    <n v="3"/>
    <n v="5"/>
    <n v="5"/>
    <n v="5"/>
    <n v="5"/>
    <n v="5"/>
    <n v="5"/>
    <n v="5"/>
    <n v="4"/>
    <n v="2"/>
    <n v="5"/>
    <n v="3"/>
    <n v="5"/>
    <n v="5"/>
    <n v="4"/>
    <n v="5"/>
    <n v="3"/>
    <n v="3"/>
    <n v="3"/>
    <n v="2"/>
    <n v="4"/>
    <n v="3"/>
    <n v="2"/>
    <n v="4"/>
    <n v="2"/>
    <n v="3"/>
    <n v="4"/>
    <n v="4"/>
    <n v="4"/>
    <n v="1"/>
    <n v="1"/>
    <n v="3"/>
    <n v="2"/>
    <n v="2"/>
    <n v="2"/>
    <n v="3"/>
    <n v="2"/>
    <n v="3"/>
    <n v="3"/>
    <n v="3"/>
    <n v="3"/>
    <n v="4"/>
    <n v="4"/>
    <n v="3"/>
    <n v="3"/>
    <n v="4"/>
    <n v="4"/>
    <n v="4"/>
    <n v="4"/>
    <n v="3"/>
    <n v="3"/>
    <n v="2"/>
    <n v="2"/>
    <n v="1"/>
    <n v="6"/>
    <n v="3"/>
    <n v="3"/>
    <n v="1"/>
    <n v="2.6666666666666665"/>
    <n v="3.75"/>
    <n v="4.5"/>
    <n v="5"/>
    <n v="3.8"/>
    <n v="4.666666666666667"/>
    <n v="3.6666666666666665"/>
    <n v="3"/>
    <n v="2.75"/>
    <n v="4"/>
    <n v="2.1111111111111112"/>
    <n v="3.3333333333333335"/>
    <n v="4"/>
    <n v="1.3333333333333333"/>
    <n v="2.3333333333333335"/>
    <n v="2.6666666666666665"/>
    <n v="0"/>
    <n v="0"/>
    <n v="0"/>
    <x v="0"/>
    <n v="13"/>
    <x v="4"/>
    <x v="0"/>
    <x v="0"/>
    <m/>
    <m/>
    <x v="0"/>
    <n v="3.25"/>
    <x v="1"/>
    <n v="0"/>
    <n v="1"/>
    <n v="2.2000000000000002"/>
  </r>
  <r>
    <n v="1019048606"/>
    <s v="Ingrid Johanna"/>
    <s v="Higuera"/>
    <s v="Carvajal"/>
    <s v="1990-01-01T00:00:00.000Z"/>
    <s v="2015-01-01T00:00:00.000Z"/>
    <x v="0"/>
    <x v="0"/>
    <s v="MILENIALS (Y)"/>
    <s v="4-5 Años"/>
    <x v="1"/>
    <n v="5"/>
    <n v="4"/>
    <n v="3"/>
    <n v="2"/>
    <n v="2"/>
    <n v="2"/>
    <n v="1"/>
    <n v="4"/>
    <n v="4"/>
    <n v="4"/>
    <n v="5"/>
    <n v="5"/>
    <n v="3"/>
    <n v="4"/>
    <n v="2"/>
    <n v="1"/>
    <n v="2"/>
    <n v="2"/>
    <n v="1"/>
    <n v="5"/>
    <n v="5"/>
    <n v="5"/>
    <n v="2"/>
    <n v="2"/>
    <n v="2"/>
    <n v="1"/>
    <n v="2"/>
    <n v="3"/>
    <n v="2"/>
    <n v="4"/>
    <n v="1"/>
    <n v="3"/>
    <n v="4"/>
    <n v="4"/>
    <n v="5"/>
    <n v="4"/>
    <n v="5"/>
    <n v="5"/>
    <n v="6"/>
    <n v="5"/>
    <n v="6"/>
    <n v="5"/>
    <n v="6"/>
    <n v="5"/>
    <n v="6"/>
    <n v="3"/>
    <n v="2"/>
    <n v="2"/>
    <n v="3"/>
    <n v="4"/>
    <n v="4"/>
    <n v="3"/>
    <n v="3"/>
    <n v="4"/>
    <n v="5"/>
    <n v="4"/>
    <n v="1"/>
    <n v="1"/>
    <n v="2"/>
    <n v="1"/>
    <n v="1"/>
    <n v="5"/>
    <n v="3"/>
    <n v="4"/>
    <n v="1"/>
    <n v="4"/>
    <n v="1.75"/>
    <n v="4.25"/>
    <n v="4"/>
    <n v="1.6"/>
    <n v="5"/>
    <n v="2"/>
    <n v="2"/>
    <n v="3"/>
    <n v="4.333333333333333"/>
    <n v="5.4444444444444446"/>
    <n v="3.6666666666666665"/>
    <n v="4"/>
    <n v="5.333333333333333"/>
    <n v="5.333333333333333"/>
    <n v="5.666666666666667"/>
    <n v="1"/>
    <n v="1"/>
    <n v="1"/>
    <x v="1"/>
    <n v="5"/>
    <x v="0"/>
    <x v="0"/>
    <x v="1"/>
    <m/>
    <s v="SI"/>
    <x v="0"/>
    <n v="2.5"/>
    <x v="0"/>
    <n v="0"/>
    <n v="0"/>
    <n v="1.2"/>
  </r>
  <r>
    <n v="39722633"/>
    <s v="Yaneth "/>
    <s v="Higuera"/>
    <s v="Navia"/>
    <s v="1968-01-01T00:00:00.000Z"/>
    <s v="2015-01-01T00:00:00.000Z"/>
    <x v="6"/>
    <x v="1"/>
    <s v="GENERACION X"/>
    <s v="4-5 Años"/>
    <x v="0"/>
    <n v="5"/>
    <n v="5"/>
    <n v="2"/>
    <n v="3"/>
    <n v="5"/>
    <n v="5"/>
    <n v="3"/>
    <n v="5"/>
    <n v="5"/>
    <n v="5"/>
    <n v="5"/>
    <n v="1"/>
    <n v="3"/>
    <n v="5"/>
    <n v="1"/>
    <n v="1"/>
    <n v="2"/>
    <n v="3"/>
    <n v="1"/>
    <n v="5"/>
    <n v="5"/>
    <n v="5"/>
    <n v="5"/>
    <n v="4"/>
    <n v="4"/>
    <n v="5"/>
    <n v="5"/>
    <n v="5"/>
    <n v="5"/>
    <n v="5"/>
    <n v="3"/>
    <n v="5"/>
    <n v="5"/>
    <n v="5"/>
    <n v="3"/>
    <n v="4"/>
    <n v="5"/>
    <n v="5"/>
    <n v="6"/>
    <n v="6"/>
    <n v="6"/>
    <n v="5"/>
    <n v="6"/>
    <n v="3"/>
    <n v="6"/>
    <n v="3"/>
    <n v="4"/>
    <n v="4"/>
    <n v="3"/>
    <n v="4"/>
    <n v="4"/>
    <n v="3"/>
    <n v="4"/>
    <n v="5"/>
    <n v="4"/>
    <n v="5"/>
    <n v="1"/>
    <n v="1"/>
    <n v="1"/>
    <n v="1"/>
    <n v="1"/>
    <n v="4"/>
    <n v="3"/>
    <n v="1"/>
    <n v="1"/>
    <n v="4"/>
    <n v="4"/>
    <n v="5"/>
    <n v="3"/>
    <n v="1.6"/>
    <n v="5"/>
    <n v="4.333333333333333"/>
    <n v="5"/>
    <n v="4.5"/>
    <n v="4"/>
    <n v="5.333333333333333"/>
    <n v="3.6666666666666665"/>
    <n v="4.5"/>
    <n v="5.333333333333333"/>
    <n v="4.666666666666667"/>
    <n v="6"/>
    <n v="1"/>
    <n v="0"/>
    <n v="1"/>
    <x v="0"/>
    <n v="5"/>
    <x v="0"/>
    <x v="2"/>
    <x v="1"/>
    <m/>
    <s v="SI"/>
    <x v="0"/>
    <n v="3.5"/>
    <x v="1"/>
    <n v="0"/>
    <n v="1"/>
    <n v="1"/>
  </r>
  <r>
    <n v="1023927086"/>
    <s v="Camilo Andres"/>
    <s v="Horta"/>
    <s v="Candia"/>
    <s v="1993-01-01T00:00:00.000Z"/>
    <s v="2015-01-01T00:00:00.000Z"/>
    <x v="0"/>
    <x v="0"/>
    <s v="CENTENIALS (Z)"/>
    <s v="4-5 Años"/>
    <x v="0"/>
    <n v="4"/>
    <n v="4"/>
    <n v="4"/>
    <n v="2"/>
    <n v="4"/>
    <n v="2"/>
    <n v="3"/>
    <n v="4"/>
    <n v="5"/>
    <n v="4"/>
    <n v="5"/>
    <n v="5"/>
    <n v="5"/>
    <n v="4"/>
    <n v="4"/>
    <n v="2"/>
    <n v="2"/>
    <n v="3"/>
    <n v="1"/>
    <n v="5"/>
    <n v="5"/>
    <n v="5"/>
    <n v="2"/>
    <n v="1"/>
    <n v="3"/>
    <n v="4"/>
    <n v="4"/>
    <n v="4"/>
    <n v="3"/>
    <n v="2"/>
    <n v="3"/>
    <n v="4"/>
    <n v="4"/>
    <n v="5"/>
    <n v="5"/>
    <n v="5"/>
    <n v="5"/>
    <n v="5"/>
    <n v="6"/>
    <n v="6"/>
    <n v="6"/>
    <n v="5"/>
    <n v="6"/>
    <n v="3"/>
    <n v="0"/>
    <n v="3"/>
    <n v="3"/>
    <n v="2"/>
    <n v="3"/>
    <n v="3"/>
    <n v="4"/>
    <n v="4"/>
    <n v="4"/>
    <n v="5"/>
    <n v="5"/>
    <n v="5"/>
    <n v="1"/>
    <n v="1"/>
    <n v="2"/>
    <n v="1"/>
    <n v="1"/>
    <n v="5"/>
    <n v="3"/>
    <n v="5"/>
    <n v="4"/>
    <n v="4"/>
    <n v="2.75"/>
    <n v="4.5"/>
    <n v="4.666666666666667"/>
    <n v="2.4"/>
    <n v="5"/>
    <n v="2"/>
    <n v="3.75"/>
    <n v="3.25"/>
    <n v="5"/>
    <n v="4.666666666666667"/>
    <n v="3.6666666666666665"/>
    <n v="4.75"/>
    <n v="5.333333333333333"/>
    <n v="2.6666666666666665"/>
    <n v="6"/>
    <n v="1"/>
    <n v="0"/>
    <n v="1"/>
    <x v="0"/>
    <n v="5"/>
    <x v="0"/>
    <x v="0"/>
    <x v="0"/>
    <m/>
    <m/>
    <x v="0"/>
    <n v="2.75"/>
    <x v="0"/>
    <n v="0"/>
    <n v="0"/>
    <n v="1.2"/>
  </r>
  <r>
    <n v="1023946068"/>
    <s v="Dayana Andrea"/>
    <s v="Huerfano"/>
    <s v="Villalba"/>
    <s v="1995-01-01T00:00:00.000Z"/>
    <s v="2017-01-01T00:00:00.000Z"/>
    <x v="2"/>
    <x v="0"/>
    <s v="CENTENIALS (Z)"/>
    <s v="2-3 Años"/>
    <x v="0"/>
    <n v="4"/>
    <n v="2"/>
    <n v="2"/>
    <n v="3"/>
    <n v="2"/>
    <n v="3"/>
    <n v="2"/>
    <n v="4"/>
    <n v="5"/>
    <n v="4"/>
    <n v="5"/>
    <n v="5"/>
    <n v="5"/>
    <n v="5"/>
    <n v="3"/>
    <n v="2"/>
    <n v="2"/>
    <n v="2"/>
    <n v="2"/>
    <n v="5"/>
    <n v="5"/>
    <n v="4"/>
    <n v="2"/>
    <n v="3"/>
    <n v="3"/>
    <n v="3"/>
    <n v="2"/>
    <n v="3"/>
    <n v="2"/>
    <n v="3"/>
    <n v="4"/>
    <n v="4"/>
    <n v="4"/>
    <n v="5"/>
    <n v="5"/>
    <n v="5"/>
    <n v="5"/>
    <n v="5"/>
    <n v="6"/>
    <n v="5"/>
    <n v="6"/>
    <n v="4"/>
    <n v="5"/>
    <n v="5"/>
    <n v="5"/>
    <n v="3"/>
    <n v="3"/>
    <n v="2"/>
    <n v="3"/>
    <n v="4"/>
    <n v="4"/>
    <n v="3"/>
    <n v="5"/>
    <n v="5"/>
    <n v="5"/>
    <n v="5"/>
    <n v="1"/>
    <n v="1"/>
    <n v="2"/>
    <n v="2"/>
    <n v="1"/>
    <n v="5"/>
    <n v="3"/>
    <n v="3"/>
    <n v="1"/>
    <n v="2.6666666666666665"/>
    <n v="2.5"/>
    <n v="4.5"/>
    <n v="5"/>
    <n v="2.2000000000000002"/>
    <n v="4.666666666666667"/>
    <n v="2.6666666666666665"/>
    <n v="2.5"/>
    <n v="3.75"/>
    <n v="5"/>
    <n v="5.1111111111111107"/>
    <n v="3.6666666666666665"/>
    <n v="5"/>
    <n v="5.333333333333333"/>
    <n v="4.666666666666667"/>
    <n v="5.333333333333333"/>
    <n v="1"/>
    <n v="0"/>
    <n v="1"/>
    <x v="0"/>
    <n v="3"/>
    <x v="2"/>
    <x v="0"/>
    <x v="1"/>
    <m/>
    <m/>
    <x v="0"/>
    <n v="2.75"/>
    <x v="0"/>
    <n v="0"/>
    <n v="0"/>
    <n v="1.4"/>
  </r>
  <r>
    <n v="1020785250"/>
    <s v="Maria Ximena"/>
    <s v="Jattin"/>
    <s v="Balcazar"/>
    <s v="1993-01-01T00:00:00.000Z"/>
    <s v="2015-01-01T00:00:00.000Z"/>
    <x v="2"/>
    <x v="0"/>
    <s v="CENTENIALS (Z)"/>
    <s v="4-5 Años"/>
    <x v="2"/>
    <n v="1"/>
    <n v="1"/>
    <n v="1"/>
    <n v="2"/>
    <n v="2"/>
    <n v="2"/>
    <n v="4"/>
    <n v="3"/>
    <n v="3"/>
    <n v="5"/>
    <n v="5"/>
    <n v="2"/>
    <n v="1"/>
    <n v="1"/>
    <n v="5"/>
    <n v="3"/>
    <n v="2"/>
    <n v="2"/>
    <n v="1"/>
    <n v="4"/>
    <n v="2"/>
    <n v="2"/>
    <n v="4"/>
    <n v="4"/>
    <n v="3"/>
    <n v="3"/>
    <n v="4"/>
    <n v="3"/>
    <n v="3"/>
    <n v="1"/>
    <n v="3"/>
    <n v="2"/>
    <n v="2"/>
    <n v="3"/>
    <n v="3"/>
    <n v="3"/>
    <n v="3"/>
    <n v="2"/>
    <n v="2"/>
    <n v="2"/>
    <n v="3"/>
    <n v="2"/>
    <n v="3"/>
    <n v="2"/>
    <n v="2"/>
    <n v="3"/>
    <n v="4"/>
    <n v="4"/>
    <n v="4"/>
    <n v="3"/>
    <n v="3"/>
    <n v="3"/>
    <n v="3"/>
    <n v="3"/>
    <n v="3"/>
    <n v="3"/>
    <n v="4"/>
    <n v="3"/>
    <n v="3"/>
    <n v="3"/>
    <n v="3"/>
    <n v="5"/>
    <n v="3"/>
    <n v="1"/>
    <n v="1"/>
    <n v="1"/>
    <n v="2.5"/>
    <n v="4"/>
    <n v="1.3333333333333333"/>
    <n v="2.6"/>
    <n v="2.6666666666666665"/>
    <n v="3.6666666666666665"/>
    <n v="3.25"/>
    <n v="2"/>
    <n v="3"/>
    <n v="2.3333333333333335"/>
    <n v="3"/>
    <n v="3"/>
    <n v="2.6666666666666665"/>
    <n v="2"/>
    <n v="2.3333333333333335"/>
    <n v="0"/>
    <n v="0"/>
    <n v="0"/>
    <x v="0"/>
    <n v="5"/>
    <x v="0"/>
    <x v="0"/>
    <x v="1"/>
    <m/>
    <m/>
    <x v="0"/>
    <n v="3.75"/>
    <x v="1"/>
    <n v="0"/>
    <n v="1"/>
    <n v="3.2"/>
  </r>
  <r>
    <n v="80865287"/>
    <s v="Darwin "/>
    <s v="Julio"/>
    <s v="Auza"/>
    <s v="1986-01-01T00:00:00.000Z"/>
    <s v="2013-01-01T00:00:00.000Z"/>
    <x v="2"/>
    <x v="0"/>
    <s v="MILENIALS (Y)"/>
    <s v="4-5 Años"/>
    <x v="2"/>
    <n v="3"/>
    <n v="4"/>
    <n v="2"/>
    <n v="4"/>
    <n v="3"/>
    <n v="2"/>
    <n v="4"/>
    <n v="4"/>
    <n v="5"/>
    <n v="5"/>
    <n v="5"/>
    <n v="4"/>
    <n v="5"/>
    <n v="4"/>
    <n v="3"/>
    <n v="2"/>
    <n v="1"/>
    <n v="2"/>
    <n v="1"/>
    <n v="4"/>
    <n v="5"/>
    <n v="5"/>
    <n v="2"/>
    <n v="3"/>
    <n v="3"/>
    <n v="3"/>
    <n v="3"/>
    <n v="4"/>
    <n v="3"/>
    <n v="1"/>
    <n v="1"/>
    <n v="2"/>
    <n v="3"/>
    <n v="5"/>
    <n v="3"/>
    <n v="5"/>
    <n v="5"/>
    <n v="5"/>
    <n v="5"/>
    <n v="5"/>
    <n v="5"/>
    <n v="4"/>
    <n v="5"/>
    <n v="3"/>
    <n v="2"/>
    <n v="2"/>
    <n v="2"/>
    <n v="3"/>
    <n v="3"/>
    <n v="3"/>
    <n v="4"/>
    <n v="4"/>
    <n v="4"/>
    <n v="3"/>
    <n v="4"/>
    <n v="3"/>
    <n v="3"/>
    <n v="3"/>
    <n v="3"/>
    <n v="4"/>
    <n v="4"/>
    <n v="5"/>
    <n v="3"/>
    <n v="1"/>
    <n v="2"/>
    <n v="3"/>
    <n v="3.25"/>
    <n v="4.75"/>
    <n v="4.333333333333333"/>
    <n v="1.8"/>
    <n v="4.666666666666667"/>
    <n v="2.6666666666666665"/>
    <n v="3.25"/>
    <n v="1.75"/>
    <n v="4.333333333333333"/>
    <n v="4.333333333333333"/>
    <n v="3.6666666666666665"/>
    <n v="3.5"/>
    <n v="5"/>
    <n v="3"/>
    <n v="5"/>
    <n v="1"/>
    <n v="0"/>
    <n v="1"/>
    <x v="0"/>
    <n v="7"/>
    <x v="3"/>
    <x v="0"/>
    <x v="0"/>
    <m/>
    <m/>
    <x v="0"/>
    <n v="2.5"/>
    <x v="0"/>
    <n v="0"/>
    <n v="0"/>
    <n v="3.4"/>
  </r>
  <r>
    <n v="1032469106"/>
    <s v="Paula Alejandra"/>
    <s v="Laiton"/>
    <s v="Cruz"/>
    <s v="1995-01-01T00:00:00.000Z"/>
    <s v="2018-01-01T00:00:00.000Z"/>
    <x v="7"/>
    <x v="3"/>
    <s v="CENTENIALS (Z)"/>
    <s v="2-3 Años"/>
    <x v="0"/>
    <n v="4"/>
    <n v="5"/>
    <n v="5"/>
    <n v="2"/>
    <n v="5"/>
    <n v="3"/>
    <n v="2"/>
    <n v="4"/>
    <n v="4"/>
    <n v="3"/>
    <n v="4"/>
    <n v="5"/>
    <n v="5"/>
    <n v="5"/>
    <n v="2"/>
    <n v="2"/>
    <n v="2"/>
    <n v="3"/>
    <n v="2"/>
    <n v="5"/>
    <n v="3"/>
    <n v="5"/>
    <n v="2"/>
    <n v="2"/>
    <n v="3"/>
    <n v="3"/>
    <n v="4"/>
    <n v="4"/>
    <n v="3"/>
    <n v="5"/>
    <n v="5"/>
    <n v="5"/>
    <n v="5"/>
    <n v="5"/>
    <n v="5"/>
    <n v="5"/>
    <n v="4"/>
    <n v="4"/>
    <n v="4"/>
    <n v="4"/>
    <n v="4"/>
    <n v="3"/>
    <n v="6"/>
    <n v="3"/>
    <n v="2"/>
    <n v="2"/>
    <n v="2"/>
    <n v="2"/>
    <n v="3"/>
    <n v="4"/>
    <n v="4"/>
    <n v="3"/>
    <n v="5"/>
    <n v="5"/>
    <n v="3"/>
    <n v="4"/>
    <n v="2"/>
    <n v="2"/>
    <n v="4"/>
    <n v="1"/>
    <n v="1"/>
    <n v="5"/>
    <n v="2"/>
    <n v="5"/>
    <n v="1"/>
    <n v="4.666666666666667"/>
    <n v="3"/>
    <n v="3.75"/>
    <n v="5"/>
    <n v="2.2000000000000002"/>
    <n v="4.333333333333333"/>
    <n v="2.3333333333333335"/>
    <n v="3.5"/>
    <n v="5"/>
    <n v="5"/>
    <n v="3.7777777777777777"/>
    <n v="3.6666666666666665"/>
    <n v="4.25"/>
    <n v="4"/>
    <n v="2.6666666666666665"/>
    <n v="4.666666666666667"/>
    <n v="0"/>
    <n v="0"/>
    <n v="0"/>
    <x v="0"/>
    <n v="2"/>
    <x v="2"/>
    <x v="0"/>
    <x v="1"/>
    <m/>
    <m/>
    <x v="0"/>
    <n v="2.25"/>
    <x v="0"/>
    <n v="0"/>
    <n v="0"/>
    <n v="2"/>
  </r>
  <r>
    <n v="51882626"/>
    <s v="Gladys Enidia"/>
    <s v="Laiton"/>
    <s v="Roa"/>
    <s v="1967-01-01T00:00:00.000Z"/>
    <s v="2014-01-01T00:00:00.000Z"/>
    <x v="0"/>
    <x v="0"/>
    <s v="GENERACION X"/>
    <s v="6-10 Años"/>
    <x v="2"/>
    <n v="2"/>
    <n v="2"/>
    <n v="1"/>
    <n v="2"/>
    <n v="3"/>
    <n v="4"/>
    <n v="5"/>
    <n v="4"/>
    <n v="3"/>
    <n v="5"/>
    <n v="5"/>
    <n v="3"/>
    <n v="2"/>
    <n v="2"/>
    <n v="5"/>
    <n v="4"/>
    <n v="3"/>
    <n v="5"/>
    <n v="4"/>
    <n v="3"/>
    <n v="3"/>
    <n v="3"/>
    <n v="2"/>
    <n v="3"/>
    <n v="2"/>
    <n v="2"/>
    <n v="4"/>
    <n v="4"/>
    <n v="3"/>
    <n v="2"/>
    <n v="2"/>
    <n v="1"/>
    <n v="1"/>
    <n v="2"/>
    <n v="4"/>
    <n v="4"/>
    <n v="4"/>
    <n v="3"/>
    <n v="5"/>
    <n v="5"/>
    <n v="5"/>
    <n v="6"/>
    <n v="6"/>
    <n v="6"/>
    <n v="6"/>
    <n v="1"/>
    <n v="2"/>
    <n v="2"/>
    <n v="2"/>
    <n v="4"/>
    <n v="4"/>
    <n v="4"/>
    <n v="5"/>
    <n v="5"/>
    <n v="5"/>
    <n v="5"/>
    <n v="2"/>
    <n v="1"/>
    <n v="3"/>
    <n v="3"/>
    <n v="1"/>
    <n v="6"/>
    <n v="3"/>
    <n v="2"/>
    <n v="1"/>
    <n v="1.6666666666666667"/>
    <n v="3.5"/>
    <n v="4.25"/>
    <n v="2.3333333333333335"/>
    <n v="4.2"/>
    <n v="3"/>
    <n v="2.3333333333333335"/>
    <n v="3.25"/>
    <n v="1.5"/>
    <n v="3.3333333333333335"/>
    <n v="5.1111111111111107"/>
    <n v="4"/>
    <n v="5"/>
    <n v="4"/>
    <n v="6"/>
    <n v="5.333333333333333"/>
    <n v="0"/>
    <n v="1"/>
    <n v="1"/>
    <x v="0"/>
    <n v="6"/>
    <x v="0"/>
    <x v="2"/>
    <x v="1"/>
    <s v="SI"/>
    <m/>
    <x v="0"/>
    <n v="1.75"/>
    <x v="0"/>
    <n v="0"/>
    <n v="0"/>
    <n v="2"/>
  </r>
  <r>
    <n v="3103111"/>
    <s v="Gilberto "/>
    <s v="León"/>
    <s v="Díaz"/>
    <s v="1971-01-01T00:00:00.000Z"/>
    <s v="2013-01-01T00:00:00.000Z"/>
    <x v="3"/>
    <x v="2"/>
    <s v="GENERACION X"/>
    <s v="6-10 Años"/>
    <x v="0"/>
    <n v="4"/>
    <n v="4"/>
    <n v="5"/>
    <n v="5"/>
    <n v="4"/>
    <n v="4"/>
    <n v="4"/>
    <n v="4"/>
    <n v="3"/>
    <n v="3"/>
    <n v="4"/>
    <n v="2"/>
    <n v="3"/>
    <n v="2"/>
    <n v="2"/>
    <n v="2"/>
    <n v="2"/>
    <n v="2"/>
    <n v="2"/>
    <n v="5"/>
    <n v="4"/>
    <n v="5"/>
    <n v="3"/>
    <n v="3"/>
    <n v="3"/>
    <n v="3"/>
    <n v="3"/>
    <n v="2"/>
    <n v="2"/>
    <n v="5"/>
    <n v="3"/>
    <n v="4"/>
    <n v="4"/>
    <n v="3"/>
    <n v="4"/>
    <n v="4"/>
    <n v="5"/>
    <n v="5"/>
    <n v="6"/>
    <n v="5"/>
    <n v="6"/>
    <n v="6"/>
    <n v="6"/>
    <n v="6"/>
    <n v="6"/>
    <n v="1"/>
    <n v="2"/>
    <n v="2"/>
    <n v="2"/>
    <n v="4"/>
    <n v="4"/>
    <n v="4"/>
    <n v="5"/>
    <n v="5"/>
    <n v="5"/>
    <n v="5"/>
    <n v="2"/>
    <n v="1"/>
    <n v="2"/>
    <n v="1"/>
    <n v="1"/>
    <n v="4"/>
    <n v="3"/>
    <n v="5"/>
    <n v="1"/>
    <n v="4.333333333333333"/>
    <n v="4.25"/>
    <n v="3.5"/>
    <n v="2.3333333333333335"/>
    <n v="2"/>
    <n v="4.666666666666667"/>
    <n v="3"/>
    <n v="2.5"/>
    <n v="4"/>
    <n v="3.6666666666666665"/>
    <n v="5.666666666666667"/>
    <n v="4"/>
    <n v="5"/>
    <n v="5.333333333333333"/>
    <n v="6"/>
    <n v="5.666666666666667"/>
    <n v="1"/>
    <n v="1"/>
    <n v="1"/>
    <x v="1"/>
    <n v="7"/>
    <x v="3"/>
    <x v="2"/>
    <x v="0"/>
    <s v="SI"/>
    <s v="SI"/>
    <x v="1"/>
    <n v="1.75"/>
    <x v="0"/>
    <n v="0"/>
    <n v="0"/>
    <n v="1.4"/>
  </r>
  <r>
    <n v="1070953815"/>
    <s v="Yennifer "/>
    <s v="Lombana"/>
    <s v="Duran"/>
    <s v="1988-01-01T00:00:00.000Z"/>
    <s v="2015-01-01T00:00:00.000Z"/>
    <x v="0"/>
    <x v="0"/>
    <s v="MILENIALS (Y)"/>
    <s v="4-5 Años"/>
    <x v="2"/>
    <n v="3"/>
    <n v="4"/>
    <n v="3"/>
    <n v="5"/>
    <n v="5"/>
    <n v="4"/>
    <n v="5"/>
    <n v="5"/>
    <n v="4"/>
    <n v="4"/>
    <n v="5"/>
    <n v="3"/>
    <n v="3"/>
    <n v="3"/>
    <n v="3"/>
    <n v="3"/>
    <n v="2"/>
    <n v="3"/>
    <n v="2"/>
    <n v="3"/>
    <n v="4"/>
    <n v="4"/>
    <n v="3"/>
    <n v="3"/>
    <n v="3"/>
    <n v="3"/>
    <n v="3"/>
    <n v="3"/>
    <n v="3"/>
    <n v="3"/>
    <n v="4"/>
    <n v="4"/>
    <n v="4"/>
    <n v="4"/>
    <n v="3"/>
    <n v="4"/>
    <n v="3"/>
    <n v="3"/>
    <n v="6"/>
    <n v="5"/>
    <n v="4"/>
    <n v="3"/>
    <n v="4"/>
    <n v="3"/>
    <n v="0"/>
    <n v="3"/>
    <n v="4"/>
    <n v="3"/>
    <n v="4"/>
    <n v="3"/>
    <n v="4"/>
    <n v="4"/>
    <n v="4"/>
    <n v="5"/>
    <n v="5"/>
    <n v="5"/>
    <n v="3"/>
    <n v="3"/>
    <n v="3"/>
    <n v="2"/>
    <n v="1"/>
    <n v="5"/>
    <n v="3"/>
    <n v="6"/>
    <n v="6"/>
    <n v="3.3333333333333335"/>
    <n v="4.75"/>
    <n v="4.5"/>
    <n v="3"/>
    <n v="2.6"/>
    <n v="3.6666666666666665"/>
    <n v="3"/>
    <n v="3"/>
    <n v="3.75"/>
    <n v="3.6666666666666665"/>
    <n v="3.4444444444444446"/>
    <n v="3.6666666666666665"/>
    <n v="4.75"/>
    <n v="3.3333333333333335"/>
    <n v="2"/>
    <n v="5"/>
    <n v="0"/>
    <n v="0"/>
    <n v="1"/>
    <x v="0"/>
    <n v="5"/>
    <x v="0"/>
    <x v="0"/>
    <x v="1"/>
    <m/>
    <m/>
    <x v="0"/>
    <n v="3.5"/>
    <x v="1"/>
    <n v="0"/>
    <n v="1"/>
    <n v="2.4"/>
  </r>
  <r>
    <n v="1014300223"/>
    <s v="Andrés Leonardo"/>
    <s v="López"/>
    <s v="Moreno"/>
    <s v="1998-01-01T00:00:00.000Z"/>
    <s v="2018-01-01T00:00:00.000Z"/>
    <x v="2"/>
    <x v="0"/>
    <s v="CENTENIALS (Z)"/>
    <s v="2-3 Años"/>
    <x v="2"/>
    <n v="4"/>
    <n v="4"/>
    <n v="4"/>
    <n v="2"/>
    <n v="2"/>
    <n v="2"/>
    <n v="2"/>
    <n v="4"/>
    <n v="3"/>
    <n v="4"/>
    <n v="5"/>
    <n v="3"/>
    <n v="4"/>
    <n v="4"/>
    <n v="3"/>
    <n v="2"/>
    <n v="3"/>
    <n v="2"/>
    <n v="2"/>
    <n v="5"/>
    <n v="4"/>
    <n v="4"/>
    <n v="3"/>
    <n v="2"/>
    <n v="2"/>
    <n v="2"/>
    <n v="2"/>
    <n v="2"/>
    <n v="2"/>
    <n v="4"/>
    <n v="4"/>
    <n v="4"/>
    <n v="5"/>
    <n v="4"/>
    <n v="5"/>
    <n v="5"/>
    <n v="4"/>
    <n v="3"/>
    <n v="4"/>
    <n v="5"/>
    <n v="5"/>
    <n v="6"/>
    <n v="5"/>
    <n v="5"/>
    <n v="5"/>
    <n v="3"/>
    <n v="3"/>
    <n v="2"/>
    <n v="3"/>
    <n v="3"/>
    <n v="3"/>
    <n v="2"/>
    <n v="3"/>
    <n v="3"/>
    <n v="4"/>
    <n v="4"/>
    <n v="2"/>
    <n v="2"/>
    <n v="2"/>
    <n v="2"/>
    <n v="3"/>
    <n v="5"/>
    <n v="3"/>
    <n v="1"/>
    <n v="1"/>
    <n v="4"/>
    <n v="2"/>
    <n v="4"/>
    <n v="3.6666666666666665"/>
    <n v="2.4"/>
    <n v="4.333333333333333"/>
    <n v="2.3333333333333335"/>
    <n v="2"/>
    <n v="4.25"/>
    <n v="4.666666666666667"/>
    <n v="4.666666666666667"/>
    <n v="2.6666666666666665"/>
    <n v="3.5"/>
    <n v="4"/>
    <n v="5.333333333333333"/>
    <n v="4.666666666666667"/>
    <n v="0"/>
    <n v="1"/>
    <n v="0"/>
    <x v="0"/>
    <n v="2"/>
    <x v="2"/>
    <x v="1"/>
    <x v="0"/>
    <m/>
    <m/>
    <x v="0"/>
    <n v="2.75"/>
    <x v="0"/>
    <n v="0"/>
    <n v="0"/>
    <n v="2.2000000000000002"/>
  </r>
  <r>
    <n v="1033797656"/>
    <s v="María Camila"/>
    <s v="López"/>
    <s v="Otero"/>
    <s v="1997-01-01T00:00:00.000Z"/>
    <s v="2019-01-01T00:00:00.000Z"/>
    <x v="4"/>
    <x v="0"/>
    <s v="CENTENIALS (Z)"/>
    <s v="0-1 Años"/>
    <x v="3"/>
    <n v="5"/>
    <n v="5"/>
    <n v="4"/>
    <n v="2"/>
    <n v="2"/>
    <n v="2"/>
    <n v="1"/>
    <n v="2"/>
    <n v="2"/>
    <n v="1"/>
    <n v="3"/>
    <n v="4"/>
    <n v="4"/>
    <n v="4"/>
    <n v="2"/>
    <n v="2"/>
    <n v="1"/>
    <n v="2"/>
    <n v="2"/>
    <n v="5"/>
    <n v="5"/>
    <n v="4"/>
    <n v="2"/>
    <n v="2"/>
    <n v="2"/>
    <n v="2"/>
    <n v="3"/>
    <n v="2"/>
    <n v="2"/>
    <n v="2"/>
    <n v="3"/>
    <n v="2"/>
    <n v="4"/>
    <n v="5"/>
    <n v="5"/>
    <n v="5"/>
    <n v="4"/>
    <n v="4"/>
    <n v="5"/>
    <n v="5"/>
    <n v="4"/>
    <n v="5"/>
    <n v="5"/>
    <n v="3"/>
    <n v="3"/>
    <n v="2"/>
    <n v="2"/>
    <n v="2"/>
    <n v="2"/>
    <n v="3"/>
    <n v="3"/>
    <n v="3"/>
    <n v="4"/>
    <n v="3"/>
    <n v="3"/>
    <n v="4"/>
    <n v="1"/>
    <n v="1"/>
    <n v="2"/>
    <n v="2"/>
    <n v="1"/>
    <n v="5"/>
    <n v="3"/>
    <n v="4"/>
    <n v="5"/>
    <n v="4.666666666666667"/>
    <n v="1.75"/>
    <n v="2"/>
    <n v="4"/>
    <n v="1.8"/>
    <n v="4.666666666666667"/>
    <n v="2"/>
    <n v="2.25"/>
    <n v="2.75"/>
    <n v="5"/>
    <n v="4.2222222222222223"/>
    <n v="3"/>
    <n v="3.5"/>
    <n v="4"/>
    <n v="3.6666666666666665"/>
    <n v="5"/>
    <n v="0"/>
    <n v="0"/>
    <n v="1"/>
    <x v="0"/>
    <s v="Menos de 1 año"/>
    <x v="1"/>
    <x v="0"/>
    <x v="1"/>
    <s v="SI"/>
    <m/>
    <x v="0"/>
    <n v="2"/>
    <x v="0"/>
    <n v="0"/>
    <n v="0"/>
    <n v="1.4"/>
  </r>
  <r>
    <n v="1015432019"/>
    <s v="Ivan Mauricio"/>
    <s v="Lucena"/>
    <s v="Marquez"/>
    <s v="1992-01-01T00:00:00.000Z"/>
    <s v="2018-01-01T00:00:00.000Z"/>
    <x v="2"/>
    <x v="0"/>
    <s v="MILENIALS (Y)"/>
    <s v="2-3 Años"/>
    <x v="0"/>
    <n v="3"/>
    <n v="5"/>
    <n v="5"/>
    <n v="4"/>
    <n v="4"/>
    <n v="4"/>
    <n v="3"/>
    <n v="5"/>
    <n v="5"/>
    <n v="5"/>
    <n v="5"/>
    <n v="5"/>
    <n v="5"/>
    <n v="5"/>
    <n v="4"/>
    <n v="3"/>
    <n v="2"/>
    <n v="2"/>
    <n v="2"/>
    <n v="5"/>
    <n v="5"/>
    <n v="5"/>
    <n v="1"/>
    <n v="1"/>
    <n v="1"/>
    <n v="1"/>
    <n v="1"/>
    <n v="2"/>
    <n v="2"/>
    <n v="3"/>
    <n v="4"/>
    <n v="5"/>
    <n v="5"/>
    <n v="5"/>
    <n v="5"/>
    <n v="5"/>
    <n v="5"/>
    <n v="5"/>
    <n v="6"/>
    <n v="6"/>
    <n v="6"/>
    <n v="6"/>
    <n v="6"/>
    <n v="6"/>
    <n v="3"/>
    <n v="3"/>
    <n v="3"/>
    <n v="2"/>
    <n v="3"/>
    <n v="4"/>
    <n v="4"/>
    <n v="4"/>
    <n v="5"/>
    <n v="5"/>
    <n v="5"/>
    <n v="5"/>
    <n v="1"/>
    <n v="1"/>
    <n v="1"/>
    <n v="1"/>
    <n v="1"/>
    <n v="5"/>
    <n v="3"/>
    <n v="5"/>
    <n v="1"/>
    <n v="4.333333333333333"/>
    <n v="3.75"/>
    <n v="5"/>
    <n v="5"/>
    <n v="2.6"/>
    <n v="5"/>
    <n v="1"/>
    <n v="1.5"/>
    <n v="4.25"/>
    <n v="5"/>
    <n v="5.4444444444444446"/>
    <n v="4"/>
    <n v="5"/>
    <n v="5.333333333333333"/>
    <n v="5"/>
    <n v="6"/>
    <n v="1"/>
    <n v="1"/>
    <n v="1"/>
    <x v="1"/>
    <n v="2"/>
    <x v="2"/>
    <x v="0"/>
    <x v="0"/>
    <m/>
    <s v="SI"/>
    <x v="0"/>
    <n v="2.75"/>
    <x v="0"/>
    <n v="0"/>
    <n v="0"/>
    <n v="1"/>
  </r>
  <r>
    <n v="79783618"/>
    <s v="Pedro "/>
    <s v="Lutz"/>
    <s v="Gómez"/>
    <s v="1975-01-01T00:00:00.000Z"/>
    <s v="2009-01-01T00:00:00.000Z"/>
    <x v="5"/>
    <x v="6"/>
    <s v="GENERACION X"/>
    <s v="Más de 10 años"/>
    <x v="0"/>
    <n v="4"/>
    <n v="5"/>
    <n v="5"/>
    <n v="3"/>
    <n v="4"/>
    <n v="3"/>
    <n v="3"/>
    <n v="3"/>
    <n v="4"/>
    <n v="4"/>
    <n v="3"/>
    <n v="3"/>
    <n v="4"/>
    <n v="4"/>
    <n v="3"/>
    <n v="3"/>
    <n v="2"/>
    <n v="2"/>
    <n v="2"/>
    <n v="4"/>
    <n v="2"/>
    <n v="4"/>
    <n v="2"/>
    <n v="2"/>
    <n v="3"/>
    <n v="3"/>
    <n v="2"/>
    <n v="2"/>
    <n v="2"/>
    <n v="4"/>
    <n v="5"/>
    <n v="5"/>
    <n v="5"/>
    <n v="4"/>
    <n v="4"/>
    <n v="5"/>
    <n v="5"/>
    <n v="5"/>
    <n v="6"/>
    <n v="6"/>
    <n v="6"/>
    <n v="5"/>
    <n v="6"/>
    <n v="5"/>
    <n v="5"/>
    <n v="1"/>
    <n v="2"/>
    <n v="2"/>
    <n v="2"/>
    <n v="4"/>
    <n v="4"/>
    <n v="4"/>
    <n v="4"/>
    <n v="5"/>
    <n v="4"/>
    <n v="4"/>
    <n v="1"/>
    <n v="1"/>
    <n v="2"/>
    <n v="1"/>
    <n v="1"/>
    <n v="6"/>
    <n v="2"/>
    <n v="4"/>
    <n v="5"/>
    <n v="4.666666666666667"/>
    <n v="3.25"/>
    <n v="3.5"/>
    <n v="3.6666666666666665"/>
    <n v="2.4"/>
    <n v="3.3333333333333335"/>
    <n v="2.3333333333333335"/>
    <n v="2.25"/>
    <n v="4.75"/>
    <n v="4.333333333333333"/>
    <n v="5.4444444444444446"/>
    <n v="4"/>
    <n v="4.25"/>
    <n v="5.333333333333333"/>
    <n v="5"/>
    <n v="6"/>
    <n v="1"/>
    <n v="1"/>
    <n v="1"/>
    <x v="1"/>
    <n v="11"/>
    <x v="3"/>
    <x v="2"/>
    <x v="0"/>
    <s v="SI"/>
    <s v="SI"/>
    <x v="1"/>
    <n v="1.75"/>
    <x v="0"/>
    <n v="0"/>
    <n v="0"/>
    <n v="1.2"/>
  </r>
  <r>
    <n v="51688350"/>
    <s v="María Esther"/>
    <s v="Maldonado"/>
    <s v="Uzcategui"/>
    <s v="1963-01-01T00:00:00.000Z"/>
    <s v="1993-01-01T00:00:00.000Z"/>
    <x v="1"/>
    <x v="0"/>
    <s v="GENERACION X"/>
    <s v="Más de 10 años"/>
    <x v="3"/>
    <n v="4"/>
    <n v="5"/>
    <n v="5"/>
    <n v="3"/>
    <n v="3"/>
    <n v="3"/>
    <n v="3"/>
    <n v="4"/>
    <n v="4"/>
    <n v="3"/>
    <n v="4"/>
    <n v="4"/>
    <n v="5"/>
    <n v="5"/>
    <n v="3"/>
    <n v="3"/>
    <n v="2"/>
    <n v="2"/>
    <n v="2"/>
    <n v="3"/>
    <n v="3"/>
    <n v="3"/>
    <n v="2"/>
    <n v="2"/>
    <n v="2"/>
    <n v="2"/>
    <n v="2"/>
    <n v="2"/>
    <n v="2"/>
    <n v="3"/>
    <n v="3"/>
    <n v="3"/>
    <n v="3"/>
    <n v="5"/>
    <n v="5"/>
    <n v="5"/>
    <n v="6"/>
    <n v="6"/>
    <n v="6"/>
    <n v="6"/>
    <n v="6"/>
    <n v="6"/>
    <n v="6"/>
    <n v="5"/>
    <n v="5"/>
    <n v="2"/>
    <n v="1"/>
    <n v="2"/>
    <n v="2"/>
    <n v="4"/>
    <n v="4"/>
    <n v="4"/>
    <n v="5"/>
    <n v="5"/>
    <n v="5"/>
    <n v="5"/>
    <n v="1"/>
    <n v="1"/>
    <n v="1"/>
    <n v="1"/>
    <n v="1"/>
    <n v="6"/>
    <n v="3"/>
    <n v="5"/>
    <n v="6"/>
    <n v="4.666666666666667"/>
    <n v="3"/>
    <n v="3.75"/>
    <n v="4.666666666666667"/>
    <n v="2.4"/>
    <n v="3"/>
    <n v="2"/>
    <n v="2"/>
    <n v="3"/>
    <n v="5"/>
    <n v="5.7777777777777777"/>
    <n v="4"/>
    <n v="5"/>
    <n v="6"/>
    <n v="5.333333333333333"/>
    <n v="6"/>
    <n v="1"/>
    <n v="1"/>
    <n v="1"/>
    <x v="1"/>
    <n v="27"/>
    <x v="4"/>
    <x v="3"/>
    <x v="1"/>
    <s v="SI"/>
    <s v="SI"/>
    <x v="1"/>
    <n v="1.75"/>
    <x v="0"/>
    <n v="0"/>
    <n v="0"/>
    <n v="1"/>
  </r>
  <r>
    <n v="51785462"/>
    <s v="María Consuelo"/>
    <s v="Mantilla"/>
    <s v="Boada"/>
    <s v="1965-01-01T00:00:00.000Z"/>
    <s v="1989-01-01T00:00:00.000Z"/>
    <x v="7"/>
    <x v="0"/>
    <s v="GENERACION X"/>
    <s v="Más de 10 años"/>
    <x v="0"/>
    <n v="4"/>
    <n v="5"/>
    <n v="4"/>
    <n v="3"/>
    <n v="4"/>
    <n v="4"/>
    <n v="3"/>
    <n v="5"/>
    <n v="5"/>
    <n v="3"/>
    <n v="5"/>
    <n v="4"/>
    <n v="5"/>
    <n v="5"/>
    <n v="3"/>
    <n v="3"/>
    <n v="3"/>
    <n v="4"/>
    <n v="2"/>
    <n v="5"/>
    <n v="5"/>
    <n v="4"/>
    <n v="2"/>
    <n v="2"/>
    <n v="2"/>
    <n v="2"/>
    <n v="2"/>
    <n v="4"/>
    <n v="2"/>
    <n v="5"/>
    <n v="5"/>
    <n v="5"/>
    <n v="5"/>
    <n v="4"/>
    <n v="4"/>
    <n v="4"/>
    <n v="3"/>
    <n v="3"/>
    <n v="4"/>
    <n v="3"/>
    <n v="4"/>
    <n v="4"/>
    <n v="5"/>
    <n v="5"/>
    <n v="5"/>
    <n v="2"/>
    <n v="2"/>
    <n v="2"/>
    <n v="3"/>
    <n v="3"/>
    <n v="3"/>
    <n v="2"/>
    <n v="3"/>
    <n v="4"/>
    <n v="4"/>
    <n v="4"/>
    <n v="1"/>
    <n v="1"/>
    <n v="1"/>
    <n v="1"/>
    <n v="1"/>
    <n v="5"/>
    <n v="2"/>
    <n v="5"/>
    <n v="1"/>
    <n v="4.333333333333333"/>
    <n v="3.5"/>
    <n v="4.5"/>
    <n v="4.666666666666667"/>
    <n v="3"/>
    <n v="4.666666666666667"/>
    <n v="2"/>
    <n v="2.5"/>
    <n v="5"/>
    <n v="4"/>
    <n v="4"/>
    <n v="2.6666666666666665"/>
    <n v="3.75"/>
    <n v="3.3333333333333335"/>
    <n v="4.666666666666667"/>
    <n v="4"/>
    <n v="0"/>
    <n v="0"/>
    <n v="0"/>
    <x v="0"/>
    <n v="31"/>
    <x v="4"/>
    <x v="3"/>
    <x v="1"/>
    <m/>
    <m/>
    <x v="0"/>
    <n v="2.25"/>
    <x v="0"/>
    <n v="0"/>
    <n v="0"/>
    <n v="1"/>
  </r>
  <r>
    <n v="80238084"/>
    <s v="Alexander "/>
    <s v="Marentes"/>
    <s v="Dany"/>
    <s v="1981-01-01T00:00:00.000Z"/>
    <s v="2014-01-01T00:00:00.000Z"/>
    <x v="0"/>
    <x v="0"/>
    <s v="MILENIALS (Y)"/>
    <s v="6-10 Años"/>
    <x v="0"/>
    <n v="5"/>
    <n v="4"/>
    <n v="3"/>
    <n v="3"/>
    <n v="3"/>
    <n v="3"/>
    <n v="2"/>
    <n v="3"/>
    <n v="4"/>
    <n v="4"/>
    <n v="4"/>
    <n v="5"/>
    <n v="5"/>
    <n v="2"/>
    <n v="2"/>
    <n v="1"/>
    <n v="2"/>
    <n v="2"/>
    <n v="1"/>
    <n v="4"/>
    <n v="4"/>
    <n v="5"/>
    <n v="1"/>
    <n v="1"/>
    <n v="1"/>
    <n v="2"/>
    <n v="2"/>
    <n v="2"/>
    <n v="2"/>
    <n v="2"/>
    <n v="2"/>
    <n v="2"/>
    <n v="4"/>
    <n v="4"/>
    <n v="4"/>
    <n v="3"/>
    <n v="5"/>
    <n v="5"/>
    <n v="5"/>
    <n v="5"/>
    <n v="5"/>
    <n v="5"/>
    <n v="5"/>
    <n v="5"/>
    <n v="5"/>
    <n v="2"/>
    <n v="2"/>
    <n v="2"/>
    <n v="2"/>
    <n v="3"/>
    <n v="3"/>
    <n v="3"/>
    <n v="4"/>
    <n v="4"/>
    <n v="4"/>
    <n v="4"/>
    <n v="2"/>
    <n v="2"/>
    <n v="3"/>
    <n v="3"/>
    <n v="1"/>
    <n v="5"/>
    <n v="3"/>
    <n v="4"/>
    <n v="1"/>
    <n v="4"/>
    <n v="2.75"/>
    <n v="3.75"/>
    <n v="4"/>
    <n v="1.6"/>
    <n v="4.333333333333333"/>
    <n v="1"/>
    <n v="2"/>
    <n v="2.5"/>
    <n v="3.6666666666666665"/>
    <n v="5"/>
    <n v="3"/>
    <n v="4"/>
    <n v="5"/>
    <n v="5"/>
    <n v="5"/>
    <n v="1"/>
    <n v="1"/>
    <n v="1"/>
    <x v="1"/>
    <n v="6"/>
    <x v="0"/>
    <x v="0"/>
    <x v="0"/>
    <s v="SI"/>
    <m/>
    <x v="0"/>
    <n v="2"/>
    <x v="0"/>
    <n v="0"/>
    <n v="0"/>
    <n v="2.2000000000000002"/>
  </r>
  <r>
    <n v="1015473380"/>
    <s v="Brandon Santiago"/>
    <s v="Marin"/>
    <s v="Robles"/>
    <s v="1998-01-01T00:00:00.000Z"/>
    <s v="2019-01-01T00:00:00.000Z"/>
    <x v="2"/>
    <x v="0"/>
    <s v="CENTENIALS (Z)"/>
    <s v="0-1 Años"/>
    <x v="0"/>
    <n v="4"/>
    <n v="5"/>
    <n v="1"/>
    <n v="4"/>
    <n v="5"/>
    <n v="4"/>
    <n v="3"/>
    <n v="5"/>
    <n v="4"/>
    <n v="5"/>
    <n v="5"/>
    <n v="5"/>
    <n v="5"/>
    <n v="4"/>
    <n v="3"/>
    <n v="2"/>
    <n v="2"/>
    <n v="2"/>
    <n v="1"/>
    <n v="5"/>
    <n v="5"/>
    <n v="5"/>
    <n v="1"/>
    <n v="1"/>
    <n v="3"/>
    <n v="4"/>
    <n v="1"/>
    <n v="2"/>
    <n v="3"/>
    <n v="2"/>
    <n v="5"/>
    <n v="5"/>
    <n v="5"/>
    <n v="5"/>
    <n v="5"/>
    <n v="5"/>
    <n v="6"/>
    <n v="6"/>
    <n v="6"/>
    <n v="6"/>
    <n v="6"/>
    <n v="6"/>
    <n v="6"/>
    <n v="6"/>
    <n v="5"/>
    <n v="3"/>
    <n v="3"/>
    <n v="1"/>
    <n v="3"/>
    <n v="3"/>
    <n v="3"/>
    <n v="3"/>
    <n v="4"/>
    <n v="5"/>
    <n v="5"/>
    <n v="5"/>
    <n v="1"/>
    <n v="1"/>
    <n v="1"/>
    <n v="1"/>
    <n v="1"/>
    <n v="3"/>
    <n v="3"/>
    <n v="1"/>
    <n v="1"/>
    <n v="3.3333333333333335"/>
    <n v="4"/>
    <n v="4.75"/>
    <n v="4.666666666666667"/>
    <n v="2"/>
    <n v="5"/>
    <n v="1.6666666666666667"/>
    <n v="2.5"/>
    <n v="4.25"/>
    <n v="5"/>
    <n v="5.8888888888888893"/>
    <n v="3"/>
    <n v="4.75"/>
    <n v="6"/>
    <n v="5.666666666666667"/>
    <n v="6"/>
    <n v="1"/>
    <n v="1"/>
    <n v="1"/>
    <x v="1"/>
    <s v="Menos de 1 año"/>
    <x v="1"/>
    <x v="1"/>
    <x v="0"/>
    <m/>
    <s v="SI"/>
    <x v="0"/>
    <n v="2.5"/>
    <x v="0"/>
    <n v="0"/>
    <n v="0"/>
    <n v="1"/>
  </r>
  <r>
    <n v="1023881677"/>
    <s v="Anyul Rocio"/>
    <s v="Martínez"/>
    <s v="Ángel"/>
    <s v="1989-01-01T00:00:00.000Z"/>
    <s v="2019-01-01T00:00:00.000Z"/>
    <x v="2"/>
    <x v="0"/>
    <s v="MILENIALS (Y)"/>
    <s v="0-1 Años"/>
    <x v="2"/>
    <n v="4"/>
    <n v="4"/>
    <n v="5"/>
    <n v="4"/>
    <n v="3"/>
    <n v="3"/>
    <n v="2"/>
    <n v="5"/>
    <n v="5"/>
    <n v="4"/>
    <n v="5"/>
    <n v="4"/>
    <n v="4"/>
    <n v="4"/>
    <n v="4"/>
    <n v="2"/>
    <n v="2"/>
    <n v="1"/>
    <n v="1"/>
    <n v="5"/>
    <n v="5"/>
    <n v="5"/>
    <n v="2"/>
    <n v="1"/>
    <n v="2"/>
    <n v="3"/>
    <n v="2"/>
    <n v="3"/>
    <n v="2"/>
    <n v="4"/>
    <n v="5"/>
    <n v="5"/>
    <n v="5"/>
    <n v="5"/>
    <n v="5"/>
    <n v="5"/>
    <n v="5"/>
    <n v="6"/>
    <n v="6"/>
    <n v="6"/>
    <n v="6"/>
    <n v="6"/>
    <n v="6"/>
    <n v="6"/>
    <n v="5"/>
    <n v="2"/>
    <n v="2"/>
    <n v="2"/>
    <n v="2"/>
    <n v="4"/>
    <n v="4"/>
    <n v="4"/>
    <n v="4"/>
    <n v="5"/>
    <n v="5"/>
    <n v="5"/>
    <n v="1"/>
    <n v="1"/>
    <n v="1"/>
    <n v="1"/>
    <n v="1"/>
    <n v="5"/>
    <n v="3"/>
    <n v="1"/>
    <n v="6"/>
    <n v="4.333333333333333"/>
    <n v="3"/>
    <n v="4.75"/>
    <n v="4"/>
    <n v="2"/>
    <n v="5"/>
    <n v="1.6666666666666667"/>
    <n v="2.5"/>
    <n v="4.75"/>
    <n v="5"/>
    <n v="5.7777777777777777"/>
    <n v="4"/>
    <n v="4.75"/>
    <n v="5.666666666666667"/>
    <n v="5.666666666666667"/>
    <n v="6"/>
    <n v="1"/>
    <n v="1"/>
    <n v="1"/>
    <x v="1"/>
    <s v="Menos de 1 año"/>
    <x v="1"/>
    <x v="0"/>
    <x v="1"/>
    <s v="SI"/>
    <s v="SI"/>
    <x v="1"/>
    <n v="2"/>
    <x v="0"/>
    <n v="0"/>
    <n v="0"/>
    <n v="1"/>
  </r>
  <r>
    <n v="1116920247"/>
    <s v="Gueldy Paola"/>
    <s v="Martínez"/>
    <s v="Padilla"/>
    <s v="1993-01-01T00:00:00.000Z"/>
    <s v="2016-01-01T00:00:00.000Z"/>
    <x v="2"/>
    <x v="0"/>
    <s v="CENTENIALS (Z)"/>
    <s v="4-5 Años"/>
    <x v="4"/>
    <n v="3"/>
    <n v="3"/>
    <n v="2"/>
    <n v="4"/>
    <n v="5"/>
    <n v="4"/>
    <n v="3"/>
    <n v="5"/>
    <n v="5"/>
    <n v="5"/>
    <n v="5"/>
    <n v="3"/>
    <n v="3"/>
    <n v="4"/>
    <n v="4"/>
    <n v="2"/>
    <n v="2"/>
    <n v="4"/>
    <n v="2"/>
    <n v="2"/>
    <n v="2"/>
    <n v="2"/>
    <n v="5"/>
    <n v="3"/>
    <n v="3"/>
    <n v="3"/>
    <n v="4"/>
    <n v="4"/>
    <n v="3"/>
    <n v="2"/>
    <n v="2"/>
    <n v="2"/>
    <n v="2"/>
    <n v="3"/>
    <n v="3"/>
    <n v="4"/>
    <n v="4"/>
    <n v="4"/>
    <n v="5"/>
    <n v="4"/>
    <n v="5"/>
    <n v="3"/>
    <n v="4"/>
    <n v="5"/>
    <n v="5"/>
    <n v="3"/>
    <n v="3"/>
    <n v="2"/>
    <n v="3"/>
    <n v="4"/>
    <n v="3"/>
    <n v="4"/>
    <n v="4"/>
    <n v="4"/>
    <n v="4"/>
    <n v="4"/>
    <n v="2"/>
    <n v="2"/>
    <n v="2"/>
    <n v="2"/>
    <n v="1"/>
    <n v="5"/>
    <n v="3"/>
    <n v="1"/>
    <n v="1"/>
    <n v="2.6666666666666665"/>
    <n v="4"/>
    <n v="5"/>
    <n v="3.3333333333333335"/>
    <n v="2.8"/>
    <n v="2"/>
    <n v="3.6666666666666665"/>
    <n v="3.5"/>
    <n v="2"/>
    <n v="3.3333333333333335"/>
    <n v="4.333333333333333"/>
    <n v="3.6666666666666665"/>
    <n v="4"/>
    <n v="4.333333333333333"/>
    <n v="4.333333333333333"/>
    <n v="4.333333333333333"/>
    <n v="0"/>
    <n v="0"/>
    <n v="0"/>
    <x v="0"/>
    <n v="4"/>
    <x v="0"/>
    <x v="0"/>
    <x v="1"/>
    <m/>
    <m/>
    <x v="0"/>
    <n v="2.75"/>
    <x v="0"/>
    <n v="0"/>
    <n v="0"/>
    <n v="1.8"/>
  </r>
  <r>
    <n v="79064815"/>
    <s v="Juan de Jesus"/>
    <s v="Martínez"/>
    <s v="Rodríguez"/>
    <s v="1979-01-01T00:00:00.000Z"/>
    <s v="2019-01-01T00:00:00.000Z"/>
    <x v="2"/>
    <x v="0"/>
    <s v="GENERACION X"/>
    <s v="0-1 Años"/>
    <x v="2"/>
    <n v="4"/>
    <n v="4"/>
    <n v="4"/>
    <n v="5"/>
    <n v="5"/>
    <n v="5"/>
    <n v="5"/>
    <n v="5"/>
    <n v="5"/>
    <n v="5"/>
    <n v="5"/>
    <n v="3"/>
    <n v="3"/>
    <n v="4"/>
    <n v="4"/>
    <n v="2"/>
    <n v="2"/>
    <n v="2"/>
    <n v="1"/>
    <n v="5"/>
    <n v="5"/>
    <n v="5"/>
    <n v="1"/>
    <n v="1"/>
    <n v="1"/>
    <n v="3"/>
    <n v="1"/>
    <n v="1"/>
    <n v="1"/>
    <n v="5"/>
    <n v="5"/>
    <n v="5"/>
    <n v="5"/>
    <n v="5"/>
    <n v="5"/>
    <n v="5"/>
    <n v="4"/>
    <n v="4"/>
    <n v="5"/>
    <n v="5"/>
    <n v="4"/>
    <n v="4"/>
    <n v="5"/>
    <n v="6"/>
    <n v="5"/>
    <n v="2"/>
    <n v="4"/>
    <n v="4"/>
    <n v="4"/>
    <n v="4"/>
    <n v="4"/>
    <n v="4"/>
    <n v="5"/>
    <n v="5"/>
    <n v="5"/>
    <n v="5"/>
    <n v="2"/>
    <n v="1"/>
    <n v="4"/>
    <n v="2"/>
    <n v="2"/>
    <n v="6"/>
    <n v="3"/>
    <n v="1"/>
    <n v="1"/>
    <n v="4"/>
    <n v="5"/>
    <n v="5"/>
    <n v="3.3333333333333335"/>
    <n v="2.2000000000000002"/>
    <n v="5"/>
    <n v="1"/>
    <n v="1.5"/>
    <n v="5"/>
    <n v="5"/>
    <n v="4.666666666666667"/>
    <n v="4"/>
    <n v="5"/>
    <n v="4"/>
    <n v="5"/>
    <n v="5"/>
    <n v="0"/>
    <n v="1"/>
    <n v="1"/>
    <x v="0"/>
    <s v="Menos de 1 año"/>
    <x v="1"/>
    <x v="2"/>
    <x v="0"/>
    <m/>
    <m/>
    <x v="0"/>
    <n v="3.5"/>
    <x v="1"/>
    <n v="0"/>
    <n v="1"/>
    <n v="2.2000000000000002"/>
  </r>
  <r>
    <n v="52425802"/>
    <s v="Johanna "/>
    <s v="Medina"/>
    <s v="Quiasua"/>
    <s v="1978-01-01T00:00:00.000Z"/>
    <s v="2008-01-01T00:00:00.000Z"/>
    <x v="2"/>
    <x v="0"/>
    <s v="GENERACION X"/>
    <s v="4-5 Años"/>
    <x v="0"/>
    <n v="5"/>
    <n v="4"/>
    <n v="5"/>
    <n v="5"/>
    <n v="4"/>
    <n v="3"/>
    <n v="2"/>
    <n v="3"/>
    <n v="4"/>
    <n v="4"/>
    <n v="4"/>
    <n v="5"/>
    <n v="5"/>
    <n v="5"/>
    <n v="4"/>
    <n v="1"/>
    <n v="2"/>
    <n v="1"/>
    <n v="1"/>
    <n v="5"/>
    <n v="5"/>
    <n v="5"/>
    <n v="1"/>
    <n v="1"/>
    <n v="1"/>
    <n v="1"/>
    <n v="1"/>
    <n v="1"/>
    <n v="1"/>
    <n v="5"/>
    <n v="5"/>
    <n v="5"/>
    <n v="5"/>
    <n v="5"/>
    <n v="4"/>
    <n v="5"/>
    <n v="6"/>
    <n v="6"/>
    <n v="5"/>
    <n v="6"/>
    <n v="6"/>
    <n v="6"/>
    <n v="6"/>
    <n v="5"/>
    <n v="5"/>
    <n v="1"/>
    <n v="2"/>
    <n v="1"/>
    <n v="3"/>
    <n v="4"/>
    <n v="3"/>
    <n v="3"/>
    <n v="4"/>
    <n v="5"/>
    <n v="5"/>
    <n v="5"/>
    <n v="1"/>
    <n v="1"/>
    <n v="1"/>
    <n v="1"/>
    <n v="1"/>
    <n v="6"/>
    <n v="3"/>
    <n v="1"/>
    <n v="6"/>
    <n v="4.666666666666667"/>
    <n v="3.5"/>
    <n v="3.75"/>
    <n v="5"/>
    <n v="1.8"/>
    <n v="5"/>
    <n v="1"/>
    <n v="1"/>
    <n v="5"/>
    <n v="4.666666666666667"/>
    <n v="5.666666666666667"/>
    <n v="3.3333333333333335"/>
    <n v="4.75"/>
    <n v="6"/>
    <n v="5.333333333333333"/>
    <n v="5.666666666666667"/>
    <n v="1"/>
    <n v="1"/>
    <n v="1"/>
    <x v="1"/>
    <n v="12"/>
    <x v="4"/>
    <x v="2"/>
    <x v="1"/>
    <s v="SI"/>
    <s v="SI"/>
    <x v="1"/>
    <n v="1.75"/>
    <x v="0"/>
    <n v="0"/>
    <n v="0"/>
    <n v="1"/>
  </r>
  <r>
    <n v="1032476587"/>
    <s v="Luis Eduardo"/>
    <s v="Mejía"/>
    <s v="Serna"/>
    <s v="1995-01-01T00:00:00.000Z"/>
    <s v="2016-01-01T00:00:00.000Z"/>
    <x v="2"/>
    <x v="0"/>
    <s v="CENTENIALS (Z)"/>
    <s v="4-5 Años"/>
    <x v="0"/>
    <n v="5"/>
    <n v="4"/>
    <n v="5"/>
    <n v="2"/>
    <n v="2"/>
    <n v="2"/>
    <n v="2"/>
    <n v="5"/>
    <n v="5"/>
    <n v="4"/>
    <n v="5"/>
    <n v="5"/>
    <n v="4"/>
    <n v="4"/>
    <n v="4"/>
    <n v="1"/>
    <n v="2"/>
    <n v="2"/>
    <n v="1"/>
    <n v="5"/>
    <n v="5"/>
    <n v="5"/>
    <n v="1"/>
    <n v="3"/>
    <n v="1"/>
    <n v="3"/>
    <n v="2"/>
    <n v="2"/>
    <n v="1"/>
    <n v="3"/>
    <n v="4"/>
    <n v="4"/>
    <n v="4"/>
    <n v="5"/>
    <n v="5"/>
    <n v="5"/>
    <n v="5"/>
    <n v="4"/>
    <n v="5"/>
    <n v="6"/>
    <n v="5"/>
    <n v="4"/>
    <n v="5"/>
    <n v="3"/>
    <n v="0"/>
    <n v="3"/>
    <n v="2"/>
    <n v="2"/>
    <n v="3"/>
    <n v="4"/>
    <n v="4"/>
    <n v="4"/>
    <n v="4"/>
    <n v="4"/>
    <n v="4"/>
    <n v="4"/>
    <n v="1"/>
    <n v="1"/>
    <n v="1"/>
    <n v="1"/>
    <n v="1"/>
    <n v="6"/>
    <n v="3"/>
    <n v="1"/>
    <n v="1"/>
    <n v="4.666666666666667"/>
    <n v="2"/>
    <n v="4.75"/>
    <n v="4.333333333333333"/>
    <n v="2"/>
    <n v="5"/>
    <n v="1.6666666666666667"/>
    <n v="2"/>
    <n v="3.75"/>
    <n v="5"/>
    <n v="4.1111111111111107"/>
    <n v="4"/>
    <n v="4"/>
    <n v="4.666666666666667"/>
    <n v="2.3333333333333335"/>
    <n v="5.333333333333333"/>
    <n v="0"/>
    <n v="0"/>
    <n v="1"/>
    <x v="0"/>
    <n v="4"/>
    <x v="0"/>
    <x v="0"/>
    <x v="0"/>
    <m/>
    <m/>
    <x v="0"/>
    <n v="2.5"/>
    <x v="0"/>
    <n v="0"/>
    <n v="0"/>
    <n v="1"/>
  </r>
  <r>
    <n v="1101520390"/>
    <s v="Nadia Rocio"/>
    <s v="Mejía"/>
    <s v="Jaimes"/>
    <s v="1989-01-01T00:00:00.000Z"/>
    <s v="2019-01-01T00:00:00.000Z"/>
    <x v="3"/>
    <x v="5"/>
    <s v="MILENIALS (Y)"/>
    <s v="0-1 Años"/>
    <x v="0"/>
    <n v="5"/>
    <n v="5"/>
    <n v="4"/>
    <n v="3"/>
    <n v="4"/>
    <n v="3"/>
    <n v="3"/>
    <n v="5"/>
    <n v="3"/>
    <n v="3"/>
    <n v="5"/>
    <n v="4"/>
    <n v="5"/>
    <n v="5"/>
    <n v="3"/>
    <n v="1"/>
    <n v="2"/>
    <n v="2"/>
    <n v="2"/>
    <n v="5"/>
    <n v="5"/>
    <n v="4"/>
    <n v="2"/>
    <n v="2"/>
    <n v="2"/>
    <n v="3"/>
    <n v="3"/>
    <n v="4"/>
    <n v="3"/>
    <n v="4"/>
    <n v="4"/>
    <n v="5"/>
    <n v="5"/>
    <n v="5"/>
    <n v="4"/>
    <n v="5"/>
    <n v="5"/>
    <n v="5"/>
    <n v="6"/>
    <n v="6"/>
    <n v="6"/>
    <n v="6"/>
    <n v="6"/>
    <n v="5"/>
    <n v="5"/>
    <n v="2"/>
    <n v="2"/>
    <n v="2"/>
    <n v="3"/>
    <n v="3"/>
    <n v="3"/>
    <n v="3"/>
    <n v="4"/>
    <n v="5"/>
    <n v="5"/>
    <n v="5"/>
    <n v="1"/>
    <n v="1"/>
    <n v="1"/>
    <n v="1"/>
    <n v="1"/>
    <n v="4"/>
    <n v="3"/>
    <n v="5"/>
    <n v="1"/>
    <n v="4.666666666666667"/>
    <n v="3.25"/>
    <n v="4"/>
    <n v="4.666666666666667"/>
    <n v="2"/>
    <n v="4.666666666666667"/>
    <n v="2"/>
    <n v="3.25"/>
    <n v="4.5"/>
    <n v="4.666666666666667"/>
    <n v="5.5555555555555554"/>
    <n v="3"/>
    <n v="4.75"/>
    <n v="5.333333333333333"/>
    <n v="5.333333333333333"/>
    <n v="6"/>
    <n v="1"/>
    <n v="1"/>
    <n v="1"/>
    <x v="1"/>
    <s v="Menos de 1 año"/>
    <x v="1"/>
    <x v="0"/>
    <x v="1"/>
    <m/>
    <s v="SI"/>
    <x v="0"/>
    <n v="2.25"/>
    <x v="0"/>
    <n v="0"/>
    <n v="0"/>
    <n v="1"/>
  </r>
  <r>
    <n v="20404929"/>
    <s v="Johana Andrea"/>
    <s v="Melo"/>
    <s v="Fique"/>
    <s v="1980-01-01T00:00:00.000Z"/>
    <s v="2011-01-01T00:00:00.000Z"/>
    <x v="1"/>
    <x v="0"/>
    <s v="MILENIALS (Y)"/>
    <s v="6-10 Años"/>
    <x v="0"/>
    <n v="4"/>
    <n v="4"/>
    <n v="5"/>
    <n v="4"/>
    <n v="4"/>
    <n v="3"/>
    <n v="3"/>
    <n v="4"/>
    <n v="4"/>
    <n v="5"/>
    <n v="4"/>
    <n v="4"/>
    <n v="5"/>
    <n v="5"/>
    <n v="4"/>
    <n v="2"/>
    <n v="2"/>
    <n v="2"/>
    <n v="1"/>
    <n v="5"/>
    <n v="5"/>
    <n v="5"/>
    <n v="1"/>
    <n v="1"/>
    <n v="1"/>
    <n v="2"/>
    <n v="2"/>
    <n v="3"/>
    <n v="2"/>
    <n v="5"/>
    <n v="5"/>
    <n v="5"/>
    <n v="5"/>
    <n v="5"/>
    <n v="5"/>
    <n v="5"/>
    <n v="5"/>
    <n v="5"/>
    <n v="6"/>
    <n v="6"/>
    <n v="6"/>
    <n v="5"/>
    <n v="6"/>
    <n v="3"/>
    <n v="3"/>
    <n v="2"/>
    <n v="2"/>
    <n v="1"/>
    <n v="2"/>
    <n v="4"/>
    <n v="4"/>
    <n v="4"/>
    <n v="4"/>
    <n v="5"/>
    <n v="5"/>
    <n v="5"/>
    <n v="1"/>
    <n v="1"/>
    <n v="2"/>
    <n v="1"/>
    <n v="1"/>
    <n v="6"/>
    <n v="3"/>
    <n v="4"/>
    <n v="6"/>
    <n v="4.333333333333333"/>
    <n v="3.5"/>
    <n v="4.25"/>
    <n v="4.666666666666667"/>
    <n v="2.2000000000000002"/>
    <n v="5"/>
    <n v="1"/>
    <n v="2.25"/>
    <n v="5"/>
    <n v="5"/>
    <n v="5"/>
    <n v="4"/>
    <n v="4.75"/>
    <n v="5.333333333333333"/>
    <n v="3.6666666666666665"/>
    <n v="6"/>
    <n v="1"/>
    <n v="0"/>
    <n v="1"/>
    <x v="0"/>
    <n v="9"/>
    <x v="3"/>
    <x v="0"/>
    <x v="1"/>
    <s v="SI"/>
    <m/>
    <x v="0"/>
    <n v="1.75"/>
    <x v="0"/>
    <n v="0"/>
    <n v="0"/>
    <n v="1.2"/>
  </r>
  <r>
    <n v="52232752"/>
    <s v="Yeny Milena"/>
    <s v="Méndez"/>
    <s v="Bejarano"/>
    <s v="1977-01-01T00:00:00.000Z"/>
    <s v="2004-01-01T00:00:00.000Z"/>
    <x v="7"/>
    <x v="2"/>
    <s v="GENERACION X"/>
    <s v="Más de 10 años"/>
    <x v="0"/>
    <n v="5"/>
    <n v="5"/>
    <n v="4"/>
    <n v="3"/>
    <n v="4"/>
    <n v="2"/>
    <n v="2"/>
    <n v="5"/>
    <n v="5"/>
    <n v="4"/>
    <n v="5"/>
    <n v="2"/>
    <n v="5"/>
    <n v="5"/>
    <n v="1"/>
    <n v="1"/>
    <n v="1"/>
    <n v="1"/>
    <n v="1"/>
    <n v="5"/>
    <n v="4"/>
    <n v="5"/>
    <n v="1"/>
    <n v="1"/>
    <n v="1"/>
    <n v="1"/>
    <n v="1"/>
    <n v="1"/>
    <n v="1"/>
    <n v="5"/>
    <n v="5"/>
    <n v="5"/>
    <n v="5"/>
    <n v="5"/>
    <n v="5"/>
    <n v="5"/>
    <n v="6"/>
    <n v="6"/>
    <n v="6"/>
    <n v="6"/>
    <n v="6"/>
    <n v="6"/>
    <n v="6"/>
    <n v="5"/>
    <n v="5"/>
    <n v="1"/>
    <n v="1"/>
    <n v="1"/>
    <n v="1"/>
    <n v="4"/>
    <n v="4"/>
    <n v="4"/>
    <n v="1"/>
    <n v="5"/>
    <n v="5"/>
    <n v="5"/>
    <n v="1"/>
    <n v="1"/>
    <n v="1"/>
    <n v="1"/>
    <n v="1"/>
    <n v="5"/>
    <n v="3"/>
    <n v="5"/>
    <n v="2"/>
    <n v="4.666666666666667"/>
    <n v="2.75"/>
    <n v="4.75"/>
    <n v="4"/>
    <n v="1"/>
    <n v="4.666666666666667"/>
    <n v="1"/>
    <n v="1"/>
    <n v="5"/>
    <n v="5"/>
    <n v="5.7777777777777777"/>
    <n v="4"/>
    <n v="4"/>
    <n v="6"/>
    <n v="5.333333333333333"/>
    <n v="6"/>
    <n v="1"/>
    <n v="1"/>
    <n v="1"/>
    <x v="1"/>
    <n v="16"/>
    <x v="4"/>
    <x v="2"/>
    <x v="1"/>
    <s v="SI"/>
    <s v="SI"/>
    <x v="1"/>
    <n v="1"/>
    <x v="0"/>
    <n v="0"/>
    <n v="0"/>
    <n v="1"/>
  </r>
  <r>
    <n v="79388188"/>
    <s v="Andrés Demetrio"/>
    <s v="Méndez"/>
    <s v="Pitts"/>
    <s v="1966-01-01T00:00:00.000Z"/>
    <s v="1989-01-01T00:00:00.000Z"/>
    <x v="0"/>
    <x v="0"/>
    <s v="GENERACION X"/>
    <s v="Más de 10 años"/>
    <x v="0"/>
    <n v="4"/>
    <n v="5"/>
    <n v="3"/>
    <n v="2"/>
    <n v="4"/>
    <n v="3"/>
    <n v="3"/>
    <n v="4"/>
    <n v="3"/>
    <n v="4"/>
    <n v="3"/>
    <n v="3"/>
    <n v="3"/>
    <n v="3"/>
    <n v="2"/>
    <n v="2"/>
    <n v="2"/>
    <n v="3"/>
    <n v="1"/>
    <n v="3"/>
    <n v="3"/>
    <n v="3"/>
    <n v="2"/>
    <n v="2"/>
    <n v="3"/>
    <n v="2"/>
    <n v="2"/>
    <n v="1"/>
    <n v="1"/>
    <n v="2"/>
    <n v="3"/>
    <n v="4"/>
    <n v="5"/>
    <n v="4"/>
    <n v="3"/>
    <n v="4"/>
    <n v="5"/>
    <n v="5"/>
    <n v="6"/>
    <n v="6"/>
    <n v="6"/>
    <n v="5"/>
    <n v="6"/>
    <n v="3"/>
    <n v="3"/>
    <n v="3"/>
    <n v="3"/>
    <n v="1"/>
    <n v="2"/>
    <n v="4"/>
    <n v="4"/>
    <n v="4"/>
    <n v="3"/>
    <n v="4"/>
    <n v="4"/>
    <n v="4"/>
    <n v="1"/>
    <n v="1"/>
    <n v="3"/>
    <n v="1"/>
    <n v="1"/>
    <n v="5"/>
    <n v="3"/>
    <n v="5"/>
    <n v="6"/>
    <n v="4"/>
    <n v="3"/>
    <n v="3.5"/>
    <n v="3"/>
    <n v="2"/>
    <n v="3"/>
    <n v="2.3333333333333335"/>
    <n v="1.5"/>
    <n v="3.5"/>
    <n v="3.6666666666666665"/>
    <n v="5"/>
    <n v="4"/>
    <n v="3.75"/>
    <n v="5.333333333333333"/>
    <n v="3.6666666666666665"/>
    <n v="6"/>
    <n v="1"/>
    <n v="0"/>
    <n v="1"/>
    <x v="0"/>
    <n v="31"/>
    <x v="4"/>
    <x v="2"/>
    <x v="0"/>
    <m/>
    <m/>
    <x v="0"/>
    <n v="2.25"/>
    <x v="0"/>
    <n v="0"/>
    <n v="0"/>
    <n v="1.4"/>
  </r>
  <r>
    <n v="39818161"/>
    <s v="María Esperanza"/>
    <s v="Méndez"/>
    <s v="Romero"/>
    <s v="1973-01-01T00:00:00.000Z"/>
    <s v="2009-01-01T00:00:00.000Z"/>
    <x v="7"/>
    <x v="0"/>
    <s v="GENERACION X"/>
    <s v="Más de 10 años"/>
    <x v="2"/>
    <n v="5"/>
    <n v="5"/>
    <n v="3"/>
    <n v="2"/>
    <n v="4"/>
    <n v="2"/>
    <n v="2"/>
    <n v="5"/>
    <n v="5"/>
    <n v="5"/>
    <n v="5"/>
    <n v="2"/>
    <n v="5"/>
    <n v="5"/>
    <n v="1"/>
    <n v="1"/>
    <n v="1"/>
    <n v="1"/>
    <n v="1"/>
    <n v="5"/>
    <n v="5"/>
    <n v="5"/>
    <n v="1"/>
    <n v="1"/>
    <n v="1"/>
    <n v="1"/>
    <n v="1"/>
    <n v="1"/>
    <n v="1"/>
    <n v="5"/>
    <n v="2"/>
    <n v="5"/>
    <n v="5"/>
    <n v="5"/>
    <n v="4"/>
    <n v="4"/>
    <n v="6"/>
    <n v="6"/>
    <n v="6"/>
    <n v="6"/>
    <n v="6"/>
    <n v="3"/>
    <n v="6"/>
    <n v="0"/>
    <n v="0"/>
    <n v="1"/>
    <n v="2"/>
    <n v="1"/>
    <n v="1"/>
    <n v="4"/>
    <n v="4"/>
    <n v="4"/>
    <n v="5"/>
    <n v="5"/>
    <n v="5"/>
    <n v="5"/>
    <n v="1"/>
    <n v="1"/>
    <n v="1"/>
    <n v="1"/>
    <n v="1"/>
    <n v="4"/>
    <n v="2"/>
    <n v="4"/>
    <n v="2"/>
    <n v="4.333333333333333"/>
    <n v="2.5"/>
    <n v="5"/>
    <n v="4"/>
    <n v="1"/>
    <n v="5"/>
    <n v="1"/>
    <n v="1"/>
    <n v="4.25"/>
    <n v="4.333333333333333"/>
    <n v="4.333333333333333"/>
    <n v="4"/>
    <n v="5"/>
    <n v="6"/>
    <n v="1"/>
    <n v="6"/>
    <n v="1"/>
    <n v="0"/>
    <n v="1"/>
    <x v="0"/>
    <n v="11"/>
    <x v="3"/>
    <x v="2"/>
    <x v="1"/>
    <s v="SI"/>
    <m/>
    <x v="0"/>
    <n v="1.25"/>
    <x v="0"/>
    <n v="0"/>
    <n v="0"/>
    <n v="1"/>
  </r>
  <r>
    <n v="51784106"/>
    <s v="Zoreth "/>
    <s v="Mesa"/>
    <s v="Cendales"/>
    <s v="1964-01-01T00:00:00.000Z"/>
    <s v="1989-01-01T00:00:00.000Z"/>
    <x v="7"/>
    <x v="0"/>
    <s v="GENERACION X"/>
    <s v="Más de 10 años"/>
    <x v="3"/>
    <n v="2"/>
    <n v="5"/>
    <n v="1"/>
    <n v="3"/>
    <n v="4"/>
    <n v="2"/>
    <n v="1"/>
    <n v="3"/>
    <n v="5"/>
    <n v="1"/>
    <n v="5"/>
    <n v="4"/>
    <n v="5"/>
    <n v="3"/>
    <n v="3"/>
    <n v="1"/>
    <n v="1"/>
    <n v="2"/>
    <n v="2"/>
    <n v="4"/>
    <n v="3"/>
    <n v="2"/>
    <n v="2"/>
    <n v="2"/>
    <n v="2"/>
    <n v="2"/>
    <n v="1"/>
    <n v="3"/>
    <n v="2"/>
    <n v="2"/>
    <n v="1"/>
    <n v="4"/>
    <n v="5"/>
    <n v="4"/>
    <n v="4"/>
    <n v="5"/>
    <n v="3"/>
    <n v="3"/>
    <n v="4"/>
    <n v="4"/>
    <n v="6"/>
    <n v="6"/>
    <n v="6"/>
    <n v="2"/>
    <n v="3"/>
    <n v="3"/>
    <n v="3"/>
    <n v="2"/>
    <n v="3"/>
    <n v="3"/>
    <n v="3"/>
    <n v="3"/>
    <n v="5"/>
    <n v="5"/>
    <n v="5"/>
    <n v="5"/>
    <n v="2"/>
    <n v="1"/>
    <n v="1"/>
    <n v="1"/>
    <n v="1"/>
    <n v="4"/>
    <n v="3"/>
    <n v="5"/>
    <n v="1"/>
    <n v="2.6666666666666665"/>
    <n v="2.5"/>
    <n v="3.5"/>
    <n v="4"/>
    <n v="1.8"/>
    <n v="3"/>
    <n v="2"/>
    <n v="2"/>
    <n v="3"/>
    <n v="4.333333333333333"/>
    <n v="4.1111111111111107"/>
    <n v="3"/>
    <n v="5"/>
    <n v="4"/>
    <n v="3.6666666666666665"/>
    <n v="4.666666666666667"/>
    <n v="0"/>
    <n v="0"/>
    <n v="0"/>
    <x v="0"/>
    <n v="31"/>
    <x v="4"/>
    <x v="3"/>
    <x v="1"/>
    <m/>
    <m/>
    <x v="0"/>
    <n v="2.75"/>
    <x v="0"/>
    <n v="0"/>
    <n v="0"/>
    <n v="1.2"/>
  </r>
  <r>
    <n v="1019006016"/>
    <s v="Isabel "/>
    <s v="Mesa"/>
    <s v="García"/>
    <s v="1986-01-01T00:00:00.000Z"/>
    <s v="2010-01-01T00:00:00.000Z"/>
    <x v="0"/>
    <x v="0"/>
    <s v="MILENIALS (Y)"/>
    <s v="4-5 Años"/>
    <x v="2"/>
    <n v="3"/>
    <n v="5"/>
    <n v="2"/>
    <n v="2"/>
    <n v="2"/>
    <n v="2"/>
    <n v="2"/>
    <n v="5"/>
    <n v="4"/>
    <n v="4"/>
    <n v="5"/>
    <n v="5"/>
    <n v="5"/>
    <n v="5"/>
    <n v="4"/>
    <n v="2"/>
    <n v="2"/>
    <n v="1"/>
    <n v="5"/>
    <n v="3"/>
    <n v="3"/>
    <n v="4"/>
    <n v="1"/>
    <n v="1"/>
    <n v="1"/>
    <n v="1"/>
    <n v="1"/>
    <n v="1"/>
    <n v="1"/>
    <n v="2"/>
    <n v="2"/>
    <n v="2"/>
    <n v="3"/>
    <n v="3"/>
    <n v="2"/>
    <n v="4"/>
    <n v="5"/>
    <n v="5"/>
    <n v="5"/>
    <n v="5"/>
    <n v="5"/>
    <n v="5"/>
    <n v="6"/>
    <n v="5"/>
    <n v="4"/>
    <n v="2"/>
    <n v="2"/>
    <n v="1"/>
    <n v="3"/>
    <n v="4"/>
    <n v="4"/>
    <n v="4"/>
    <n v="4"/>
    <n v="4"/>
    <n v="4"/>
    <n v="4"/>
    <n v="1"/>
    <n v="1"/>
    <n v="3"/>
    <n v="2"/>
    <n v="1"/>
    <n v="5"/>
    <n v="3"/>
    <n v="4"/>
    <n v="1"/>
    <n v="3.3333333333333335"/>
    <n v="2"/>
    <n v="4.5"/>
    <n v="5"/>
    <n v="2.8"/>
    <n v="3.3333333333333335"/>
    <n v="1"/>
    <n v="1"/>
    <n v="2.25"/>
    <n v="3"/>
    <n v="5"/>
    <n v="4"/>
    <n v="4"/>
    <n v="5"/>
    <n v="4.666666666666667"/>
    <n v="5.333333333333333"/>
    <n v="1"/>
    <n v="0"/>
    <n v="1"/>
    <x v="0"/>
    <n v="10"/>
    <x v="3"/>
    <x v="0"/>
    <x v="1"/>
    <s v="SI"/>
    <m/>
    <x v="0"/>
    <n v="2"/>
    <x v="0"/>
    <n v="0"/>
    <n v="0"/>
    <n v="1.6"/>
  </r>
  <r>
    <n v="1030644069"/>
    <s v="Julian Leonardo"/>
    <s v="Miguez"/>
    <s v="Rojas"/>
    <s v="1994-01-01T00:00:00.000Z"/>
    <s v="2019-01-01T00:00:00.000Z"/>
    <x v="2"/>
    <x v="0"/>
    <s v="CENTENIALS (Z)"/>
    <s v="0-1 Años"/>
    <x v="0"/>
    <n v="5"/>
    <n v="5"/>
    <n v="3"/>
    <n v="5"/>
    <n v="4"/>
    <n v="4"/>
    <n v="2"/>
    <n v="4"/>
    <n v="3"/>
    <n v="4"/>
    <n v="4"/>
    <n v="5"/>
    <n v="5"/>
    <n v="5"/>
    <n v="4"/>
    <n v="2"/>
    <n v="2"/>
    <n v="4"/>
    <n v="1"/>
    <n v="5"/>
    <n v="5"/>
    <n v="5"/>
    <n v="2"/>
    <n v="2"/>
    <n v="2"/>
    <n v="2"/>
    <n v="1"/>
    <n v="1"/>
    <n v="1"/>
    <n v="4"/>
    <n v="4"/>
    <n v="4"/>
    <n v="5"/>
    <n v="5"/>
    <n v="5"/>
    <n v="5"/>
    <n v="6"/>
    <n v="6"/>
    <n v="6"/>
    <n v="6"/>
    <n v="6"/>
    <n v="6"/>
    <n v="6"/>
    <n v="6"/>
    <n v="6"/>
    <n v="3"/>
    <n v="2"/>
    <n v="2"/>
    <n v="3"/>
    <n v="4"/>
    <n v="4"/>
    <n v="4"/>
    <n v="5"/>
    <n v="5"/>
    <n v="5"/>
    <n v="5"/>
    <n v="1"/>
    <n v="1"/>
    <n v="1"/>
    <n v="1"/>
    <n v="1"/>
    <n v="5"/>
    <n v="3"/>
    <n v="1"/>
    <n v="1"/>
    <n v="4.333333333333333"/>
    <n v="3.75"/>
    <n v="3.75"/>
    <n v="5"/>
    <n v="2.6"/>
    <n v="5"/>
    <n v="2"/>
    <n v="1.25"/>
    <n v="4.25"/>
    <n v="5"/>
    <n v="6"/>
    <n v="4"/>
    <n v="5"/>
    <n v="6"/>
    <n v="6"/>
    <n v="6"/>
    <n v="1"/>
    <n v="1"/>
    <n v="1"/>
    <x v="1"/>
    <s v="Menos de 1 año"/>
    <x v="1"/>
    <x v="0"/>
    <x v="0"/>
    <m/>
    <s v="SI"/>
    <x v="0"/>
    <n v="2.5"/>
    <x v="0"/>
    <n v="0"/>
    <n v="0"/>
    <n v="1"/>
  </r>
  <r>
    <n v="1010208650"/>
    <s v="Paola Andrea"/>
    <s v="Monroy"/>
    <s v="Cetina"/>
    <s v="1993-01-01T00:00:00.000Z"/>
    <s v="2019-01-01T00:00:00.000Z"/>
    <x v="2"/>
    <x v="0"/>
    <s v="CENTENIALS (Z)"/>
    <s v="0-1 Años"/>
    <x v="4"/>
    <n v="4"/>
    <n v="5"/>
    <n v="4"/>
    <n v="3"/>
    <n v="4"/>
    <n v="3"/>
    <n v="2"/>
    <n v="4"/>
    <n v="4"/>
    <n v="5"/>
    <n v="5"/>
    <n v="3"/>
    <n v="3"/>
    <n v="3"/>
    <n v="3"/>
    <n v="2"/>
    <n v="2"/>
    <n v="2"/>
    <n v="2"/>
    <n v="5"/>
    <n v="4"/>
    <n v="3"/>
    <n v="3"/>
    <n v="3"/>
    <n v="3"/>
    <n v="2"/>
    <n v="2"/>
    <n v="3"/>
    <n v="2"/>
    <n v="3"/>
    <n v="3"/>
    <n v="3"/>
    <n v="4"/>
    <n v="5"/>
    <n v="5"/>
    <n v="5"/>
    <n v="5"/>
    <n v="5"/>
    <n v="5"/>
    <n v="5"/>
    <n v="5"/>
    <n v="4"/>
    <n v="4"/>
    <n v="3"/>
    <n v="3"/>
    <n v="3"/>
    <n v="2"/>
    <n v="2"/>
    <n v="2"/>
    <n v="4"/>
    <n v="4"/>
    <n v="3"/>
    <n v="4"/>
    <n v="5"/>
    <n v="4"/>
    <n v="4"/>
    <n v="3"/>
    <n v="3"/>
    <n v="3"/>
    <n v="3"/>
    <n v="2"/>
    <n v="5"/>
    <n v="3"/>
    <n v="1"/>
    <n v="6"/>
    <n v="4.333333333333333"/>
    <n v="3"/>
    <n v="4.5"/>
    <n v="3"/>
    <n v="2.2000000000000002"/>
    <n v="4"/>
    <n v="3"/>
    <n v="2.25"/>
    <n v="3.25"/>
    <n v="5"/>
    <n v="4.333333333333333"/>
    <n v="3.6666666666666665"/>
    <n v="4.25"/>
    <n v="5"/>
    <n v="3.3333333333333335"/>
    <n v="4.666666666666667"/>
    <n v="1"/>
    <n v="0"/>
    <n v="0"/>
    <x v="0"/>
    <s v="Menos de 1 año"/>
    <x v="1"/>
    <x v="0"/>
    <x v="1"/>
    <m/>
    <m/>
    <x v="0"/>
    <n v="2.25"/>
    <x v="0"/>
    <n v="0"/>
    <n v="0"/>
    <n v="2.8"/>
  </r>
  <r>
    <n v="1013644112"/>
    <s v="Yulric Milady"/>
    <s v="Mora"/>
    <s v="Jaramillo"/>
    <s v="1993-01-01T00:00:00.000Z"/>
    <s v="2019-01-01T00:00:00.000Z"/>
    <x v="2"/>
    <x v="0"/>
    <s v="CENTENIALS (Z)"/>
    <s v="0-1 Años"/>
    <x v="0"/>
    <n v="2"/>
    <n v="2"/>
    <n v="3"/>
    <n v="4"/>
    <n v="5"/>
    <n v="4"/>
    <n v="5"/>
    <n v="4"/>
    <n v="4"/>
    <n v="5"/>
    <n v="5"/>
    <n v="2"/>
    <n v="3"/>
    <n v="3"/>
    <n v="5"/>
    <n v="4"/>
    <n v="3"/>
    <n v="5"/>
    <n v="3"/>
    <n v="4"/>
    <n v="5"/>
    <n v="5"/>
    <n v="4"/>
    <n v="4"/>
    <n v="3"/>
    <n v="4"/>
    <n v="4"/>
    <n v="4"/>
    <n v="4"/>
    <n v="3"/>
    <n v="2"/>
    <n v="3"/>
    <n v="3"/>
    <n v="3"/>
    <n v="4"/>
    <n v="5"/>
    <n v="2"/>
    <n v="2"/>
    <n v="2"/>
    <n v="2"/>
    <n v="2"/>
    <n v="3"/>
    <n v="2"/>
    <n v="3"/>
    <n v="1"/>
    <n v="3"/>
    <n v="4"/>
    <n v="3"/>
    <n v="4"/>
    <n v="3"/>
    <n v="3"/>
    <n v="3"/>
    <n v="4"/>
    <n v="4"/>
    <n v="4"/>
    <n v="4"/>
    <n v="5"/>
    <n v="3"/>
    <n v="3"/>
    <n v="4"/>
    <n v="2"/>
    <n v="5"/>
    <n v="3"/>
    <n v="6"/>
    <n v="1"/>
    <n v="2.3333333333333335"/>
    <n v="4.5"/>
    <n v="4.5"/>
    <n v="2.6666666666666665"/>
    <n v="4"/>
    <n v="4.666666666666667"/>
    <n v="3.6666666666666665"/>
    <n v="4"/>
    <n v="2.75"/>
    <n v="4"/>
    <n v="2.1111111111111112"/>
    <n v="3"/>
    <n v="4"/>
    <n v="2"/>
    <n v="2.3333333333333335"/>
    <n v="2"/>
    <n v="0"/>
    <n v="0"/>
    <n v="0"/>
    <x v="0"/>
    <s v="Menos de 1 año"/>
    <x v="1"/>
    <x v="0"/>
    <x v="1"/>
    <m/>
    <m/>
    <x v="0"/>
    <n v="3.5"/>
    <x v="1"/>
    <n v="0"/>
    <n v="1"/>
    <n v="3.4"/>
  </r>
  <r>
    <n v="1013609116"/>
    <s v="Marlon Andrés"/>
    <s v="Morales"/>
    <s v="Choconta"/>
    <s v="1989-01-01T00:00:00.000Z"/>
    <s v="2015-01-01T00:00:00.000Z"/>
    <x v="0"/>
    <x v="0"/>
    <s v="MILENIALS (Y)"/>
    <s v="4-5 Años"/>
    <x v="2"/>
    <n v="4"/>
    <n v="5"/>
    <n v="3"/>
    <n v="2"/>
    <n v="4"/>
    <n v="2"/>
    <n v="1"/>
    <n v="5"/>
    <n v="5"/>
    <n v="5"/>
    <n v="5"/>
    <n v="3"/>
    <n v="5"/>
    <n v="4"/>
    <n v="4"/>
    <n v="2"/>
    <n v="2"/>
    <n v="2"/>
    <n v="1"/>
    <n v="4"/>
    <n v="4"/>
    <n v="4"/>
    <n v="3"/>
    <n v="3"/>
    <n v="3"/>
    <n v="3"/>
    <n v="3"/>
    <n v="4"/>
    <n v="3"/>
    <n v="2"/>
    <n v="3"/>
    <n v="2"/>
    <n v="4"/>
    <n v="3"/>
    <n v="3"/>
    <n v="4"/>
    <n v="3"/>
    <n v="3"/>
    <n v="4"/>
    <n v="4"/>
    <n v="3"/>
    <n v="3"/>
    <n v="6"/>
    <n v="5"/>
    <n v="4"/>
    <n v="3"/>
    <n v="3"/>
    <n v="2"/>
    <n v="3"/>
    <n v="3"/>
    <n v="4"/>
    <n v="4"/>
    <n v="5"/>
    <n v="5"/>
    <n v="5"/>
    <n v="5"/>
    <n v="1"/>
    <n v="1"/>
    <n v="2"/>
    <n v="1"/>
    <n v="1"/>
    <n v="5"/>
    <n v="3"/>
    <n v="3"/>
    <n v="1"/>
    <n v="4"/>
    <n v="2.25"/>
    <n v="5"/>
    <n v="4"/>
    <n v="2.2000000000000002"/>
    <n v="4"/>
    <n v="3"/>
    <n v="3.25"/>
    <n v="2.75"/>
    <n v="3.3333333333333335"/>
    <n v="3.8888888888888888"/>
    <n v="3.6666666666666665"/>
    <n v="5"/>
    <n v="3"/>
    <n v="4"/>
    <n v="4.666666666666667"/>
    <n v="0"/>
    <n v="0"/>
    <n v="0"/>
    <x v="0"/>
    <n v="5"/>
    <x v="0"/>
    <x v="0"/>
    <x v="0"/>
    <m/>
    <m/>
    <x v="0"/>
    <n v="2.75"/>
    <x v="0"/>
    <n v="0"/>
    <n v="0"/>
    <n v="1.2"/>
  </r>
  <r>
    <n v="1018426583"/>
    <s v="Nadia Yordana"/>
    <s v="Moreno"/>
    <s v="Anzola"/>
    <s v="1989-01-01T00:00:00.000Z"/>
    <s v="2019-01-01T00:00:00.000Z"/>
    <x v="1"/>
    <x v="4"/>
    <s v="MILENIALS (Y)"/>
    <s v="0-1 Años"/>
    <x v="0"/>
    <n v="5"/>
    <n v="4"/>
    <n v="5"/>
    <n v="5"/>
    <n v="4"/>
    <n v="4"/>
    <n v="3"/>
    <n v="5"/>
    <n v="4"/>
    <n v="4"/>
    <n v="5"/>
    <n v="2"/>
    <n v="3"/>
    <n v="2"/>
    <n v="4"/>
    <n v="2"/>
    <n v="2"/>
    <n v="5"/>
    <n v="4"/>
    <n v="2"/>
    <n v="1"/>
    <n v="2"/>
    <n v="1"/>
    <n v="4"/>
    <n v="4"/>
    <n v="4"/>
    <n v="4"/>
    <n v="4"/>
    <n v="4"/>
    <n v="2"/>
    <n v="4"/>
    <n v="4"/>
    <n v="4"/>
    <n v="5"/>
    <n v="5"/>
    <n v="5"/>
    <n v="3"/>
    <n v="3"/>
    <n v="6"/>
    <n v="6"/>
    <n v="2"/>
    <n v="6"/>
    <n v="6"/>
    <n v="3"/>
    <n v="4"/>
    <n v="4"/>
    <n v="3"/>
    <n v="3"/>
    <n v="3"/>
    <n v="4"/>
    <n v="4"/>
    <n v="3"/>
    <n v="3"/>
    <n v="5"/>
    <n v="5"/>
    <n v="5"/>
    <n v="4"/>
    <n v="3"/>
    <n v="3"/>
    <n v="4"/>
    <n v="3"/>
    <n v="6"/>
    <n v="2"/>
    <n v="5"/>
    <n v="3"/>
    <n v="4.666666666666667"/>
    <n v="4"/>
    <n v="4.5"/>
    <n v="2.3333333333333335"/>
    <n v="3.4"/>
    <n v="1.6666666666666667"/>
    <n v="3"/>
    <n v="4"/>
    <n v="3.5"/>
    <n v="5"/>
    <n v="4.333333333333333"/>
    <n v="3.6666666666666665"/>
    <n v="4.5"/>
    <n v="2.6666666666666665"/>
    <n v="4.333333333333333"/>
    <n v="6"/>
    <n v="0"/>
    <n v="0"/>
    <n v="1"/>
    <x v="0"/>
    <s v="Menos de 1 año"/>
    <x v="1"/>
    <x v="0"/>
    <x v="1"/>
    <m/>
    <m/>
    <x v="0"/>
    <n v="3.25"/>
    <x v="1"/>
    <n v="0"/>
    <n v="1"/>
    <n v="3.4"/>
  </r>
  <r>
    <n v="1012448310"/>
    <s v="Adriana Lizeth"/>
    <s v="Morera"/>
    <s v="Riaño"/>
    <s v="1997-01-01T00:00:00.000Z"/>
    <s v="2018-01-01T00:00:00.000Z"/>
    <x v="2"/>
    <x v="0"/>
    <s v="CENTENIALS (Z)"/>
    <s v="2-3 Años"/>
    <x v="1"/>
    <n v="4"/>
    <n v="5"/>
    <n v="4"/>
    <n v="2"/>
    <n v="3"/>
    <n v="3"/>
    <n v="2"/>
    <n v="3"/>
    <n v="2"/>
    <n v="5"/>
    <n v="4"/>
    <n v="5"/>
    <n v="5"/>
    <n v="5"/>
    <n v="4"/>
    <n v="2"/>
    <n v="3"/>
    <n v="2"/>
    <n v="2"/>
    <n v="5"/>
    <n v="5"/>
    <n v="5"/>
    <n v="1"/>
    <n v="1"/>
    <n v="1"/>
    <n v="1"/>
    <n v="2"/>
    <n v="4"/>
    <n v="1"/>
    <n v="5"/>
    <n v="5"/>
    <n v="5"/>
    <n v="5"/>
    <n v="5"/>
    <n v="5"/>
    <n v="5"/>
    <n v="5"/>
    <n v="5"/>
    <n v="5"/>
    <n v="5"/>
    <n v="5"/>
    <n v="5"/>
    <n v="5"/>
    <n v="3"/>
    <n v="5"/>
    <n v="3"/>
    <n v="2"/>
    <n v="2"/>
    <n v="2"/>
    <n v="3"/>
    <n v="3"/>
    <n v="4"/>
    <n v="5"/>
    <n v="5"/>
    <n v="5"/>
    <n v="5"/>
    <n v="1"/>
    <n v="1"/>
    <n v="3"/>
    <n v="2"/>
    <n v="1"/>
    <n v="5"/>
    <n v="3"/>
    <n v="3"/>
    <n v="1"/>
    <n v="4.333333333333333"/>
    <n v="2.5"/>
    <n v="3.5"/>
    <n v="5"/>
    <n v="2.6"/>
    <n v="5"/>
    <n v="1"/>
    <n v="2"/>
    <n v="5"/>
    <n v="5"/>
    <n v="4.7777777777777777"/>
    <n v="3.3333333333333335"/>
    <n v="5"/>
    <n v="5"/>
    <n v="4.333333333333333"/>
    <n v="5"/>
    <n v="1"/>
    <n v="0"/>
    <n v="1"/>
    <x v="0"/>
    <n v="2"/>
    <x v="2"/>
    <x v="0"/>
    <x v="1"/>
    <m/>
    <m/>
    <x v="0"/>
    <n v="2.25"/>
    <x v="0"/>
    <n v="0"/>
    <n v="0"/>
    <n v="1.6"/>
  </r>
  <r>
    <n v="52351732"/>
    <s v="Martha Rocio"/>
    <s v="Moya"/>
    <s v="Romero"/>
    <s v="1977-01-01T00:00:00.000Z"/>
    <s v="2015-01-01T00:00:00.000Z"/>
    <x v="2"/>
    <x v="0"/>
    <s v="GENERACION X"/>
    <s v="4-5 Años"/>
    <x v="2"/>
    <n v="5"/>
    <n v="4"/>
    <n v="2"/>
    <n v="5"/>
    <n v="5"/>
    <n v="2"/>
    <n v="4"/>
    <n v="5"/>
    <n v="5"/>
    <n v="5"/>
    <n v="5"/>
    <n v="5"/>
    <n v="5"/>
    <n v="5"/>
    <n v="5"/>
    <n v="3"/>
    <n v="2"/>
    <n v="3"/>
    <n v="2"/>
    <n v="5"/>
    <n v="5"/>
    <n v="5"/>
    <n v="2"/>
    <n v="1"/>
    <n v="2"/>
    <n v="3"/>
    <n v="3"/>
    <n v="2"/>
    <n v="3"/>
    <n v="5"/>
    <n v="5"/>
    <n v="5"/>
    <n v="5"/>
    <n v="5"/>
    <n v="5"/>
    <n v="5"/>
    <n v="6"/>
    <n v="6"/>
    <n v="6"/>
    <n v="6"/>
    <n v="6"/>
    <n v="6"/>
    <n v="6"/>
    <n v="6"/>
    <n v="6"/>
    <n v="3"/>
    <n v="4"/>
    <n v="3"/>
    <n v="4"/>
    <n v="3"/>
    <n v="3"/>
    <n v="3"/>
    <n v="3"/>
    <n v="3"/>
    <n v="4"/>
    <n v="3"/>
    <n v="1"/>
    <n v="1"/>
    <n v="1"/>
    <n v="1"/>
    <n v="1"/>
    <n v="6"/>
    <n v="3"/>
    <n v="1"/>
    <n v="1"/>
    <n v="3.6666666666666665"/>
    <n v="4"/>
    <n v="5"/>
    <n v="5"/>
    <n v="3"/>
    <n v="5"/>
    <n v="1.6666666666666667"/>
    <n v="2.75"/>
    <n v="5"/>
    <n v="5"/>
    <n v="6"/>
    <n v="3"/>
    <n v="3.25"/>
    <n v="6"/>
    <n v="6"/>
    <n v="6"/>
    <n v="1"/>
    <n v="1"/>
    <n v="1"/>
    <x v="1"/>
    <n v="5"/>
    <x v="0"/>
    <x v="2"/>
    <x v="1"/>
    <m/>
    <s v="SI"/>
    <x v="0"/>
    <n v="3.5"/>
    <x v="1"/>
    <n v="0"/>
    <n v="1"/>
    <n v="1"/>
  </r>
  <r>
    <n v="79489816"/>
    <s v="Fernando "/>
    <s v="Muñoz"/>
    <s v="Ávila"/>
    <s v="1969-01-01T00:00:00.000Z"/>
    <s v="1991-01-01T00:00:00.000Z"/>
    <x v="0"/>
    <x v="0"/>
    <s v="GENERACION X"/>
    <s v="4-5 Años"/>
    <x v="0"/>
    <n v="3"/>
    <n v="4"/>
    <n v="2"/>
    <n v="2"/>
    <n v="4"/>
    <n v="3"/>
    <n v="2"/>
    <n v="4"/>
    <n v="4"/>
    <n v="4"/>
    <n v="5"/>
    <n v="2"/>
    <n v="5"/>
    <n v="2"/>
    <n v="4"/>
    <n v="2"/>
    <n v="3"/>
    <n v="2"/>
    <n v="2"/>
    <n v="4"/>
    <n v="4"/>
    <n v="3"/>
    <n v="2"/>
    <n v="2"/>
    <n v="1"/>
    <n v="3"/>
    <n v="4"/>
    <n v="2"/>
    <n v="1"/>
    <n v="2"/>
    <n v="4"/>
    <n v="2"/>
    <n v="2"/>
    <n v="1"/>
    <n v="2"/>
    <n v="3"/>
    <n v="5"/>
    <n v="4"/>
    <n v="5"/>
    <n v="5"/>
    <n v="6"/>
    <n v="5"/>
    <n v="6"/>
    <n v="5"/>
    <n v="5"/>
    <n v="3"/>
    <n v="3"/>
    <n v="2"/>
    <n v="4"/>
    <n v="4"/>
    <n v="4"/>
    <n v="4"/>
    <n v="5"/>
    <n v="5"/>
    <n v="5"/>
    <n v="5"/>
    <n v="3"/>
    <n v="1"/>
    <n v="3"/>
    <n v="1"/>
    <n v="1"/>
    <n v="6"/>
    <n v="3"/>
    <n v="3"/>
    <n v="5"/>
    <n v="3"/>
    <n v="2.75"/>
    <n v="4.25"/>
    <n v="3"/>
    <n v="2.6"/>
    <n v="3.6666666666666665"/>
    <n v="1.6666666666666667"/>
    <n v="2.5"/>
    <n v="2.5"/>
    <n v="2"/>
    <n v="5.1111111111111107"/>
    <n v="4"/>
    <n v="5"/>
    <n v="5"/>
    <n v="5"/>
    <n v="5.333333333333333"/>
    <n v="1"/>
    <n v="1"/>
    <n v="1"/>
    <x v="1"/>
    <n v="29"/>
    <x v="4"/>
    <x v="2"/>
    <x v="0"/>
    <m/>
    <m/>
    <x v="0"/>
    <n v="3"/>
    <x v="2"/>
    <n v="1"/>
    <n v="0"/>
    <n v="1.8"/>
  </r>
  <r>
    <n v="1024564052"/>
    <s v="Angie Julieth"/>
    <s v="Muñoz"/>
    <s v="Peña"/>
    <s v="1995-01-01T00:00:00.000Z"/>
    <s v="2018-01-01T00:00:00.000Z"/>
    <x v="2"/>
    <x v="0"/>
    <s v="CENTENIALS (Z)"/>
    <s v="2-3 Años"/>
    <x v="1"/>
    <n v="3"/>
    <n v="4"/>
    <n v="3"/>
    <n v="2"/>
    <n v="2"/>
    <n v="2"/>
    <n v="2"/>
    <n v="4"/>
    <n v="4"/>
    <n v="4"/>
    <n v="4"/>
    <n v="5"/>
    <n v="5"/>
    <n v="4"/>
    <n v="4"/>
    <n v="2"/>
    <n v="2"/>
    <n v="2"/>
    <n v="1"/>
    <n v="3"/>
    <n v="2"/>
    <n v="3"/>
    <n v="2"/>
    <n v="2"/>
    <n v="2"/>
    <n v="2"/>
    <n v="2"/>
    <n v="2"/>
    <n v="2"/>
    <n v="1"/>
    <n v="2"/>
    <n v="2"/>
    <n v="2"/>
    <n v="4"/>
    <n v="4"/>
    <n v="4"/>
    <n v="3"/>
    <n v="3"/>
    <n v="3"/>
    <n v="3"/>
    <n v="4"/>
    <n v="4"/>
    <n v="4"/>
    <n v="4"/>
    <n v="3"/>
    <n v="3"/>
    <n v="3"/>
    <n v="3"/>
    <n v="3"/>
    <n v="3"/>
    <n v="3"/>
    <n v="3"/>
    <n v="3"/>
    <n v="4"/>
    <n v="4"/>
    <n v="4"/>
    <n v="3"/>
    <n v="3"/>
    <n v="3"/>
    <n v="3"/>
    <n v="3"/>
    <n v="5"/>
    <n v="3"/>
    <n v="1"/>
    <n v="5"/>
    <n v="3.3333333333333335"/>
    <n v="2"/>
    <n v="4"/>
    <n v="4.666666666666667"/>
    <n v="2.2000000000000002"/>
    <n v="2.6666666666666665"/>
    <n v="2"/>
    <n v="2"/>
    <n v="1.75"/>
    <n v="4"/>
    <n v="3.4444444444444446"/>
    <n v="3"/>
    <n v="3.75"/>
    <n v="3.3333333333333335"/>
    <n v="3.6666666666666665"/>
    <n v="3.3333333333333335"/>
    <n v="0"/>
    <n v="0"/>
    <n v="0"/>
    <x v="0"/>
    <n v="2"/>
    <x v="2"/>
    <x v="0"/>
    <x v="1"/>
    <m/>
    <m/>
    <x v="0"/>
    <n v="3"/>
    <x v="2"/>
    <n v="1"/>
    <n v="0"/>
    <n v="3"/>
  </r>
  <r>
    <n v="51909201"/>
    <s v="María Liliana"/>
    <s v="Murillo"/>
    <s v="Guzmán"/>
    <s v="1967-01-01T00:00:00.000Z"/>
    <s v="1987-01-01T00:00:00.000Z"/>
    <x v="7"/>
    <x v="0"/>
    <s v="GENERACION X"/>
    <s v="Más de 10 años"/>
    <x v="2"/>
    <n v="4"/>
    <n v="4"/>
    <n v="1"/>
    <n v="3"/>
    <n v="3"/>
    <n v="4"/>
    <n v="3"/>
    <n v="3"/>
    <n v="3"/>
    <n v="3"/>
    <n v="3"/>
    <n v="1"/>
    <n v="2"/>
    <n v="1"/>
    <n v="3"/>
    <n v="2"/>
    <n v="2"/>
    <n v="2"/>
    <n v="1"/>
    <n v="2"/>
    <n v="2"/>
    <n v="2"/>
    <n v="3"/>
    <n v="3"/>
    <n v="3"/>
    <n v="3"/>
    <n v="4"/>
    <n v="3"/>
    <n v="3"/>
    <n v="2"/>
    <n v="1"/>
    <n v="1"/>
    <n v="2"/>
    <n v="1"/>
    <n v="1"/>
    <n v="3"/>
    <n v="3"/>
    <n v="3"/>
    <n v="3"/>
    <n v="2"/>
    <n v="3"/>
    <n v="3"/>
    <n v="2"/>
    <n v="4"/>
    <n v="1"/>
    <n v="1"/>
    <n v="2"/>
    <n v="3"/>
    <n v="3"/>
    <n v="4"/>
    <n v="4"/>
    <n v="4"/>
    <n v="5"/>
    <n v="5"/>
    <n v="5"/>
    <n v="5"/>
    <n v="3"/>
    <n v="3"/>
    <n v="3"/>
    <n v="3"/>
    <n v="3"/>
    <n v="5"/>
    <n v="2"/>
    <n v="5"/>
    <n v="1"/>
    <n v="3"/>
    <n v="3.25"/>
    <n v="3"/>
    <n v="1.3333333333333333"/>
    <n v="2"/>
    <n v="2"/>
    <n v="3"/>
    <n v="3.25"/>
    <n v="1.5"/>
    <n v="1.6666666666666667"/>
    <n v="2.6666666666666665"/>
    <n v="4"/>
    <n v="5"/>
    <n v="3"/>
    <n v="2.6666666666666665"/>
    <n v="2.3333333333333335"/>
    <n v="0"/>
    <n v="0"/>
    <n v="0"/>
    <x v="0"/>
    <n v="33"/>
    <x v="4"/>
    <x v="2"/>
    <x v="1"/>
    <m/>
    <m/>
    <x v="0"/>
    <n v="2.25"/>
    <x v="0"/>
    <n v="0"/>
    <n v="0"/>
    <n v="3"/>
  </r>
  <r>
    <n v="1023873291"/>
    <s v="Yeison "/>
    <s v="Navarro"/>
    <s v="Gómez"/>
    <s v="1987-01-01T00:00:00.000Z"/>
    <s v="2015-01-01T00:00:00.000Z"/>
    <x v="0"/>
    <x v="0"/>
    <s v="MILENIALS (Y)"/>
    <s v="4-5 Años"/>
    <x v="0"/>
    <n v="3"/>
    <n v="3"/>
    <n v="2"/>
    <n v="2"/>
    <n v="3"/>
    <n v="3"/>
    <n v="3"/>
    <n v="3"/>
    <n v="4"/>
    <n v="4"/>
    <n v="4"/>
    <n v="4"/>
    <n v="4"/>
    <n v="4"/>
    <n v="4"/>
    <n v="4"/>
    <n v="4"/>
    <n v="4"/>
    <n v="2"/>
    <n v="5"/>
    <n v="4"/>
    <n v="5"/>
    <n v="2"/>
    <n v="2"/>
    <n v="3"/>
    <n v="2"/>
    <n v="2"/>
    <n v="3"/>
    <n v="2"/>
    <n v="2"/>
    <n v="4"/>
    <n v="4"/>
    <n v="4"/>
    <n v="4"/>
    <n v="4"/>
    <n v="4"/>
    <n v="4"/>
    <n v="4"/>
    <n v="5"/>
    <n v="4"/>
    <n v="4"/>
    <n v="3"/>
    <n v="5"/>
    <n v="4"/>
    <n v="3"/>
    <n v="3"/>
    <n v="3"/>
    <n v="3"/>
    <n v="3"/>
    <n v="4"/>
    <n v="4"/>
    <n v="4"/>
    <n v="4"/>
    <n v="4"/>
    <n v="4"/>
    <n v="4"/>
    <n v="1"/>
    <n v="1"/>
    <n v="1"/>
    <n v="1"/>
    <n v="1"/>
    <n v="6"/>
    <n v="3"/>
    <n v="3"/>
    <n v="5"/>
    <n v="2.6666666666666665"/>
    <n v="2.75"/>
    <n v="3.75"/>
    <n v="4"/>
    <n v="3.6"/>
    <n v="4.666666666666667"/>
    <n v="2.3333333333333335"/>
    <n v="2.25"/>
    <n v="3.5"/>
    <n v="4"/>
    <n v="4"/>
    <n v="4"/>
    <n v="4"/>
    <n v="4"/>
    <n v="3.3333333333333335"/>
    <n v="4.666666666666667"/>
    <n v="0"/>
    <n v="0"/>
    <n v="0"/>
    <x v="0"/>
    <n v="5"/>
    <x v="0"/>
    <x v="0"/>
    <x v="0"/>
    <m/>
    <m/>
    <x v="0"/>
    <n v="3"/>
    <x v="2"/>
    <n v="1"/>
    <n v="0"/>
    <n v="1"/>
  </r>
  <r>
    <n v="1010217072"/>
    <s v="Saira Viviana"/>
    <s v="Negret"/>
    <s v="López"/>
    <s v="1994-01-01T00:00:00.000Z"/>
    <s v="2013-01-01T00:00:00.000Z"/>
    <x v="0"/>
    <x v="0"/>
    <s v="CENTENIALS (Z)"/>
    <s v="2-3 Años"/>
    <x v="0"/>
    <n v="2"/>
    <n v="4"/>
    <n v="1"/>
    <n v="3"/>
    <n v="5"/>
    <n v="3"/>
    <n v="2"/>
    <n v="5"/>
    <n v="5"/>
    <n v="5"/>
    <n v="5"/>
    <n v="2"/>
    <n v="2"/>
    <n v="2"/>
    <n v="5"/>
    <n v="5"/>
    <n v="5"/>
    <n v="5"/>
    <n v="3"/>
    <n v="5"/>
    <n v="5"/>
    <n v="5"/>
    <n v="3"/>
    <n v="4"/>
    <n v="4"/>
    <n v="4"/>
    <n v="3"/>
    <n v="3"/>
    <n v="3"/>
    <n v="2"/>
    <n v="3"/>
    <n v="2"/>
    <n v="5"/>
    <n v="4"/>
    <n v="4"/>
    <n v="5"/>
    <n v="3"/>
    <n v="3"/>
    <n v="5"/>
    <n v="5"/>
    <n v="4"/>
    <n v="5"/>
    <n v="6"/>
    <n v="3"/>
    <n v="3"/>
    <n v="3"/>
    <n v="4"/>
    <n v="4"/>
    <n v="4"/>
    <n v="3"/>
    <n v="4"/>
    <n v="4"/>
    <n v="2"/>
    <n v="5"/>
    <n v="5"/>
    <n v="5"/>
    <n v="1"/>
    <n v="1"/>
    <n v="1"/>
    <n v="1"/>
    <n v="1"/>
    <n v="5"/>
    <n v="3"/>
    <n v="6"/>
    <n v="4"/>
    <n v="2.3333333333333335"/>
    <n v="3.25"/>
    <n v="5"/>
    <n v="2"/>
    <n v="4.5999999999999996"/>
    <n v="5"/>
    <n v="3.6666666666666665"/>
    <n v="3.25"/>
    <n v="3"/>
    <n v="4.333333333333333"/>
    <n v="4.1111111111111107"/>
    <n v="3.6666666666666665"/>
    <n v="4.25"/>
    <n v="3.3333333333333335"/>
    <n v="3.6666666666666665"/>
    <n v="5.333333333333333"/>
    <n v="0"/>
    <n v="0"/>
    <n v="1"/>
    <x v="0"/>
    <n v="7"/>
    <x v="3"/>
    <x v="0"/>
    <x v="1"/>
    <m/>
    <m/>
    <x v="0"/>
    <n v="3.75"/>
    <x v="1"/>
    <n v="0"/>
    <n v="1"/>
    <n v="1"/>
  </r>
  <r>
    <n v="52284529"/>
    <s v="Gloria Alexandra"/>
    <s v="Niño"/>
    <s v="Chaparro"/>
    <s v="1977-01-01T00:00:00.000Z"/>
    <s v="2017-01-01T00:00:00.000Z"/>
    <x v="0"/>
    <x v="0"/>
    <s v="GENERACION X"/>
    <s v="2-3 Años"/>
    <x v="1"/>
    <n v="3"/>
    <n v="4"/>
    <n v="3"/>
    <n v="3"/>
    <n v="2"/>
    <n v="3"/>
    <n v="2"/>
    <n v="3"/>
    <n v="4"/>
    <n v="3"/>
    <n v="4"/>
    <n v="2"/>
    <n v="4"/>
    <n v="5"/>
    <n v="2"/>
    <n v="2"/>
    <n v="2"/>
    <n v="2"/>
    <n v="2"/>
    <n v="5"/>
    <n v="5"/>
    <n v="5"/>
    <n v="2"/>
    <n v="2"/>
    <n v="1"/>
    <n v="1"/>
    <n v="1"/>
    <n v="2"/>
    <n v="2"/>
    <n v="5"/>
    <n v="5"/>
    <n v="5"/>
    <n v="5"/>
    <n v="5"/>
    <n v="5"/>
    <n v="5"/>
    <n v="5"/>
    <n v="5"/>
    <n v="5"/>
    <n v="5"/>
    <n v="6"/>
    <n v="5"/>
    <n v="6"/>
    <n v="5"/>
    <n v="4"/>
    <n v="2"/>
    <n v="2"/>
    <n v="2"/>
    <n v="2"/>
    <n v="3"/>
    <n v="4"/>
    <n v="3"/>
    <n v="4"/>
    <n v="4"/>
    <n v="4"/>
    <n v="4"/>
    <n v="1"/>
    <n v="1"/>
    <n v="2"/>
    <n v="1"/>
    <n v="1"/>
    <n v="5"/>
    <n v="3"/>
    <n v="5"/>
    <n v="1"/>
    <n v="3.3333333333333335"/>
    <n v="2.5"/>
    <n v="3.5"/>
    <n v="3.6666666666666665"/>
    <n v="2"/>
    <n v="5"/>
    <n v="1.6666666666666667"/>
    <n v="1.5"/>
    <n v="5"/>
    <n v="5"/>
    <n v="5.1111111111111107"/>
    <n v="3.3333333333333335"/>
    <n v="4"/>
    <n v="5.333333333333333"/>
    <n v="4.666666666666667"/>
    <n v="5.333333333333333"/>
    <n v="1"/>
    <n v="0"/>
    <n v="1"/>
    <x v="0"/>
    <n v="3"/>
    <x v="2"/>
    <x v="2"/>
    <x v="1"/>
    <s v="SI"/>
    <m/>
    <x v="0"/>
    <n v="2"/>
    <x v="0"/>
    <n v="0"/>
    <n v="0"/>
    <n v="1.2"/>
  </r>
  <r>
    <n v="1033770713"/>
    <s v="Nicolás "/>
    <s v="Novoa"/>
    <s v="Pinilla"/>
    <s v="1994-01-01T00:00:00.000Z"/>
    <s v="2014-01-01T00:00:00.000Z"/>
    <x v="2"/>
    <x v="0"/>
    <s v="CENTENIALS (Z)"/>
    <s v="4-5 Años"/>
    <x v="3"/>
    <n v="1"/>
    <n v="1"/>
    <n v="1"/>
    <n v="5"/>
    <n v="5"/>
    <n v="3"/>
    <n v="3"/>
    <n v="5"/>
    <n v="5"/>
    <n v="5"/>
    <n v="5"/>
    <n v="3"/>
    <n v="3"/>
    <n v="1"/>
    <n v="5"/>
    <n v="5"/>
    <n v="5"/>
    <n v="5"/>
    <n v="5"/>
    <n v="3"/>
    <n v="3"/>
    <n v="3"/>
    <n v="2"/>
    <n v="5"/>
    <n v="4"/>
    <n v="3"/>
    <n v="3"/>
    <n v="3"/>
    <n v="3"/>
    <n v="2"/>
    <n v="1"/>
    <n v="1"/>
    <n v="2"/>
    <n v="1"/>
    <n v="1"/>
    <n v="5"/>
    <n v="3"/>
    <n v="2"/>
    <n v="2"/>
    <n v="2"/>
    <n v="1"/>
    <n v="3"/>
    <n v="6"/>
    <n v="6"/>
    <n v="3"/>
    <n v="4"/>
    <n v="4"/>
    <n v="4"/>
    <n v="4"/>
    <n v="4"/>
    <n v="4"/>
    <n v="4"/>
    <n v="5"/>
    <n v="5"/>
    <n v="5"/>
    <n v="5"/>
    <n v="2"/>
    <n v="4"/>
    <n v="5"/>
    <n v="5"/>
    <n v="5"/>
    <n v="5"/>
    <n v="3"/>
    <n v="1"/>
    <n v="1"/>
    <n v="1"/>
    <n v="4"/>
    <n v="5"/>
    <n v="2.3333333333333335"/>
    <n v="5"/>
    <n v="3"/>
    <n v="3.6666666666666665"/>
    <n v="3"/>
    <n v="1.5"/>
    <n v="2.3333333333333335"/>
    <n v="3.1111111111111112"/>
    <n v="4"/>
    <n v="5"/>
    <n v="2"/>
    <n v="4"/>
    <n v="3.3333333333333335"/>
    <n v="0"/>
    <n v="0"/>
    <n v="0"/>
    <x v="0"/>
    <n v="6"/>
    <x v="0"/>
    <x v="0"/>
    <x v="0"/>
    <m/>
    <m/>
    <x v="0"/>
    <n v="4"/>
    <x v="1"/>
    <n v="0"/>
    <n v="1"/>
    <n v="4.2"/>
  </r>
  <r>
    <n v="1022347651"/>
    <s v="Diana Alejandra"/>
    <s v="Ojeda"/>
    <s v="Bernal"/>
    <s v="1988-01-01T00:00:00.000Z"/>
    <s v="2015-01-01T00:00:00.000Z"/>
    <x v="0"/>
    <x v="0"/>
    <s v="MILENIALS (Y)"/>
    <s v="4-5 Años"/>
    <x v="0"/>
    <n v="3"/>
    <n v="4"/>
    <n v="4"/>
    <n v="5"/>
    <n v="5"/>
    <n v="5"/>
    <n v="3"/>
    <n v="5"/>
    <n v="4"/>
    <n v="5"/>
    <n v="5"/>
    <n v="3"/>
    <n v="4"/>
    <n v="3"/>
    <n v="5"/>
    <n v="5"/>
    <n v="5"/>
    <n v="5"/>
    <n v="2"/>
    <n v="5"/>
    <n v="5"/>
    <n v="5"/>
    <n v="3"/>
    <n v="2"/>
    <n v="2"/>
    <n v="2"/>
    <n v="3"/>
    <n v="3"/>
    <n v="2"/>
    <n v="3"/>
    <n v="3"/>
    <n v="3"/>
    <n v="3"/>
    <n v="3"/>
    <n v="3"/>
    <n v="3"/>
    <n v="3"/>
    <n v="3"/>
    <n v="4"/>
    <n v="4"/>
    <n v="4"/>
    <n v="4"/>
    <n v="5"/>
    <n v="4"/>
    <n v="4"/>
    <n v="3"/>
    <n v="4"/>
    <n v="3"/>
    <n v="3"/>
    <n v="4"/>
    <n v="4"/>
    <n v="4"/>
    <n v="4"/>
    <n v="4"/>
    <n v="4"/>
    <n v="4"/>
    <n v="2"/>
    <n v="2"/>
    <n v="3"/>
    <n v="2"/>
    <n v="2"/>
    <n v="6"/>
    <n v="3"/>
    <n v="3"/>
    <n v="1"/>
    <n v="3.6666666666666665"/>
    <n v="4.5"/>
    <n v="4.75"/>
    <n v="3.3333333333333335"/>
    <n v="4.4000000000000004"/>
    <n v="5"/>
    <n v="2.3333333333333335"/>
    <n v="2.5"/>
    <n v="3"/>
    <n v="3"/>
    <n v="3.8888888888888888"/>
    <n v="4"/>
    <n v="4"/>
    <n v="3.3333333333333335"/>
    <n v="4"/>
    <n v="4.333333333333333"/>
    <n v="0"/>
    <n v="0"/>
    <n v="0"/>
    <x v="0"/>
    <n v="5"/>
    <x v="0"/>
    <x v="0"/>
    <x v="1"/>
    <m/>
    <m/>
    <x v="0"/>
    <n v="3.25"/>
    <x v="1"/>
    <n v="0"/>
    <n v="1"/>
    <n v="2.2000000000000002"/>
  </r>
  <r>
    <n v="79463796"/>
    <s v="Jorge Humberto"/>
    <s v="Ojeda"/>
    <s v="Merchán"/>
    <s v="1968-01-01T00:00:00.000Z"/>
    <s v="2003-01-01T00:00:00.000Z"/>
    <x v="0"/>
    <x v="0"/>
    <s v="GENERACION X"/>
    <s v="6-10 Años"/>
    <x v="2"/>
    <n v="5"/>
    <n v="5"/>
    <n v="1"/>
    <n v="2"/>
    <n v="2"/>
    <n v="2"/>
    <n v="2"/>
    <n v="3"/>
    <n v="4"/>
    <n v="2"/>
    <n v="2"/>
    <n v="4"/>
    <n v="5"/>
    <n v="4"/>
    <n v="2"/>
    <n v="2"/>
    <n v="2"/>
    <n v="2"/>
    <n v="2"/>
    <n v="5"/>
    <n v="4"/>
    <n v="3"/>
    <n v="1"/>
    <n v="3"/>
    <n v="1"/>
    <n v="1"/>
    <n v="2"/>
    <n v="1"/>
    <n v="1"/>
    <n v="3"/>
    <n v="3"/>
    <n v="5"/>
    <n v="5"/>
    <n v="4"/>
    <n v="2"/>
    <n v="4"/>
    <n v="5"/>
    <n v="5"/>
    <n v="5"/>
    <n v="5"/>
    <n v="5"/>
    <n v="6"/>
    <n v="6"/>
    <n v="5"/>
    <n v="4"/>
    <n v="3"/>
    <n v="3"/>
    <n v="3"/>
    <n v="3"/>
    <n v="3"/>
    <n v="3"/>
    <n v="3"/>
    <n v="4"/>
    <n v="4"/>
    <n v="4"/>
    <n v="4"/>
    <n v="1"/>
    <n v="1"/>
    <n v="1"/>
    <n v="1"/>
    <n v="1"/>
    <n v="6"/>
    <n v="3"/>
    <n v="4"/>
    <n v="5"/>
    <n v="3.6666666666666665"/>
    <n v="2"/>
    <n v="2.75"/>
    <n v="4.333333333333333"/>
    <n v="2"/>
    <n v="4"/>
    <n v="1.6666666666666667"/>
    <n v="1.25"/>
    <n v="4"/>
    <n v="3.3333333333333335"/>
    <n v="5.1111111111111107"/>
    <n v="3"/>
    <n v="4"/>
    <n v="5"/>
    <n v="5"/>
    <n v="5.333333333333333"/>
    <n v="1"/>
    <n v="1"/>
    <n v="1"/>
    <x v="1"/>
    <n v="17"/>
    <x v="4"/>
    <x v="2"/>
    <x v="0"/>
    <m/>
    <m/>
    <x v="0"/>
    <n v="3"/>
    <x v="2"/>
    <n v="1"/>
    <n v="0"/>
    <n v="1"/>
  </r>
  <r>
    <n v="80229000"/>
    <s v="Fabio"/>
    <s v="Ordoñez"/>
    <s v="."/>
    <s v="1980-01-01T00:00:00.000Z"/>
    <s v="2001-01-01T00:00:00.000Z"/>
    <x v="0"/>
    <x v="0"/>
    <s v="MILENIALS (Y)"/>
    <s v="6-10 Años"/>
    <x v="0"/>
    <n v="5"/>
    <n v="2"/>
    <n v="1"/>
    <n v="2"/>
    <n v="5"/>
    <n v="5"/>
    <n v="5"/>
    <n v="5"/>
    <n v="5"/>
    <n v="5"/>
    <n v="5"/>
    <n v="2"/>
    <n v="1"/>
    <n v="2"/>
    <n v="5"/>
    <n v="5"/>
    <n v="5"/>
    <n v="5"/>
    <n v="5"/>
    <n v="5"/>
    <n v="5"/>
    <n v="5"/>
    <n v="5"/>
    <n v="5"/>
    <n v="3"/>
    <n v="4"/>
    <n v="5"/>
    <n v="5"/>
    <n v="5"/>
    <n v="3"/>
    <n v="5"/>
    <n v="3"/>
    <n v="5"/>
    <n v="4"/>
    <n v="2"/>
    <n v="4"/>
    <n v="5"/>
    <n v="5"/>
    <n v="4"/>
    <n v="5"/>
    <n v="5"/>
    <n v="5"/>
    <n v="5"/>
    <n v="5"/>
    <n v="5"/>
    <n v="1"/>
    <n v="4"/>
    <n v="3"/>
    <n v="3"/>
    <n v="4"/>
    <n v="3"/>
    <n v="4"/>
    <n v="5"/>
    <n v="5"/>
    <n v="5"/>
    <n v="5"/>
    <n v="2"/>
    <n v="2"/>
    <n v="1"/>
    <n v="1"/>
    <n v="1"/>
    <n v="6"/>
    <n v="3"/>
    <n v="4"/>
    <n v="3"/>
    <n v="2.6666666666666665"/>
    <n v="4.25"/>
    <n v="5"/>
    <n v="1.6666666666666667"/>
    <n v="5"/>
    <n v="5"/>
    <n v="4.333333333333333"/>
    <n v="4.75"/>
    <n v="4"/>
    <n v="3.3333333333333335"/>
    <n v="4.8888888888888893"/>
    <n v="3.6666666666666665"/>
    <n v="5"/>
    <n v="5"/>
    <n v="5"/>
    <n v="4.666666666666667"/>
    <n v="1"/>
    <n v="1"/>
    <n v="0"/>
    <x v="0"/>
    <n v="19"/>
    <x v="4"/>
    <x v="0"/>
    <x v="0"/>
    <m/>
    <m/>
    <x v="0"/>
    <n v="2.75"/>
    <x v="0"/>
    <n v="0"/>
    <n v="0"/>
    <n v="1.4"/>
  </r>
  <r>
    <n v="1010214056"/>
    <s v="Lida Marcela"/>
    <s v="Orozco"/>
    <s v="Gómez"/>
    <s v="1994-01-01T00:00:00.000Z"/>
    <s v="2019-01-01T00:00:00.000Z"/>
    <x v="2"/>
    <x v="0"/>
    <s v="CENTENIALS (Z)"/>
    <s v="0-1 Años"/>
    <x v="0"/>
    <n v="2"/>
    <n v="4"/>
    <n v="3"/>
    <n v="2"/>
    <n v="2"/>
    <n v="2"/>
    <n v="1"/>
    <n v="2"/>
    <n v="3"/>
    <n v="3"/>
    <n v="3"/>
    <n v="4"/>
    <n v="5"/>
    <n v="4"/>
    <n v="2"/>
    <n v="4"/>
    <n v="2"/>
    <n v="3"/>
    <n v="1"/>
    <n v="4"/>
    <n v="3"/>
    <n v="3"/>
    <n v="3"/>
    <n v="3"/>
    <n v="3"/>
    <n v="3"/>
    <n v="2"/>
    <n v="4"/>
    <n v="2"/>
    <n v="2"/>
    <n v="2"/>
    <n v="2"/>
    <n v="2"/>
    <n v="4"/>
    <n v="5"/>
    <n v="5"/>
    <n v="3"/>
    <n v="3"/>
    <n v="4"/>
    <n v="5"/>
    <n v="4"/>
    <n v="4"/>
    <n v="4"/>
    <n v="4"/>
    <n v="3"/>
    <n v="3"/>
    <n v="3"/>
    <n v="2"/>
    <n v="2"/>
    <n v="3"/>
    <n v="3"/>
    <n v="3"/>
    <n v="4"/>
    <n v="4"/>
    <n v="4"/>
    <n v="4"/>
    <n v="3"/>
    <n v="3"/>
    <n v="2"/>
    <n v="2"/>
    <n v="2"/>
    <n v="5"/>
    <n v="3"/>
    <n v="3"/>
    <n v="1"/>
    <n v="3"/>
    <n v="1.75"/>
    <n v="2.75"/>
    <n v="4.333333333333333"/>
    <n v="2.4"/>
    <n v="3.3333333333333335"/>
    <n v="3"/>
    <n v="2.75"/>
    <n v="2"/>
    <n v="4.666666666666667"/>
    <n v="3.7777777777777777"/>
    <n v="3"/>
    <n v="4"/>
    <n v="3.3333333333333335"/>
    <n v="3.6666666666666665"/>
    <n v="4.333333333333333"/>
    <n v="0"/>
    <n v="0"/>
    <n v="0"/>
    <x v="0"/>
    <s v="Menos de 1 año"/>
    <x v="1"/>
    <x v="0"/>
    <x v="1"/>
    <m/>
    <m/>
    <x v="0"/>
    <n v="2.5"/>
    <x v="0"/>
    <n v="0"/>
    <n v="0"/>
    <n v="2.4"/>
  </r>
  <r>
    <n v="79881078"/>
    <s v="Carlos Andrés"/>
    <s v="Ortiz"/>
    <s v="Menjura"/>
    <s v="1979-01-01T00:00:00.000Z"/>
    <s v="2010-01-01T00:00:00.000Z"/>
    <x v="0"/>
    <x v="0"/>
    <s v="GENERACION X"/>
    <s v="4-5 Años"/>
    <x v="0"/>
    <n v="2"/>
    <n v="3"/>
    <n v="4"/>
    <n v="3"/>
    <n v="4"/>
    <n v="3"/>
    <n v="2"/>
    <n v="4"/>
    <n v="4"/>
    <n v="4"/>
    <n v="5"/>
    <n v="5"/>
    <n v="5"/>
    <n v="4"/>
    <n v="4"/>
    <n v="2"/>
    <n v="2"/>
    <n v="2"/>
    <n v="1"/>
    <n v="4"/>
    <n v="4"/>
    <n v="5"/>
    <n v="3"/>
    <n v="2"/>
    <n v="1"/>
    <n v="2"/>
    <n v="2"/>
    <n v="2"/>
    <n v="3"/>
    <n v="4"/>
    <n v="5"/>
    <n v="4"/>
    <n v="5"/>
    <n v="5"/>
    <n v="5"/>
    <n v="5"/>
    <n v="4"/>
    <n v="5"/>
    <n v="5"/>
    <n v="5"/>
    <n v="4"/>
    <n v="5"/>
    <n v="6"/>
    <n v="3"/>
    <n v="3"/>
    <n v="3"/>
    <n v="2"/>
    <n v="2"/>
    <n v="2"/>
    <n v="3"/>
    <n v="3"/>
    <n v="3"/>
    <n v="5"/>
    <n v="4"/>
    <n v="4"/>
    <n v="5"/>
    <n v="1"/>
    <n v="1"/>
    <n v="1"/>
    <n v="1"/>
    <n v="1"/>
    <n v="6"/>
    <n v="2"/>
    <n v="3"/>
    <n v="5"/>
    <n v="3"/>
    <n v="3"/>
    <n v="4.25"/>
    <n v="4.666666666666667"/>
    <n v="2.2000000000000002"/>
    <n v="4.333333333333333"/>
    <n v="2"/>
    <n v="2.25"/>
    <n v="4.5"/>
    <n v="5"/>
    <n v="4.4444444444444446"/>
    <n v="3"/>
    <n v="4.5"/>
    <n v="4.333333333333333"/>
    <n v="3.6666666666666665"/>
    <n v="5.333333333333333"/>
    <n v="0"/>
    <n v="0"/>
    <n v="1"/>
    <x v="0"/>
    <n v="10"/>
    <x v="3"/>
    <x v="2"/>
    <x v="0"/>
    <m/>
    <m/>
    <x v="0"/>
    <n v="2.25"/>
    <x v="0"/>
    <n v="0"/>
    <n v="0"/>
    <n v="1"/>
  </r>
  <r>
    <n v="1012350027"/>
    <s v="Luis Alberto"/>
    <s v="Ortiz"/>
    <s v="Ramírez"/>
    <s v="1989-01-01T00:00:00.000Z"/>
    <s v="2010-01-01T00:00:00.000Z"/>
    <x v="0"/>
    <x v="0"/>
    <s v="MILENIALS (Y)"/>
    <s v="4-5 Años"/>
    <x v="2"/>
    <n v="2"/>
    <n v="4"/>
    <n v="4"/>
    <n v="4"/>
    <n v="5"/>
    <n v="5"/>
    <n v="5"/>
    <n v="5"/>
    <n v="5"/>
    <n v="5"/>
    <n v="5"/>
    <n v="4"/>
    <n v="5"/>
    <n v="5"/>
    <n v="4"/>
    <n v="3"/>
    <n v="3"/>
    <n v="2"/>
    <n v="1"/>
    <n v="5"/>
    <n v="5"/>
    <n v="5"/>
    <n v="3"/>
    <n v="3"/>
    <n v="3"/>
    <n v="4"/>
    <n v="5"/>
    <n v="4"/>
    <n v="4"/>
    <n v="5"/>
    <n v="5"/>
    <n v="5"/>
    <n v="5"/>
    <n v="4"/>
    <n v="4"/>
    <n v="4"/>
    <n v="4"/>
    <n v="4"/>
    <n v="5"/>
    <n v="4"/>
    <n v="4"/>
    <n v="4"/>
    <n v="5"/>
    <n v="4"/>
    <n v="4"/>
    <n v="4"/>
    <n v="4"/>
    <n v="3"/>
    <n v="4"/>
    <n v="3"/>
    <n v="3"/>
    <n v="3"/>
    <n v="5"/>
    <n v="5"/>
    <n v="5"/>
    <n v="5"/>
    <n v="1"/>
    <n v="1"/>
    <n v="2"/>
    <n v="1"/>
    <n v="1"/>
    <n v="6"/>
    <n v="3"/>
    <n v="4"/>
    <n v="1"/>
    <n v="3.3333333333333335"/>
    <n v="4.75"/>
    <n v="5"/>
    <n v="4.666666666666667"/>
    <n v="2.6"/>
    <n v="5"/>
    <n v="3"/>
    <n v="4.25"/>
    <n v="5"/>
    <n v="4"/>
    <n v="4.2222222222222223"/>
    <n v="3"/>
    <n v="5"/>
    <n v="4"/>
    <n v="4"/>
    <n v="4.666666666666667"/>
    <n v="0"/>
    <n v="0"/>
    <n v="0"/>
    <x v="0"/>
    <n v="10"/>
    <x v="3"/>
    <x v="0"/>
    <x v="0"/>
    <m/>
    <m/>
    <x v="0"/>
    <n v="3.75"/>
    <x v="1"/>
    <n v="0"/>
    <n v="1"/>
    <n v="1.2"/>
  </r>
  <r>
    <n v="1033765012"/>
    <s v="Diana Lorena"/>
    <s v="Osorio"/>
    <s v="Pacheco"/>
    <s v="1994-01-01T00:00:00.000Z"/>
    <s v="2017-01-01T00:00:00.000Z"/>
    <x v="2"/>
    <x v="0"/>
    <s v="CENTENIALS (Z)"/>
    <s v="2-3 Años"/>
    <x v="0"/>
    <n v="4"/>
    <n v="3"/>
    <n v="2"/>
    <n v="5"/>
    <n v="5"/>
    <n v="5"/>
    <n v="5"/>
    <n v="3"/>
    <n v="4"/>
    <n v="3"/>
    <n v="5"/>
    <n v="5"/>
    <n v="5"/>
    <n v="5"/>
    <n v="5"/>
    <n v="2"/>
    <n v="2"/>
    <n v="2"/>
    <n v="1"/>
    <n v="5"/>
    <n v="5"/>
    <n v="5"/>
    <n v="2"/>
    <n v="1"/>
    <n v="2"/>
    <n v="1"/>
    <n v="5"/>
    <n v="2"/>
    <n v="1"/>
    <n v="5"/>
    <n v="5"/>
    <n v="5"/>
    <n v="5"/>
    <n v="5"/>
    <n v="5"/>
    <n v="5"/>
    <n v="4"/>
    <n v="4"/>
    <n v="4"/>
    <n v="4"/>
    <n v="3"/>
    <n v="4"/>
    <n v="6"/>
    <n v="3"/>
    <n v="0"/>
    <n v="2"/>
    <n v="4"/>
    <n v="2"/>
    <n v="4"/>
    <n v="4"/>
    <n v="4"/>
    <n v="4"/>
    <n v="5"/>
    <n v="5"/>
    <n v="5"/>
    <n v="5"/>
    <n v="3"/>
    <n v="3"/>
    <n v="3"/>
    <n v="3"/>
    <n v="3"/>
    <n v="5"/>
    <n v="3"/>
    <n v="1"/>
    <n v="2"/>
    <n v="3"/>
    <n v="5"/>
    <n v="3.75"/>
    <n v="5"/>
    <n v="2.4"/>
    <n v="5"/>
    <n v="1.6666666666666667"/>
    <n v="2.25"/>
    <n v="5"/>
    <n v="5"/>
    <n v="3.5555555555555554"/>
    <n v="4"/>
    <n v="5"/>
    <n v="3.6666666666666665"/>
    <n v="2.3333333333333335"/>
    <n v="4.666666666666667"/>
    <n v="0"/>
    <n v="0"/>
    <n v="0"/>
    <x v="0"/>
    <n v="3"/>
    <x v="2"/>
    <x v="0"/>
    <x v="1"/>
    <m/>
    <m/>
    <x v="0"/>
    <n v="3"/>
    <x v="2"/>
    <n v="1"/>
    <n v="0"/>
    <n v="3"/>
  </r>
  <r>
    <n v="1013615014"/>
    <s v="Leidy Lorena"/>
    <s v="Ospina"/>
    <s v="Mendez"/>
    <s v="1990-01-01T00:00:00.000Z"/>
    <s v="2019-01-01T00:00:00.000Z"/>
    <x v="2"/>
    <x v="0"/>
    <s v="MILENIALS (Y)"/>
    <s v="0-1 Años"/>
    <x v="0"/>
    <n v="2"/>
    <n v="3"/>
    <n v="3"/>
    <n v="2"/>
    <n v="3"/>
    <n v="3"/>
    <n v="4"/>
    <n v="4"/>
    <n v="5"/>
    <n v="4"/>
    <n v="4"/>
    <n v="5"/>
    <n v="5"/>
    <n v="4"/>
    <n v="4"/>
    <n v="2"/>
    <n v="2"/>
    <n v="2"/>
    <n v="2"/>
    <n v="4"/>
    <n v="4"/>
    <n v="4"/>
    <n v="2"/>
    <n v="2"/>
    <n v="2"/>
    <n v="2"/>
    <n v="3"/>
    <n v="3"/>
    <n v="2"/>
    <n v="3"/>
    <n v="3"/>
    <n v="4"/>
    <n v="4"/>
    <n v="4"/>
    <n v="5"/>
    <n v="5"/>
    <n v="4"/>
    <n v="5"/>
    <n v="5"/>
    <n v="5"/>
    <n v="5"/>
    <n v="4"/>
    <n v="6"/>
    <n v="6"/>
    <n v="5"/>
    <n v="2"/>
    <n v="2"/>
    <n v="1"/>
    <n v="3"/>
    <n v="4"/>
    <n v="4"/>
    <n v="3"/>
    <n v="4"/>
    <n v="4"/>
    <n v="4"/>
    <n v="4"/>
    <n v="1"/>
    <n v="1"/>
    <n v="2"/>
    <n v="1"/>
    <n v="1"/>
    <n v="4"/>
    <n v="3"/>
    <n v="1"/>
    <n v="1"/>
    <n v="2.6666666666666665"/>
    <n v="3"/>
    <n v="4.25"/>
    <n v="4.666666666666667"/>
    <n v="2.4"/>
    <n v="4"/>
    <n v="2"/>
    <n v="2.5"/>
    <n v="3.5"/>
    <n v="4.666666666666667"/>
    <n v="5"/>
    <n v="3.6666666666666665"/>
    <n v="4"/>
    <n v="4.666666666666667"/>
    <n v="5"/>
    <n v="5.333333333333333"/>
    <n v="0"/>
    <n v="1"/>
    <n v="1"/>
    <x v="0"/>
    <s v="Menos de 1 año"/>
    <x v="1"/>
    <x v="0"/>
    <x v="1"/>
    <s v="SI"/>
    <m/>
    <x v="0"/>
    <n v="2"/>
    <x v="0"/>
    <n v="0"/>
    <n v="0"/>
    <n v="1.2"/>
  </r>
  <r>
    <n v="1015446067"/>
    <s v="Shirley Paola"/>
    <s v="Ospina"/>
    <s v="Rojas"/>
    <s v="1994-01-01T00:00:00.000Z"/>
    <s v="2018-01-01T00:00:00.000Z"/>
    <x v="2"/>
    <x v="0"/>
    <s v="CENTENIALS (Z)"/>
    <s v="2-3 Años"/>
    <x v="0"/>
    <n v="5"/>
    <n v="3"/>
    <n v="1"/>
    <n v="2"/>
    <n v="2"/>
    <n v="2"/>
    <n v="2"/>
    <n v="2"/>
    <n v="2"/>
    <n v="2"/>
    <n v="3"/>
    <n v="2"/>
    <n v="2"/>
    <n v="2"/>
    <n v="2"/>
    <n v="2"/>
    <n v="2"/>
    <n v="2"/>
    <n v="2"/>
    <n v="3"/>
    <n v="3"/>
    <n v="3"/>
    <n v="3"/>
    <n v="3"/>
    <n v="3"/>
    <n v="2"/>
    <n v="2"/>
    <n v="2"/>
    <n v="2"/>
    <n v="3"/>
    <n v="3"/>
    <n v="3"/>
    <n v="3"/>
    <n v="4"/>
    <n v="4"/>
    <n v="3"/>
    <n v="4"/>
    <n v="4"/>
    <n v="4"/>
    <n v="4"/>
    <n v="3"/>
    <n v="4"/>
    <n v="3"/>
    <n v="5"/>
    <n v="3"/>
    <n v="3"/>
    <n v="3"/>
    <n v="2"/>
    <n v="3"/>
    <n v="3"/>
    <n v="3"/>
    <n v="3"/>
    <n v="3"/>
    <n v="3"/>
    <n v="3"/>
    <n v="3"/>
    <n v="3"/>
    <n v="3"/>
    <n v="3"/>
    <n v="4"/>
    <n v="3"/>
    <n v="5"/>
    <n v="3"/>
    <n v="1"/>
    <n v="1"/>
    <n v="3"/>
    <n v="2"/>
    <n v="2.25"/>
    <n v="2"/>
    <n v="2"/>
    <n v="3"/>
    <n v="3"/>
    <n v="2"/>
    <n v="3"/>
    <n v="3.6666666666666665"/>
    <n v="3.7777777777777777"/>
    <n v="3"/>
    <n v="3"/>
    <n v="3.6666666666666665"/>
    <n v="4"/>
    <n v="3.6666666666666665"/>
    <n v="0"/>
    <n v="0"/>
    <n v="0"/>
    <x v="0"/>
    <n v="2"/>
    <x v="2"/>
    <x v="0"/>
    <x v="1"/>
    <m/>
    <m/>
    <x v="0"/>
    <n v="2.75"/>
    <x v="0"/>
    <n v="0"/>
    <n v="0"/>
    <n v="3.2"/>
  </r>
  <r>
    <n v="1010231270"/>
    <s v="Claudia Marcela"/>
    <s v="Otálora"/>
    <s v="Díaz"/>
    <s v="1996-01-01T00:00:00.000Z"/>
    <s v="2019-01-01T00:00:00.000Z"/>
    <x v="2"/>
    <x v="0"/>
    <s v="CENTENIALS (Z)"/>
    <s v="0-1 Años"/>
    <x v="0"/>
    <n v="4"/>
    <n v="5"/>
    <n v="4"/>
    <n v="2"/>
    <n v="2"/>
    <n v="4"/>
    <n v="2"/>
    <n v="5"/>
    <n v="4"/>
    <n v="4"/>
    <n v="4"/>
    <n v="3"/>
    <n v="4"/>
    <n v="5"/>
    <n v="2"/>
    <n v="2"/>
    <n v="2"/>
    <n v="2"/>
    <n v="1"/>
    <n v="5"/>
    <n v="5"/>
    <n v="5"/>
    <n v="2"/>
    <n v="2"/>
    <n v="2"/>
    <n v="2"/>
    <n v="4"/>
    <n v="2"/>
    <n v="2"/>
    <n v="4"/>
    <n v="2"/>
    <n v="4"/>
    <n v="4"/>
    <n v="4"/>
    <n v="4"/>
    <n v="5"/>
    <n v="5"/>
    <n v="5"/>
    <n v="5"/>
    <n v="6"/>
    <n v="5"/>
    <n v="4"/>
    <n v="6"/>
    <n v="5"/>
    <n v="5"/>
    <n v="3"/>
    <n v="3"/>
    <n v="2"/>
    <n v="3"/>
    <n v="3"/>
    <n v="3"/>
    <n v="3"/>
    <n v="4"/>
    <n v="4"/>
    <n v="4"/>
    <n v="4"/>
    <n v="2"/>
    <n v="2"/>
    <n v="2"/>
    <n v="3"/>
    <n v="3"/>
    <n v="5"/>
    <n v="3"/>
    <n v="4"/>
    <n v="1"/>
    <n v="4.333333333333333"/>
    <n v="2.5"/>
    <n v="4.25"/>
    <n v="4"/>
    <n v="1.8"/>
    <n v="5"/>
    <n v="2"/>
    <n v="2.5"/>
    <n v="3.5"/>
    <n v="4.333333333333333"/>
    <n v="5.1111111111111107"/>
    <n v="3"/>
    <n v="4"/>
    <n v="5"/>
    <n v="4.666666666666667"/>
    <n v="5.666666666666667"/>
    <n v="1"/>
    <n v="0"/>
    <n v="1"/>
    <x v="0"/>
    <s v="Menos de 1 año"/>
    <x v="1"/>
    <x v="0"/>
    <x v="1"/>
    <m/>
    <m/>
    <x v="0"/>
    <n v="2.75"/>
    <x v="0"/>
    <n v="0"/>
    <n v="0"/>
    <n v="2.4"/>
  </r>
  <r>
    <n v="79283235"/>
    <s v="José Fernando"/>
    <s v="Peña"/>
    <s v="Buitrago"/>
    <s v="1963-01-01T00:00:00.000Z"/>
    <s v="2016-01-01T00:00:00.000Z"/>
    <x v="5"/>
    <x v="1"/>
    <s v="GENERACION X"/>
    <s v="4-5 Años"/>
    <x v="0"/>
    <n v="5"/>
    <n v="5"/>
    <n v="5"/>
    <n v="5"/>
    <n v="5"/>
    <n v="5"/>
    <n v="4"/>
    <n v="4"/>
    <n v="5"/>
    <n v="5"/>
    <n v="5"/>
    <n v="4"/>
    <n v="5"/>
    <n v="5"/>
    <n v="5"/>
    <n v="2"/>
    <n v="5"/>
    <n v="3"/>
    <n v="2"/>
    <n v="5"/>
    <n v="5"/>
    <n v="5"/>
    <n v="4"/>
    <n v="3"/>
    <n v="4"/>
    <n v="4"/>
    <n v="3"/>
    <n v="4"/>
    <n v="3"/>
    <n v="5"/>
    <n v="5"/>
    <n v="5"/>
    <n v="5"/>
    <n v="5"/>
    <n v="5"/>
    <n v="5"/>
    <n v="6"/>
    <n v="6"/>
    <n v="6"/>
    <n v="6"/>
    <n v="6"/>
    <n v="6"/>
    <n v="6"/>
    <n v="2"/>
    <n v="2"/>
    <n v="1"/>
    <n v="2"/>
    <n v="2"/>
    <n v="2"/>
    <n v="4"/>
    <n v="4"/>
    <n v="4"/>
    <n v="5"/>
    <n v="4"/>
    <n v="4"/>
    <n v="4"/>
    <n v="1"/>
    <n v="1"/>
    <n v="1"/>
    <n v="1"/>
    <n v="1"/>
    <n v="6"/>
    <n v="3"/>
    <n v="5"/>
    <n v="6"/>
    <n v="5"/>
    <n v="4.75"/>
    <n v="4.75"/>
    <n v="4.666666666666667"/>
    <n v="3.4"/>
    <n v="5"/>
    <n v="3.6666666666666665"/>
    <n v="3.5"/>
    <n v="5"/>
    <n v="5"/>
    <n v="5.1111111111111107"/>
    <n v="4"/>
    <n v="4.25"/>
    <n v="6"/>
    <n v="3.3333333333333335"/>
    <n v="6"/>
    <n v="1"/>
    <n v="0"/>
    <n v="1"/>
    <x v="0"/>
    <n v="4"/>
    <x v="0"/>
    <x v="3"/>
    <x v="0"/>
    <s v="SI"/>
    <m/>
    <x v="0"/>
    <n v="1.75"/>
    <x v="0"/>
    <n v="0"/>
    <n v="0"/>
    <n v="1"/>
  </r>
  <r>
    <n v="52810060"/>
    <s v="Sara Yolanda"/>
    <s v="Peña"/>
    <s v="Ruiz"/>
    <s v="1981-01-01T00:00:00.000Z"/>
    <s v="2007-01-01T00:00:00.000Z"/>
    <x v="0"/>
    <x v="0"/>
    <s v="MILENIALS (Y)"/>
    <s v="6-10 Años"/>
    <x v="2"/>
    <n v="4"/>
    <n v="4"/>
    <n v="1"/>
    <n v="2"/>
    <n v="2"/>
    <n v="3"/>
    <n v="3"/>
    <n v="4"/>
    <n v="4"/>
    <n v="5"/>
    <n v="5"/>
    <n v="3"/>
    <n v="3"/>
    <n v="3"/>
    <n v="4"/>
    <n v="4"/>
    <n v="3"/>
    <n v="4"/>
    <n v="2"/>
    <n v="4"/>
    <n v="4"/>
    <n v="4"/>
    <n v="2"/>
    <n v="2"/>
    <n v="2"/>
    <n v="3"/>
    <n v="2"/>
    <n v="3"/>
    <n v="2"/>
    <n v="3"/>
    <n v="4"/>
    <n v="4"/>
    <n v="4"/>
    <n v="4"/>
    <n v="4"/>
    <n v="3"/>
    <n v="2"/>
    <n v="3"/>
    <n v="4"/>
    <n v="4"/>
    <n v="4"/>
    <n v="3"/>
    <n v="4"/>
    <n v="5"/>
    <n v="5"/>
    <n v="3"/>
    <n v="3"/>
    <n v="3"/>
    <n v="3"/>
    <n v="3"/>
    <n v="3"/>
    <n v="3"/>
    <n v="4"/>
    <n v="5"/>
    <n v="5"/>
    <n v="5"/>
    <n v="2"/>
    <n v="2"/>
    <n v="3"/>
    <n v="2"/>
    <n v="1"/>
    <n v="6"/>
    <n v="3"/>
    <n v="4"/>
    <n v="2"/>
    <n v="3"/>
    <n v="2.5"/>
    <n v="4.5"/>
    <n v="3"/>
    <n v="3.4"/>
    <n v="4"/>
    <n v="2"/>
    <n v="2.5"/>
    <n v="3.75"/>
    <n v="3.6666666666666665"/>
    <n v="3.7777777777777777"/>
    <n v="3"/>
    <n v="4.75"/>
    <n v="3"/>
    <n v="4.333333333333333"/>
    <n v="4"/>
    <n v="0"/>
    <n v="0"/>
    <n v="0"/>
    <x v="0"/>
    <n v="13"/>
    <x v="4"/>
    <x v="0"/>
    <x v="1"/>
    <m/>
    <m/>
    <x v="0"/>
    <n v="3"/>
    <x v="2"/>
    <n v="1"/>
    <n v="0"/>
    <n v="2"/>
  </r>
  <r>
    <n v="53154838"/>
    <s v="Diana Carolina"/>
    <s v="Peñuela"/>
    <s v="Montoya"/>
    <s v="1985-01-01T00:00:00.000Z"/>
    <s v="2014-01-01T00:00:00.000Z"/>
    <x v="0"/>
    <x v="0"/>
    <s v="MILENIALS (Y)"/>
    <s v="6-10 Años"/>
    <x v="2"/>
    <n v="5"/>
    <n v="4"/>
    <n v="4"/>
    <n v="5"/>
    <n v="5"/>
    <n v="5"/>
    <n v="5"/>
    <n v="5"/>
    <n v="5"/>
    <n v="5"/>
    <n v="5"/>
    <n v="5"/>
    <n v="5"/>
    <n v="5"/>
    <n v="5"/>
    <n v="4"/>
    <n v="3"/>
    <n v="5"/>
    <n v="1"/>
    <n v="5"/>
    <n v="4"/>
    <n v="4"/>
    <n v="2"/>
    <n v="1"/>
    <n v="1"/>
    <n v="3"/>
    <n v="4"/>
    <n v="3"/>
    <n v="2"/>
    <n v="4"/>
    <n v="4"/>
    <n v="4"/>
    <n v="4"/>
    <n v="4"/>
    <n v="4"/>
    <n v="4"/>
    <n v="5"/>
    <n v="5"/>
    <n v="6"/>
    <n v="6"/>
    <n v="4"/>
    <n v="4"/>
    <n v="5"/>
    <n v="6"/>
    <n v="6"/>
    <n v="2"/>
    <n v="2"/>
    <n v="1"/>
    <n v="1"/>
    <n v="4"/>
    <n v="4"/>
    <n v="4"/>
    <n v="5"/>
    <n v="5"/>
    <n v="5"/>
    <n v="5"/>
    <n v="2"/>
    <n v="1"/>
    <n v="3"/>
    <n v="4"/>
    <n v="1"/>
    <n v="6"/>
    <n v="3"/>
    <n v="3"/>
    <n v="5"/>
    <n v="4.333333333333333"/>
    <n v="5"/>
    <n v="5"/>
    <n v="5"/>
    <n v="3.6"/>
    <n v="4.333333333333333"/>
    <n v="1.3333333333333333"/>
    <n v="3"/>
    <n v="4"/>
    <n v="4"/>
    <n v="5.2222222222222223"/>
    <n v="4"/>
    <n v="5"/>
    <n v="4.666666666666667"/>
    <n v="5.333333333333333"/>
    <n v="5.666666666666667"/>
    <n v="0"/>
    <n v="1"/>
    <n v="1"/>
    <x v="0"/>
    <n v="6"/>
    <x v="0"/>
    <x v="0"/>
    <x v="1"/>
    <s v="SI"/>
    <s v="SI"/>
    <x v="1"/>
    <n v="1.5"/>
    <x v="0"/>
    <n v="0"/>
    <n v="0"/>
    <n v="2.2000000000000002"/>
  </r>
  <r>
    <n v="1022401964"/>
    <s v="Solmary Isabel"/>
    <s v="Pérez"/>
    <s v="Benavides"/>
    <s v="1995-01-01T00:00:00.000Z"/>
    <s v="2017-01-01T00:00:00.000Z"/>
    <x v="2"/>
    <x v="0"/>
    <s v="CENTENIALS (Z)"/>
    <s v="2-3 Años"/>
    <x v="3"/>
    <n v="4"/>
    <n v="5"/>
    <n v="3"/>
    <n v="5"/>
    <n v="5"/>
    <n v="3"/>
    <n v="5"/>
    <n v="4"/>
    <n v="5"/>
    <n v="5"/>
    <n v="5"/>
    <n v="5"/>
    <n v="5"/>
    <n v="4"/>
    <n v="5"/>
    <n v="5"/>
    <n v="5"/>
    <n v="5"/>
    <n v="2"/>
    <n v="5"/>
    <n v="4"/>
    <n v="4"/>
    <n v="3"/>
    <n v="2"/>
    <n v="1"/>
    <n v="2"/>
    <n v="2"/>
    <n v="4"/>
    <n v="2"/>
    <n v="2"/>
    <n v="1"/>
    <n v="2"/>
    <n v="4"/>
    <n v="4"/>
    <n v="4"/>
    <n v="3"/>
    <n v="2"/>
    <n v="2"/>
    <n v="3"/>
    <n v="3"/>
    <n v="3"/>
    <n v="3"/>
    <n v="6"/>
    <n v="5"/>
    <n v="3"/>
    <n v="4"/>
    <n v="4"/>
    <n v="3"/>
    <n v="3"/>
    <n v="3"/>
    <n v="4"/>
    <n v="3"/>
    <n v="4"/>
    <n v="5"/>
    <n v="5"/>
    <n v="5"/>
    <n v="2"/>
    <n v="1"/>
    <n v="3"/>
    <n v="1"/>
    <n v="1"/>
    <n v="5"/>
    <n v="3"/>
    <n v="6"/>
    <n v="4"/>
    <n v="4"/>
    <n v="4.5"/>
    <n v="4.75"/>
    <n v="4.666666666666667"/>
    <n v="4.4000000000000004"/>
    <n v="4.333333333333333"/>
    <n v="2"/>
    <n v="2.5"/>
    <n v="2.25"/>
    <n v="3.6666666666666665"/>
    <n v="3.3333333333333335"/>
    <n v="3.3333333333333335"/>
    <n v="4.75"/>
    <n v="2.3333333333333335"/>
    <n v="3.6666666666666665"/>
    <n v="4"/>
    <n v="0"/>
    <n v="0"/>
    <n v="0"/>
    <x v="0"/>
    <n v="3"/>
    <x v="2"/>
    <x v="0"/>
    <x v="1"/>
    <m/>
    <m/>
    <x v="0"/>
    <n v="3.5"/>
    <x v="1"/>
    <n v="0"/>
    <n v="1"/>
    <n v="1.6"/>
  </r>
  <r>
    <n v="1010237873"/>
    <s v="Rosa María"/>
    <s v="Pérez"/>
    <s v="Portillo"/>
    <s v="1998-01-01T00:00:00.000Z"/>
    <s v="2017-01-01T00:00:00.000Z"/>
    <x v="2"/>
    <x v="0"/>
    <s v="CENTENIALS (Z)"/>
    <s v="2-3 Años"/>
    <x v="2"/>
    <n v="4"/>
    <n v="4"/>
    <n v="4"/>
    <n v="3"/>
    <n v="3"/>
    <n v="3"/>
    <n v="1"/>
    <n v="5"/>
    <n v="5"/>
    <n v="5"/>
    <n v="5"/>
    <n v="4"/>
    <n v="4"/>
    <n v="2"/>
    <n v="4"/>
    <n v="3"/>
    <n v="4"/>
    <n v="3"/>
    <n v="2"/>
    <n v="5"/>
    <n v="5"/>
    <n v="4"/>
    <n v="3"/>
    <n v="4"/>
    <n v="4"/>
    <n v="1"/>
    <n v="5"/>
    <n v="2"/>
    <n v="1"/>
    <n v="2"/>
    <n v="2"/>
    <n v="1"/>
    <n v="2"/>
    <n v="2"/>
    <n v="1"/>
    <n v="2"/>
    <n v="5"/>
    <n v="5"/>
    <n v="5"/>
    <n v="5"/>
    <n v="6"/>
    <n v="5"/>
    <n v="5"/>
    <n v="5"/>
    <n v="5"/>
    <n v="2"/>
    <n v="2"/>
    <n v="2"/>
    <n v="4"/>
    <n v="4"/>
    <n v="3"/>
    <n v="3"/>
    <n v="4"/>
    <n v="5"/>
    <n v="5"/>
    <n v="5"/>
    <n v="1"/>
    <n v="1"/>
    <n v="1"/>
    <n v="1"/>
    <n v="1"/>
    <n v="5"/>
    <n v="3"/>
    <n v="1"/>
    <n v="1"/>
    <n v="4"/>
    <n v="2.5"/>
    <n v="5"/>
    <n v="3.3333333333333335"/>
    <n v="3.2"/>
    <n v="4.666666666666667"/>
    <n v="3.6666666666666665"/>
    <n v="2.25"/>
    <n v="1.75"/>
    <n v="1.6666666666666667"/>
    <n v="5.1111111111111107"/>
    <n v="3.3333333333333335"/>
    <n v="4.75"/>
    <n v="5.333333333333333"/>
    <n v="5"/>
    <n v="5"/>
    <n v="1"/>
    <n v="1"/>
    <n v="1"/>
    <x v="1"/>
    <n v="3"/>
    <x v="2"/>
    <x v="1"/>
    <x v="1"/>
    <m/>
    <m/>
    <x v="0"/>
    <n v="2.5"/>
    <x v="0"/>
    <n v="0"/>
    <n v="0"/>
    <n v="1"/>
  </r>
  <r>
    <n v="80026108"/>
    <s v="Wilson Alejandro"/>
    <s v="Pérez"/>
    <s v="Segura"/>
    <s v="1980-01-01T00:00:00.000Z"/>
    <s v="2015-01-01T00:00:00.000Z"/>
    <x v="0"/>
    <x v="0"/>
    <s v="MILENIALS (Y)"/>
    <s v="4-5 Años"/>
    <x v="0"/>
    <n v="3"/>
    <n v="4"/>
    <n v="2"/>
    <n v="3"/>
    <n v="5"/>
    <n v="5"/>
    <n v="5"/>
    <n v="5"/>
    <n v="5"/>
    <n v="5"/>
    <n v="5"/>
    <n v="5"/>
    <n v="4"/>
    <n v="3"/>
    <n v="3"/>
    <n v="3"/>
    <n v="2"/>
    <n v="5"/>
    <n v="1"/>
    <n v="3"/>
    <n v="4"/>
    <n v="3"/>
    <n v="2"/>
    <n v="3"/>
    <n v="2"/>
    <n v="4"/>
    <n v="2"/>
    <n v="4"/>
    <n v="4"/>
    <n v="2"/>
    <n v="2"/>
    <n v="3"/>
    <n v="5"/>
    <n v="3"/>
    <n v="3"/>
    <n v="4"/>
    <n v="3"/>
    <n v="3"/>
    <n v="4"/>
    <n v="4"/>
    <n v="4"/>
    <n v="3"/>
    <n v="5"/>
    <n v="3"/>
    <n v="2"/>
    <n v="3"/>
    <n v="3"/>
    <n v="2"/>
    <n v="4"/>
    <n v="3"/>
    <n v="4"/>
    <n v="3"/>
    <n v="4"/>
    <n v="5"/>
    <n v="5"/>
    <n v="4"/>
    <n v="3"/>
    <n v="2"/>
    <n v="3"/>
    <n v="2"/>
    <n v="2"/>
    <n v="6"/>
    <n v="3"/>
    <n v="4"/>
    <n v="1"/>
    <n v="3"/>
    <n v="4.5"/>
    <n v="5"/>
    <n v="4"/>
    <n v="2.8"/>
    <n v="3.3333333333333335"/>
    <n v="2.3333333333333335"/>
    <n v="3.5"/>
    <n v="3"/>
    <n v="3.3333333333333335"/>
    <n v="3.4444444444444446"/>
    <n v="3.3333333333333335"/>
    <n v="4.5"/>
    <n v="3.3333333333333335"/>
    <n v="2.6666666666666665"/>
    <n v="4.333333333333333"/>
    <n v="0"/>
    <n v="0"/>
    <n v="0"/>
    <x v="0"/>
    <n v="5"/>
    <x v="0"/>
    <x v="0"/>
    <x v="0"/>
    <m/>
    <m/>
    <x v="0"/>
    <n v="3"/>
    <x v="2"/>
    <n v="1"/>
    <n v="0"/>
    <n v="2.4"/>
  </r>
  <r>
    <n v="80881214"/>
    <s v="Gregorio Felipe"/>
    <s v="Pineda"/>
    <s v="Porras"/>
    <s v="1985-01-01T00:00:00.000Z"/>
    <s v="2010-01-01T00:00:00.000Z"/>
    <x v="0"/>
    <x v="0"/>
    <s v="MILENIALS (Y)"/>
    <s v="4-5 Años"/>
    <x v="0"/>
    <n v="3"/>
    <n v="5"/>
    <n v="5"/>
    <n v="5"/>
    <n v="5"/>
    <n v="5"/>
    <n v="3"/>
    <n v="5"/>
    <n v="5"/>
    <n v="5"/>
    <n v="5"/>
    <n v="3"/>
    <n v="5"/>
    <n v="5"/>
    <n v="3"/>
    <n v="2"/>
    <n v="2"/>
    <n v="2"/>
    <n v="2"/>
    <n v="5"/>
    <n v="5"/>
    <n v="5"/>
    <n v="1"/>
    <n v="1"/>
    <n v="1"/>
    <n v="1"/>
    <n v="2"/>
    <n v="1"/>
    <n v="1"/>
    <n v="5"/>
    <n v="5"/>
    <n v="5"/>
    <n v="5"/>
    <n v="5"/>
    <n v="5"/>
    <n v="5"/>
    <n v="5"/>
    <n v="5"/>
    <n v="6"/>
    <n v="6"/>
    <n v="6"/>
    <n v="6"/>
    <n v="6"/>
    <n v="6"/>
    <n v="6"/>
    <n v="1"/>
    <n v="2"/>
    <n v="2"/>
    <n v="2"/>
    <n v="4"/>
    <n v="4"/>
    <n v="4"/>
    <n v="5"/>
    <n v="5"/>
    <n v="5"/>
    <n v="5"/>
    <n v="1"/>
    <n v="1"/>
    <n v="1"/>
    <n v="1"/>
    <n v="1"/>
    <n v="6"/>
    <n v="3"/>
    <n v="5"/>
    <n v="1"/>
    <n v="4.333333333333333"/>
    <n v="4.5"/>
    <n v="5"/>
    <n v="4.333333333333333"/>
    <n v="2.2000000000000002"/>
    <n v="5"/>
    <n v="1"/>
    <n v="1.25"/>
    <n v="5"/>
    <n v="5"/>
    <n v="5.7777777777777777"/>
    <n v="4"/>
    <n v="5"/>
    <n v="5.333333333333333"/>
    <n v="6"/>
    <n v="6"/>
    <n v="1"/>
    <n v="1"/>
    <n v="1"/>
    <x v="1"/>
    <n v="10"/>
    <x v="3"/>
    <x v="0"/>
    <x v="0"/>
    <s v="SI"/>
    <s v="SI"/>
    <x v="1"/>
    <n v="1.75"/>
    <x v="0"/>
    <n v="0"/>
    <n v="0"/>
    <n v="1"/>
  </r>
  <r>
    <n v="79953062"/>
    <s v="Fredy Samir"/>
    <s v="Pinilla"/>
    <s v="Castellanos"/>
    <s v="1979-01-01T00:00:00.000Z"/>
    <s v="2015-01-01T00:00:00.000Z"/>
    <x v="0"/>
    <x v="0"/>
    <s v="GENERACION X"/>
    <s v="4-5 Años"/>
    <x v="0"/>
    <n v="2"/>
    <n v="2"/>
    <n v="1"/>
    <n v="5"/>
    <n v="5"/>
    <n v="5"/>
    <n v="5"/>
    <n v="5"/>
    <n v="4"/>
    <n v="5"/>
    <n v="5"/>
    <n v="4"/>
    <n v="3"/>
    <n v="4"/>
    <n v="5"/>
    <n v="2"/>
    <n v="3"/>
    <n v="5"/>
    <n v="5"/>
    <n v="5"/>
    <n v="5"/>
    <n v="5"/>
    <n v="1"/>
    <n v="3"/>
    <n v="1"/>
    <n v="1"/>
    <n v="2"/>
    <n v="3"/>
    <n v="2"/>
    <n v="4"/>
    <n v="5"/>
    <n v="4"/>
    <n v="5"/>
    <n v="4"/>
    <n v="3"/>
    <n v="4"/>
    <n v="1"/>
    <n v="1"/>
    <n v="4"/>
    <n v="4"/>
    <n v="6"/>
    <n v="6"/>
    <n v="6"/>
    <n v="6"/>
    <n v="6"/>
    <n v="4"/>
    <n v="4"/>
    <n v="3"/>
    <n v="4"/>
    <n v="4"/>
    <n v="4"/>
    <n v="3"/>
    <n v="2"/>
    <n v="3"/>
    <n v="3"/>
    <n v="3"/>
    <n v="5"/>
    <n v="4"/>
    <n v="5"/>
    <n v="5"/>
    <n v="5"/>
    <n v="5"/>
    <n v="3"/>
    <n v="5"/>
    <n v="6"/>
    <n v="1.6666666666666667"/>
    <n v="5"/>
    <n v="4.75"/>
    <n v="3.6666666666666665"/>
    <n v="4"/>
    <n v="5"/>
    <n v="1.6666666666666667"/>
    <n v="2"/>
    <n v="4.5"/>
    <n v="3.6666666666666665"/>
    <n v="4.4444444444444446"/>
    <n v="3.6666666666666665"/>
    <n v="2.75"/>
    <n v="2.6666666666666665"/>
    <n v="6"/>
    <n v="4.666666666666667"/>
    <n v="0"/>
    <n v="1"/>
    <n v="0"/>
    <x v="0"/>
    <n v="5"/>
    <x v="0"/>
    <x v="2"/>
    <x v="0"/>
    <m/>
    <m/>
    <x v="0"/>
    <n v="3.75"/>
    <x v="1"/>
    <n v="0"/>
    <n v="1"/>
    <n v="4.8"/>
  </r>
  <r>
    <n v="1026284679"/>
    <s v="Laura Victoria"/>
    <s v="Pinzon"/>
    <s v="Alarcon"/>
    <s v="1993-01-01T00:00:00.000Z"/>
    <s v="2017-01-01T00:00:00.000Z"/>
    <x v="2"/>
    <x v="0"/>
    <s v="CENTENIALS (Z)"/>
    <s v="2-3 Años"/>
    <x v="2"/>
    <n v="2"/>
    <n v="3"/>
    <n v="2"/>
    <n v="4"/>
    <n v="5"/>
    <n v="4"/>
    <n v="1"/>
    <n v="3"/>
    <n v="5"/>
    <n v="4"/>
    <n v="4"/>
    <n v="5"/>
    <n v="5"/>
    <n v="4"/>
    <n v="5"/>
    <n v="3"/>
    <n v="3"/>
    <n v="3"/>
    <n v="2"/>
    <n v="5"/>
    <n v="5"/>
    <n v="5"/>
    <n v="3"/>
    <n v="3"/>
    <n v="3"/>
    <n v="2"/>
    <n v="2"/>
    <n v="2"/>
    <n v="2"/>
    <n v="5"/>
    <n v="5"/>
    <n v="4"/>
    <n v="4"/>
    <n v="5"/>
    <n v="3"/>
    <n v="4"/>
    <n v="4"/>
    <n v="4"/>
    <n v="5"/>
    <n v="5"/>
    <n v="5"/>
    <n v="4"/>
    <n v="6"/>
    <n v="4"/>
    <n v="2"/>
    <n v="3"/>
    <n v="2"/>
    <n v="2"/>
    <n v="2"/>
    <n v="3"/>
    <n v="3"/>
    <n v="3"/>
    <n v="4"/>
    <n v="5"/>
    <n v="4"/>
    <n v="3"/>
    <n v="2"/>
    <n v="2"/>
    <n v="2"/>
    <n v="3"/>
    <n v="1"/>
    <n v="6"/>
    <n v="3"/>
    <n v="1"/>
    <n v="1"/>
    <n v="2.3333333333333335"/>
    <n v="3.5"/>
    <n v="4"/>
    <n v="4.666666666666667"/>
    <n v="3.2"/>
    <n v="5"/>
    <n v="3"/>
    <n v="2"/>
    <n v="4.5"/>
    <n v="4"/>
    <n v="4.333333333333333"/>
    <n v="3"/>
    <n v="4"/>
    <n v="4.333333333333333"/>
    <n v="3.3333333333333335"/>
    <n v="5.333333333333333"/>
    <n v="0"/>
    <n v="0"/>
    <n v="1"/>
    <x v="0"/>
    <n v="3"/>
    <x v="2"/>
    <x v="0"/>
    <x v="1"/>
    <m/>
    <m/>
    <x v="0"/>
    <n v="2.25"/>
    <x v="0"/>
    <n v="0"/>
    <n v="0"/>
    <n v="2"/>
  </r>
  <r>
    <n v="1013595546"/>
    <s v="Edith Lorena"/>
    <s v="Piñeros"/>
    <s v="Valbuena"/>
    <s v="1988-01-01T00:00:00.000Z"/>
    <s v="2015-01-01T00:00:00.000Z"/>
    <x v="0"/>
    <x v="0"/>
    <s v="MILENIALS (Y)"/>
    <s v="4-5 Años"/>
    <x v="0"/>
    <n v="1"/>
    <n v="3"/>
    <n v="2"/>
    <n v="4"/>
    <n v="4"/>
    <n v="2"/>
    <n v="3"/>
    <n v="3"/>
    <n v="3"/>
    <n v="3"/>
    <n v="3"/>
    <n v="4"/>
    <n v="4"/>
    <n v="4"/>
    <n v="4"/>
    <n v="3"/>
    <n v="2"/>
    <n v="4"/>
    <n v="2"/>
    <n v="4"/>
    <n v="4"/>
    <n v="4"/>
    <n v="3"/>
    <n v="3"/>
    <n v="4"/>
    <n v="3"/>
    <n v="4"/>
    <n v="4"/>
    <n v="3"/>
    <n v="3"/>
    <n v="1"/>
    <n v="3"/>
    <n v="3"/>
    <n v="3"/>
    <n v="2"/>
    <n v="2"/>
    <n v="3"/>
    <n v="2"/>
    <n v="4"/>
    <n v="3"/>
    <n v="3"/>
    <n v="2"/>
    <n v="4"/>
    <n v="3"/>
    <n v="2"/>
    <n v="3"/>
    <n v="3"/>
    <n v="2"/>
    <n v="3"/>
    <n v="3"/>
    <n v="3"/>
    <n v="3"/>
    <n v="2"/>
    <n v="3"/>
    <n v="3"/>
    <n v="4"/>
    <n v="4"/>
    <n v="3"/>
    <n v="4"/>
    <n v="3"/>
    <n v="2"/>
    <n v="6"/>
    <n v="3"/>
    <n v="3"/>
    <n v="2"/>
    <n v="2"/>
    <n v="3.25"/>
    <n v="3"/>
    <n v="4"/>
    <n v="3"/>
    <n v="4"/>
    <n v="3.3333333333333335"/>
    <n v="3.5"/>
    <n v="2.5"/>
    <n v="2.3333333333333335"/>
    <n v="2.8888888888888888"/>
    <n v="3"/>
    <n v="3"/>
    <n v="2.6666666666666665"/>
    <n v="2.3333333333333335"/>
    <n v="3.6666666666666665"/>
    <n v="0"/>
    <n v="0"/>
    <n v="0"/>
    <x v="0"/>
    <n v="5"/>
    <x v="0"/>
    <x v="0"/>
    <x v="1"/>
    <m/>
    <m/>
    <x v="0"/>
    <n v="2.75"/>
    <x v="0"/>
    <n v="0"/>
    <n v="0"/>
    <n v="3.2"/>
  </r>
  <r>
    <n v="1032362910"/>
    <s v="Luisa Fernanda"/>
    <s v="Portilla"/>
    <s v="Munera"/>
    <s v="1986-01-01T00:00:00.000Z"/>
    <s v="2015-01-01T00:00:00.000Z"/>
    <x v="0"/>
    <x v="0"/>
    <s v="MILENIALS (Y)"/>
    <s v="4-5 Años"/>
    <x v="0"/>
    <n v="5"/>
    <n v="4"/>
    <n v="3"/>
    <n v="5"/>
    <n v="5"/>
    <n v="4"/>
    <n v="4"/>
    <n v="4"/>
    <n v="5"/>
    <n v="5"/>
    <n v="5"/>
    <n v="5"/>
    <n v="5"/>
    <n v="5"/>
    <n v="4"/>
    <n v="4"/>
    <n v="4"/>
    <n v="2"/>
    <n v="2"/>
    <n v="5"/>
    <n v="5"/>
    <n v="5"/>
    <n v="2"/>
    <n v="4"/>
    <n v="4"/>
    <n v="3"/>
    <n v="3"/>
    <n v="4"/>
    <n v="3"/>
    <n v="5"/>
    <n v="5"/>
    <n v="5"/>
    <n v="5"/>
    <n v="5"/>
    <n v="5"/>
    <n v="5"/>
    <n v="5"/>
    <n v="5"/>
    <n v="6"/>
    <n v="6"/>
    <n v="5"/>
    <n v="5"/>
    <n v="6"/>
    <n v="5"/>
    <n v="4"/>
    <n v="2"/>
    <n v="3"/>
    <n v="2"/>
    <n v="3"/>
    <n v="4"/>
    <n v="4"/>
    <n v="4"/>
    <n v="4"/>
    <n v="5"/>
    <n v="5"/>
    <n v="5"/>
    <n v="1"/>
    <n v="1"/>
    <n v="1"/>
    <n v="1"/>
    <n v="1"/>
    <n v="6"/>
    <n v="3"/>
    <n v="4"/>
    <n v="5"/>
    <n v="4"/>
    <n v="4.5"/>
    <n v="4.75"/>
    <n v="5"/>
    <n v="3.2"/>
    <n v="5"/>
    <n v="3.3333333333333335"/>
    <n v="3.25"/>
    <n v="5"/>
    <n v="5"/>
    <n v="5.2222222222222223"/>
    <n v="4"/>
    <n v="4.75"/>
    <n v="5"/>
    <n v="4.666666666666667"/>
    <n v="6"/>
    <n v="1"/>
    <n v="0"/>
    <n v="1"/>
    <x v="0"/>
    <n v="5"/>
    <x v="0"/>
    <x v="0"/>
    <x v="1"/>
    <m/>
    <s v="SI"/>
    <x v="0"/>
    <n v="2.5"/>
    <x v="0"/>
    <n v="0"/>
    <n v="0"/>
    <n v="1"/>
  </r>
  <r>
    <n v="1026265362"/>
    <s v="Laura María"/>
    <s v="Posada"/>
    <s v="Rivera"/>
    <s v="1989-01-01T00:00:00.000Z"/>
    <s v="2015-01-01T00:00:00.000Z"/>
    <x v="0"/>
    <x v="0"/>
    <s v="MILENIALS (Y)"/>
    <s v="4-5 Años"/>
    <x v="0"/>
    <n v="5"/>
    <n v="4"/>
    <n v="4"/>
    <n v="4"/>
    <n v="5"/>
    <n v="5"/>
    <n v="3"/>
    <n v="4"/>
    <n v="4"/>
    <n v="5"/>
    <n v="5"/>
    <n v="3"/>
    <n v="5"/>
    <n v="4"/>
    <n v="5"/>
    <n v="2"/>
    <n v="2"/>
    <n v="2"/>
    <n v="1"/>
    <n v="5"/>
    <n v="5"/>
    <n v="4"/>
    <n v="2"/>
    <n v="3"/>
    <n v="3"/>
    <n v="3"/>
    <n v="2"/>
    <n v="4"/>
    <n v="3"/>
    <n v="3"/>
    <n v="3"/>
    <n v="4"/>
    <n v="5"/>
    <n v="5"/>
    <n v="5"/>
    <n v="5"/>
    <n v="5"/>
    <n v="5"/>
    <n v="6"/>
    <n v="6"/>
    <n v="6"/>
    <n v="6"/>
    <n v="6"/>
    <n v="5"/>
    <n v="6"/>
    <n v="3"/>
    <n v="2"/>
    <n v="2"/>
    <n v="3"/>
    <n v="4"/>
    <n v="4"/>
    <n v="4"/>
    <n v="5"/>
    <n v="5"/>
    <n v="5"/>
    <n v="5"/>
    <n v="2"/>
    <n v="1"/>
    <n v="1"/>
    <n v="1"/>
    <n v="1"/>
    <n v="6"/>
    <n v="3"/>
    <n v="5"/>
    <n v="5"/>
    <n v="4.333333333333333"/>
    <n v="4.25"/>
    <n v="4.5"/>
    <n v="4"/>
    <n v="2.4"/>
    <n v="4.666666666666667"/>
    <n v="2.6666666666666665"/>
    <n v="3"/>
    <n v="3.75"/>
    <n v="5"/>
    <n v="5.666666666666667"/>
    <n v="4"/>
    <n v="5"/>
    <n v="5.333333333333333"/>
    <n v="5.666666666666667"/>
    <n v="6"/>
    <n v="1"/>
    <n v="1"/>
    <n v="1"/>
    <x v="1"/>
    <n v="5"/>
    <x v="0"/>
    <x v="0"/>
    <x v="1"/>
    <m/>
    <s v="SI"/>
    <x v="0"/>
    <n v="2.5"/>
    <x v="0"/>
    <n v="0"/>
    <n v="0"/>
    <n v="1.2"/>
  </r>
  <r>
    <n v="1012320850"/>
    <s v="Carlos Arturo"/>
    <s v="Pulido"/>
    <s v="Vanegas"/>
    <s v="1986-01-01T00:00:00.000Z"/>
    <s v="2014-01-01T00:00:00.000Z"/>
    <x v="0"/>
    <x v="0"/>
    <s v="MILENIALS (Y)"/>
    <s v="6-10 Años"/>
    <x v="2"/>
    <n v="2"/>
    <n v="3"/>
    <n v="2"/>
    <n v="2"/>
    <n v="2"/>
    <n v="3"/>
    <n v="3"/>
    <n v="2"/>
    <n v="3"/>
    <n v="4"/>
    <n v="5"/>
    <n v="5"/>
    <n v="4"/>
    <n v="3"/>
    <n v="3"/>
    <n v="4"/>
    <n v="3"/>
    <n v="4"/>
    <n v="2"/>
    <n v="5"/>
    <n v="5"/>
    <n v="5"/>
    <n v="2"/>
    <n v="5"/>
    <n v="4"/>
    <n v="3"/>
    <n v="5"/>
    <n v="4"/>
    <n v="3"/>
    <n v="5"/>
    <n v="5"/>
    <n v="5"/>
    <n v="5"/>
    <n v="3"/>
    <n v="4"/>
    <n v="4"/>
    <n v="3"/>
    <n v="3"/>
    <n v="3"/>
    <n v="3"/>
    <n v="3"/>
    <n v="3"/>
    <n v="4"/>
    <n v="3"/>
    <n v="3"/>
    <n v="3"/>
    <n v="3"/>
    <n v="3"/>
    <n v="3"/>
    <n v="3"/>
    <n v="3"/>
    <n v="3"/>
    <n v="4"/>
    <n v="4"/>
    <n v="4"/>
    <n v="4"/>
    <n v="3"/>
    <n v="1"/>
    <n v="3"/>
    <n v="3"/>
    <n v="1"/>
    <n v="5"/>
    <n v="3"/>
    <n v="5"/>
    <n v="5"/>
    <n v="2.3333333333333335"/>
    <n v="2.5"/>
    <n v="3.5"/>
    <n v="4"/>
    <n v="3.2"/>
    <n v="5"/>
    <n v="3.6666666666666665"/>
    <n v="3.75"/>
    <n v="5"/>
    <n v="3.6666666666666665"/>
    <n v="3.1111111111111112"/>
    <n v="3"/>
    <n v="4"/>
    <n v="3"/>
    <n v="3"/>
    <n v="3.3333333333333335"/>
    <n v="0"/>
    <n v="0"/>
    <n v="0"/>
    <x v="0"/>
    <n v="6"/>
    <x v="0"/>
    <x v="0"/>
    <x v="0"/>
    <m/>
    <m/>
    <x v="0"/>
    <n v="3"/>
    <x v="2"/>
    <n v="1"/>
    <n v="0"/>
    <n v="2.2000000000000002"/>
  </r>
  <r>
    <n v="53051604"/>
    <s v="Carmen Andrea"/>
    <s v="Quintana"/>
    <s v="Castro"/>
    <s v="1984-01-01T00:00:00.000Z"/>
    <s v="2018-01-01T00:00:00.000Z"/>
    <x v="2"/>
    <x v="0"/>
    <s v="MILENIALS (Y)"/>
    <s v="2-3 Años"/>
    <x v="2"/>
    <n v="5"/>
    <n v="4"/>
    <n v="4"/>
    <n v="4"/>
    <n v="3"/>
    <n v="3"/>
    <n v="2"/>
    <n v="5"/>
    <n v="4"/>
    <n v="5"/>
    <n v="5"/>
    <n v="5"/>
    <n v="4"/>
    <n v="4"/>
    <n v="2"/>
    <n v="2"/>
    <n v="2"/>
    <n v="2"/>
    <n v="2"/>
    <n v="5"/>
    <n v="5"/>
    <n v="5"/>
    <n v="2"/>
    <n v="2"/>
    <n v="2"/>
    <n v="2"/>
    <n v="2"/>
    <n v="1"/>
    <n v="1"/>
    <n v="4"/>
    <n v="3"/>
    <n v="5"/>
    <n v="5"/>
    <n v="5"/>
    <n v="5"/>
    <n v="5"/>
    <n v="5"/>
    <n v="6"/>
    <n v="6"/>
    <n v="6"/>
    <n v="6"/>
    <n v="6"/>
    <n v="6"/>
    <n v="5"/>
    <n v="5"/>
    <n v="2"/>
    <n v="3"/>
    <n v="2"/>
    <n v="2"/>
    <n v="4"/>
    <n v="4"/>
    <n v="4"/>
    <n v="5"/>
    <n v="5"/>
    <n v="5"/>
    <n v="3"/>
    <n v="1"/>
    <n v="1"/>
    <n v="1"/>
    <n v="1"/>
    <n v="1"/>
    <n v="5"/>
    <n v="3"/>
    <n v="1"/>
    <n v="2"/>
    <n v="4.333333333333333"/>
    <n v="3"/>
    <n v="4.75"/>
    <n v="4.333333333333333"/>
    <n v="2"/>
    <n v="5"/>
    <n v="2"/>
    <n v="1.5"/>
    <n v="4.25"/>
    <n v="5"/>
    <n v="5.666666666666667"/>
    <n v="4"/>
    <n v="4.5"/>
    <n v="5.666666666666667"/>
    <n v="5.333333333333333"/>
    <n v="6"/>
    <n v="1"/>
    <n v="1"/>
    <n v="1"/>
    <x v="1"/>
    <n v="2"/>
    <x v="2"/>
    <x v="0"/>
    <x v="1"/>
    <m/>
    <s v="SI"/>
    <x v="0"/>
    <n v="2.25"/>
    <x v="0"/>
    <n v="0"/>
    <n v="0"/>
    <n v="1"/>
  </r>
  <r>
    <n v="86068885"/>
    <s v="Luis Alejandro"/>
    <s v="Rabón"/>
    <s v="Contreras"/>
    <s v="1981-01-01T00:00:00.000Z"/>
    <s v="2015-01-01T00:00:00.000Z"/>
    <x v="2"/>
    <x v="0"/>
    <s v="MILENIALS (Y)"/>
    <s v="4-5 Años"/>
    <x v="1"/>
    <n v="3"/>
    <n v="4"/>
    <n v="1"/>
    <n v="2"/>
    <n v="5"/>
    <n v="4"/>
    <n v="2"/>
    <n v="3"/>
    <n v="3"/>
    <n v="4"/>
    <n v="4"/>
    <n v="2"/>
    <n v="3"/>
    <n v="2"/>
    <n v="2"/>
    <n v="2"/>
    <n v="2"/>
    <n v="4"/>
    <n v="2"/>
    <n v="4"/>
    <n v="4"/>
    <n v="4"/>
    <n v="1"/>
    <n v="3"/>
    <n v="3"/>
    <n v="3"/>
    <n v="5"/>
    <n v="5"/>
    <n v="5"/>
    <n v="3"/>
    <n v="3"/>
    <n v="2"/>
    <n v="3"/>
    <n v="3"/>
    <n v="3"/>
    <n v="4"/>
    <n v="3"/>
    <n v="3"/>
    <n v="4"/>
    <n v="4"/>
    <n v="4"/>
    <n v="4"/>
    <n v="6"/>
    <n v="2"/>
    <n v="2"/>
    <n v="3"/>
    <n v="3"/>
    <n v="3"/>
    <n v="3"/>
    <n v="2"/>
    <n v="2"/>
    <n v="3"/>
    <n v="4"/>
    <n v="5"/>
    <n v="5"/>
    <n v="5"/>
    <n v="2"/>
    <n v="1"/>
    <n v="1"/>
    <n v="1"/>
    <n v="1"/>
    <n v="5"/>
    <n v="3"/>
    <n v="1"/>
    <n v="6"/>
    <n v="2.6666666666666665"/>
    <n v="3.25"/>
    <n v="3.5"/>
    <n v="2.3333333333333335"/>
    <n v="2.4"/>
    <n v="4"/>
    <n v="2.3333333333333335"/>
    <n v="4.5"/>
    <n v="2.75"/>
    <n v="3.3333333333333335"/>
    <n v="3.5555555555555554"/>
    <n v="2.3333333333333335"/>
    <n v="4.75"/>
    <n v="3.3333333333333335"/>
    <n v="2.6666666666666665"/>
    <n v="4.666666666666667"/>
    <n v="0"/>
    <n v="0"/>
    <n v="0"/>
    <x v="0"/>
    <n v="5"/>
    <x v="0"/>
    <x v="0"/>
    <x v="0"/>
    <m/>
    <m/>
    <x v="0"/>
    <n v="3"/>
    <x v="2"/>
    <n v="1"/>
    <n v="0"/>
    <n v="1.2"/>
  </r>
  <r>
    <n v="1015438425"/>
    <s v="Andrés Felipe"/>
    <s v="Ramírez"/>
    <s v="Guiza"/>
    <s v="1993-01-01T00:00:00.000Z"/>
    <s v="2015-01-01T00:00:00.000Z"/>
    <x v="0"/>
    <x v="0"/>
    <s v="CENTENIALS (Z)"/>
    <s v="4-5 Años"/>
    <x v="2"/>
    <n v="5"/>
    <n v="5"/>
    <n v="4"/>
    <n v="5"/>
    <n v="5"/>
    <n v="3"/>
    <n v="4"/>
    <n v="4"/>
    <n v="4"/>
    <n v="4"/>
    <n v="5"/>
    <n v="3"/>
    <n v="3"/>
    <n v="4"/>
    <n v="4"/>
    <n v="4"/>
    <n v="2"/>
    <n v="2"/>
    <n v="2"/>
    <n v="4"/>
    <n v="4"/>
    <n v="4"/>
    <n v="3"/>
    <n v="2"/>
    <n v="2"/>
    <n v="3"/>
    <n v="3"/>
    <n v="4"/>
    <n v="3"/>
    <n v="2"/>
    <n v="4"/>
    <n v="4"/>
    <n v="4"/>
    <n v="4"/>
    <n v="4"/>
    <n v="5"/>
    <n v="4"/>
    <n v="4"/>
    <n v="4"/>
    <n v="5"/>
    <n v="4"/>
    <n v="3"/>
    <n v="5"/>
    <n v="2"/>
    <n v="2"/>
    <n v="3"/>
    <n v="3"/>
    <n v="2"/>
    <n v="3"/>
    <n v="4"/>
    <n v="4"/>
    <n v="3"/>
    <n v="4"/>
    <n v="5"/>
    <n v="5"/>
    <n v="4"/>
    <n v="1"/>
    <n v="1"/>
    <n v="1"/>
    <n v="1"/>
    <n v="1"/>
    <n v="5"/>
    <n v="3"/>
    <n v="5"/>
    <n v="4"/>
    <n v="4.666666666666667"/>
    <n v="4.25"/>
    <n v="4.25"/>
    <n v="3.3333333333333335"/>
    <n v="2.8"/>
    <n v="4"/>
    <n v="2.3333333333333335"/>
    <n v="3.25"/>
    <n v="3.5"/>
    <n v="4.333333333333333"/>
    <n v="3.6666666666666665"/>
    <n v="3.6666666666666665"/>
    <n v="4.5"/>
    <n v="4"/>
    <n v="2.3333333333333335"/>
    <n v="4.666666666666667"/>
    <n v="0"/>
    <n v="0"/>
    <n v="0"/>
    <x v="0"/>
    <n v="5"/>
    <x v="0"/>
    <x v="0"/>
    <x v="0"/>
    <m/>
    <m/>
    <x v="0"/>
    <n v="2.75"/>
    <x v="0"/>
    <n v="0"/>
    <n v="0"/>
    <n v="1"/>
  </r>
  <r>
    <n v="1068973632"/>
    <s v="Diego Alejandro"/>
    <s v="Ramírez"/>
    <s v="Pardo"/>
    <s v="1989-01-01T00:00:00.000Z"/>
    <s v="2016-01-01T00:00:00.000Z"/>
    <x v="7"/>
    <x v="6"/>
    <s v="MILENIALS (Y)"/>
    <s v="4-5 Años"/>
    <x v="0"/>
    <n v="5"/>
    <n v="5"/>
    <n v="5"/>
    <n v="4"/>
    <n v="2"/>
    <n v="3"/>
    <n v="1"/>
    <n v="3"/>
    <n v="2"/>
    <n v="3"/>
    <n v="5"/>
    <n v="4"/>
    <n v="5"/>
    <n v="5"/>
    <n v="3"/>
    <n v="1"/>
    <n v="1"/>
    <n v="1"/>
    <n v="1"/>
    <n v="5"/>
    <n v="5"/>
    <n v="5"/>
    <n v="1"/>
    <n v="1"/>
    <n v="1"/>
    <n v="2"/>
    <n v="1"/>
    <n v="4"/>
    <n v="1"/>
    <n v="5"/>
    <n v="5"/>
    <n v="5"/>
    <n v="5"/>
    <n v="5"/>
    <n v="5"/>
    <n v="5"/>
    <n v="6"/>
    <n v="6"/>
    <n v="6"/>
    <n v="6"/>
    <n v="6"/>
    <n v="6"/>
    <n v="6"/>
    <n v="5"/>
    <n v="5"/>
    <n v="2"/>
    <n v="1"/>
    <n v="2"/>
    <n v="2"/>
    <n v="4"/>
    <n v="4"/>
    <n v="4"/>
    <n v="5"/>
    <n v="5"/>
    <n v="5"/>
    <n v="5"/>
    <n v="1"/>
    <n v="2"/>
    <n v="2"/>
    <n v="1"/>
    <n v="1"/>
    <n v="6"/>
    <n v="3"/>
    <n v="5"/>
    <n v="1"/>
    <n v="5"/>
    <n v="2.5"/>
    <n v="3.25"/>
    <n v="4.666666666666667"/>
    <n v="1.4"/>
    <n v="5"/>
    <n v="1"/>
    <n v="2"/>
    <n v="5"/>
    <n v="5"/>
    <n v="5.7777777777777777"/>
    <n v="4"/>
    <n v="5"/>
    <n v="6"/>
    <n v="5.333333333333333"/>
    <n v="6"/>
    <n v="1"/>
    <n v="1"/>
    <n v="1"/>
    <x v="1"/>
    <n v="4"/>
    <x v="0"/>
    <x v="0"/>
    <x v="0"/>
    <s v="SI"/>
    <s v="SI"/>
    <x v="1"/>
    <n v="1.75"/>
    <x v="0"/>
    <n v="0"/>
    <n v="0"/>
    <n v="1.4"/>
  </r>
  <r>
    <n v="52207022"/>
    <s v="Liliana "/>
    <s v="Ramírez"/>
    <s v="Sandra"/>
    <s v="1975-01-01T00:00:00.000Z"/>
    <s v="2013-01-01T00:00:00.000Z"/>
    <x v="3"/>
    <x v="1"/>
    <s v="GENERACION X"/>
    <s v="6-10 Años"/>
    <x v="3"/>
    <n v="3"/>
    <n v="3"/>
    <n v="2"/>
    <n v="4"/>
    <n v="5"/>
    <n v="3"/>
    <n v="4"/>
    <n v="3"/>
    <n v="4"/>
    <n v="4"/>
    <n v="4"/>
    <n v="3"/>
    <n v="2"/>
    <n v="2"/>
    <n v="4"/>
    <n v="2"/>
    <n v="3"/>
    <n v="4"/>
    <n v="4"/>
    <n v="3"/>
    <n v="4"/>
    <n v="2"/>
    <n v="3"/>
    <n v="4"/>
    <n v="4"/>
    <n v="4"/>
    <n v="2"/>
    <n v="4"/>
    <n v="3"/>
    <n v="2"/>
    <n v="2"/>
    <n v="2"/>
    <n v="1"/>
    <n v="2"/>
    <n v="3"/>
    <n v="3"/>
    <n v="4"/>
    <n v="4"/>
    <n v="4"/>
    <n v="3"/>
    <n v="4"/>
    <n v="3"/>
    <n v="4"/>
    <n v="3"/>
    <n v="3"/>
    <n v="3"/>
    <n v="3"/>
    <n v="3"/>
    <n v="4"/>
    <n v="2"/>
    <n v="4"/>
    <n v="3"/>
    <n v="4"/>
    <n v="4"/>
    <n v="5"/>
    <n v="5"/>
    <n v="3"/>
    <n v="2"/>
    <n v="3"/>
    <n v="2"/>
    <n v="2"/>
    <n v="5"/>
    <n v="3"/>
    <n v="5"/>
    <n v="1"/>
    <n v="2.6666666666666665"/>
    <n v="4"/>
    <n v="3.75"/>
    <n v="2.3333333333333335"/>
    <n v="3.4"/>
    <n v="3"/>
    <n v="3.6666666666666665"/>
    <n v="3.25"/>
    <n v="1.75"/>
    <n v="2.6666666666666665"/>
    <n v="3.5555555555555554"/>
    <n v="3"/>
    <n v="4.5"/>
    <n v="4"/>
    <n v="3"/>
    <n v="3.6666666666666665"/>
    <n v="0"/>
    <n v="0"/>
    <n v="0"/>
    <x v="0"/>
    <n v="7"/>
    <x v="3"/>
    <x v="2"/>
    <x v="1"/>
    <m/>
    <m/>
    <x v="0"/>
    <n v="3.25"/>
    <x v="1"/>
    <n v="0"/>
    <n v="1"/>
    <n v="2.4"/>
  </r>
  <r>
    <n v="52464724"/>
    <s v="Laura Magaly"/>
    <s v="Ramos"/>
    <s v="Vergara"/>
    <s v="1979-01-01T00:00:00.000Z"/>
    <s v="2015-01-01T00:00:00.000Z"/>
    <x v="2"/>
    <x v="0"/>
    <s v="GENERACION X"/>
    <s v="4-5 Años"/>
    <x v="1"/>
    <n v="3"/>
    <n v="4"/>
    <n v="4"/>
    <n v="2"/>
    <n v="4"/>
    <n v="3"/>
    <n v="2"/>
    <n v="5"/>
    <n v="4"/>
    <n v="5"/>
    <n v="5"/>
    <n v="4"/>
    <n v="3"/>
    <n v="5"/>
    <n v="3"/>
    <n v="2"/>
    <n v="2"/>
    <n v="2"/>
    <n v="1"/>
    <n v="5"/>
    <n v="5"/>
    <n v="5"/>
    <n v="1"/>
    <n v="1"/>
    <n v="1"/>
    <n v="1"/>
    <n v="1"/>
    <n v="1"/>
    <n v="1"/>
    <n v="4"/>
    <n v="4"/>
    <n v="5"/>
    <n v="4"/>
    <n v="5"/>
    <n v="5"/>
    <n v="5"/>
    <n v="5"/>
    <n v="5"/>
    <n v="6"/>
    <n v="6"/>
    <n v="4"/>
    <n v="5"/>
    <n v="6"/>
    <n v="5"/>
    <n v="5"/>
    <n v="2"/>
    <n v="2"/>
    <n v="1"/>
    <n v="3"/>
    <n v="3"/>
    <n v="3"/>
    <n v="1"/>
    <n v="4"/>
    <n v="5"/>
    <n v="5"/>
    <n v="5"/>
    <n v="2"/>
    <n v="2"/>
    <n v="2"/>
    <n v="1"/>
    <n v="1"/>
    <n v="6"/>
    <n v="3"/>
    <n v="1"/>
    <n v="5"/>
    <n v="3.6666666666666665"/>
    <n v="2.75"/>
    <n v="4.75"/>
    <n v="4"/>
    <n v="2"/>
    <n v="5"/>
    <n v="1"/>
    <n v="1"/>
    <n v="4.25"/>
    <n v="5"/>
    <n v="5.2222222222222223"/>
    <n v="2.3333333333333335"/>
    <n v="4.75"/>
    <n v="4.666666666666667"/>
    <n v="5"/>
    <n v="6"/>
    <n v="0"/>
    <n v="1"/>
    <n v="1"/>
    <x v="0"/>
    <n v="5"/>
    <x v="0"/>
    <x v="2"/>
    <x v="1"/>
    <s v="SI"/>
    <s v="SI"/>
    <x v="1"/>
    <n v="2"/>
    <x v="0"/>
    <n v="0"/>
    <n v="0"/>
    <n v="1.6"/>
  </r>
  <r>
    <n v="1033716534"/>
    <s v="Hollman Alejandro"/>
    <s v="Rativa"/>
    <s v="Murillo"/>
    <s v="1989-01-01T00:00:00.000Z"/>
    <s v="2015-01-01T00:00:00.000Z"/>
    <x v="0"/>
    <x v="0"/>
    <s v="MILENIALS (Y)"/>
    <s v="4-5 Años"/>
    <x v="0"/>
    <n v="3"/>
    <n v="3"/>
    <n v="4"/>
    <n v="5"/>
    <n v="4"/>
    <n v="2"/>
    <n v="2"/>
    <n v="5"/>
    <n v="5"/>
    <n v="4"/>
    <n v="4"/>
    <n v="5"/>
    <n v="5"/>
    <n v="4"/>
    <n v="3"/>
    <n v="2"/>
    <n v="2"/>
    <n v="3"/>
    <n v="2"/>
    <n v="5"/>
    <n v="4"/>
    <n v="4"/>
    <n v="1"/>
    <n v="2"/>
    <n v="3"/>
    <n v="2"/>
    <n v="3"/>
    <n v="2"/>
    <n v="2"/>
    <n v="5"/>
    <n v="5"/>
    <n v="5"/>
    <n v="5"/>
    <n v="5"/>
    <n v="5"/>
    <n v="4"/>
    <n v="5"/>
    <n v="4"/>
    <n v="5"/>
    <n v="5"/>
    <n v="4"/>
    <n v="3"/>
    <n v="5"/>
    <n v="4"/>
    <n v="3"/>
    <n v="2"/>
    <n v="2"/>
    <n v="2"/>
    <n v="2"/>
    <n v="4"/>
    <n v="4"/>
    <n v="4"/>
    <n v="3"/>
    <n v="4"/>
    <n v="5"/>
    <n v="4"/>
    <n v="1"/>
    <n v="1"/>
    <n v="1"/>
    <n v="1"/>
    <n v="1"/>
    <n v="5"/>
    <n v="3"/>
    <n v="4"/>
    <n v="1"/>
    <n v="3.3333333333333335"/>
    <n v="3.25"/>
    <n v="4.5"/>
    <n v="4.666666666666667"/>
    <n v="2.4"/>
    <n v="4.333333333333333"/>
    <n v="2"/>
    <n v="2.25"/>
    <n v="5"/>
    <n v="4.666666666666667"/>
    <n v="4.2222222222222223"/>
    <n v="4"/>
    <n v="4"/>
    <n v="4.333333333333333"/>
    <n v="3.3333333333333335"/>
    <n v="5"/>
    <n v="0"/>
    <n v="0"/>
    <n v="1"/>
    <x v="0"/>
    <n v="5"/>
    <x v="0"/>
    <x v="0"/>
    <x v="0"/>
    <s v="SI"/>
    <m/>
    <x v="0"/>
    <n v="2"/>
    <x v="0"/>
    <n v="0"/>
    <n v="0"/>
    <n v="1"/>
  </r>
  <r>
    <n v="1032469119"/>
    <s v="Fernando Giovanni"/>
    <s v="Real"/>
    <s v="Caicedo"/>
    <s v="1995-01-01T00:00:00.000Z"/>
    <s v="2017-01-01T00:00:00.000Z"/>
    <x v="7"/>
    <x v="6"/>
    <s v="CENTENIALS (Z)"/>
    <s v="2-3 Años"/>
    <x v="2"/>
    <n v="5"/>
    <n v="3"/>
    <n v="4"/>
    <n v="2"/>
    <n v="2"/>
    <n v="3"/>
    <n v="1"/>
    <n v="4"/>
    <n v="2"/>
    <n v="3"/>
    <n v="4"/>
    <n v="3"/>
    <n v="2"/>
    <n v="1"/>
    <n v="1"/>
    <n v="2"/>
    <n v="2"/>
    <n v="2"/>
    <n v="3"/>
    <n v="3"/>
    <n v="1"/>
    <n v="2"/>
    <n v="3"/>
    <n v="3"/>
    <n v="4"/>
    <n v="4"/>
    <n v="4"/>
    <n v="4"/>
    <n v="4"/>
    <n v="2"/>
    <n v="3"/>
    <n v="1"/>
    <n v="1"/>
    <n v="4"/>
    <n v="4"/>
    <n v="5"/>
    <n v="3"/>
    <n v="1"/>
    <n v="2"/>
    <n v="2"/>
    <n v="1"/>
    <n v="5"/>
    <n v="5"/>
    <n v="4"/>
    <n v="3"/>
    <n v="3"/>
    <n v="3"/>
    <n v="3"/>
    <n v="2"/>
    <n v="4"/>
    <n v="4"/>
    <n v="4"/>
    <n v="2"/>
    <n v="3"/>
    <n v="2"/>
    <n v="3"/>
    <n v="4"/>
    <n v="4"/>
    <n v="4"/>
    <n v="2"/>
    <n v="1"/>
    <n v="5"/>
    <n v="3"/>
    <n v="5"/>
    <n v="1"/>
    <n v="4"/>
    <n v="2"/>
    <n v="3.25"/>
    <n v="2"/>
    <n v="2"/>
    <n v="2"/>
    <n v="3.3333333333333335"/>
    <n v="4"/>
    <n v="1.75"/>
    <n v="4.333333333333333"/>
    <n v="2.8888888888888888"/>
    <n v="4"/>
    <n v="2.5"/>
    <n v="1.6666666666666667"/>
    <n v="4"/>
    <n v="3"/>
    <n v="0"/>
    <n v="0"/>
    <n v="0"/>
    <x v="0"/>
    <n v="3"/>
    <x v="2"/>
    <x v="0"/>
    <x v="0"/>
    <m/>
    <m/>
    <x v="0"/>
    <n v="2.75"/>
    <x v="0"/>
    <n v="0"/>
    <n v="0"/>
    <n v="3"/>
  </r>
  <r>
    <n v="79555767"/>
    <s v="Samuel Augusto"/>
    <s v="Reales"/>
    <s v="Pérez"/>
    <s v="1970-01-01T00:00:00.000Z"/>
    <s v="1999-01-01T00:00:00.000Z"/>
    <x v="5"/>
    <x v="5"/>
    <s v="GENERACION X"/>
    <s v="Más de 10 años"/>
    <x v="0"/>
    <n v="3"/>
    <n v="2"/>
    <n v="4"/>
    <n v="5"/>
    <n v="5"/>
    <n v="4"/>
    <n v="4"/>
    <n v="5"/>
    <n v="5"/>
    <n v="5"/>
    <n v="5"/>
    <n v="3"/>
    <n v="3"/>
    <n v="3"/>
    <n v="2"/>
    <n v="2"/>
    <n v="2"/>
    <n v="1"/>
    <n v="2"/>
    <n v="4"/>
    <n v="2"/>
    <n v="2"/>
    <n v="1"/>
    <n v="1"/>
    <n v="3"/>
    <n v="4"/>
    <n v="4"/>
    <n v="4"/>
    <n v="4"/>
    <n v="2"/>
    <n v="2"/>
    <n v="4"/>
    <n v="4"/>
    <n v="5"/>
    <n v="5"/>
    <n v="5"/>
    <n v="4"/>
    <n v="4"/>
    <n v="4"/>
    <n v="5"/>
    <n v="5"/>
    <n v="6"/>
    <n v="6"/>
    <n v="6"/>
    <n v="6"/>
    <n v="3"/>
    <n v="3"/>
    <n v="2"/>
    <n v="3"/>
    <n v="4"/>
    <n v="4"/>
    <n v="4"/>
    <n v="2"/>
    <n v="3"/>
    <n v="3"/>
    <n v="4"/>
    <n v="2"/>
    <n v="1"/>
    <n v="1"/>
    <n v="1"/>
    <n v="1"/>
    <n v="6"/>
    <n v="3"/>
    <n v="5"/>
    <n v="4"/>
    <n v="3"/>
    <n v="4.5"/>
    <n v="5"/>
    <n v="3"/>
    <n v="1.8"/>
    <n v="2.6666666666666665"/>
    <n v="1.6666666666666667"/>
    <n v="4"/>
    <n v="3"/>
    <n v="5"/>
    <n v="5.1111111111111107"/>
    <n v="4"/>
    <n v="3"/>
    <n v="4.333333333333333"/>
    <n v="6"/>
    <n v="5"/>
    <n v="0"/>
    <n v="1"/>
    <n v="1"/>
    <x v="0"/>
    <n v="21"/>
    <x v="4"/>
    <x v="2"/>
    <x v="0"/>
    <m/>
    <m/>
    <x v="0"/>
    <n v="2.75"/>
    <x v="0"/>
    <n v="0"/>
    <n v="0"/>
    <n v="1.2"/>
  </r>
  <r>
    <n v="1016086165"/>
    <s v="Andrés Felipe"/>
    <s v="Reina"/>
    <s v="Galindo"/>
    <s v="1996-01-01T00:00:00.000Z"/>
    <s v="2016-01-01T00:00:00.000Z"/>
    <x v="2"/>
    <x v="0"/>
    <s v="CENTENIALS (Z)"/>
    <s v="2-3 Años"/>
    <x v="0"/>
    <n v="4"/>
    <n v="5"/>
    <n v="5"/>
    <n v="4"/>
    <n v="4"/>
    <n v="3"/>
    <n v="2"/>
    <n v="5"/>
    <n v="4"/>
    <n v="4"/>
    <n v="5"/>
    <n v="5"/>
    <n v="5"/>
    <n v="5"/>
    <n v="5"/>
    <n v="1"/>
    <n v="1"/>
    <n v="1"/>
    <n v="1"/>
    <n v="5"/>
    <n v="5"/>
    <n v="5"/>
    <n v="1"/>
    <n v="1"/>
    <n v="1"/>
    <n v="1"/>
    <n v="2"/>
    <n v="1"/>
    <n v="1"/>
    <n v="4"/>
    <n v="5"/>
    <n v="5"/>
    <n v="5"/>
    <n v="5"/>
    <n v="5"/>
    <n v="5"/>
    <n v="6"/>
    <n v="6"/>
    <n v="6"/>
    <n v="6"/>
    <n v="6"/>
    <n v="6"/>
    <n v="6"/>
    <n v="3"/>
    <n v="4"/>
    <n v="2"/>
    <n v="2"/>
    <n v="2"/>
    <n v="2"/>
    <n v="4"/>
    <n v="4"/>
    <n v="4"/>
    <n v="5"/>
    <n v="5"/>
    <n v="4"/>
    <n v="3"/>
    <n v="1"/>
    <n v="1"/>
    <n v="1"/>
    <n v="1"/>
    <n v="1"/>
    <n v="5"/>
    <n v="3"/>
    <n v="3"/>
    <n v="1"/>
    <n v="4.666666666666667"/>
    <n v="3.25"/>
    <n v="4.5"/>
    <n v="5"/>
    <n v="1.8"/>
    <n v="5"/>
    <n v="1"/>
    <n v="1.25"/>
    <n v="4.75"/>
    <n v="5"/>
    <n v="5.4444444444444446"/>
    <n v="4"/>
    <n v="4.25"/>
    <n v="6"/>
    <n v="4.333333333333333"/>
    <n v="6"/>
    <n v="1"/>
    <n v="0"/>
    <n v="1"/>
    <x v="0"/>
    <n v="4"/>
    <x v="0"/>
    <x v="0"/>
    <x v="0"/>
    <s v="SI"/>
    <s v="SI"/>
    <x v="1"/>
    <n v="2"/>
    <x v="0"/>
    <n v="0"/>
    <n v="0"/>
    <n v="1"/>
  </r>
  <r>
    <n v="1015447494"/>
    <s v="Laura Natalia"/>
    <s v="Reina"/>
    <s v="Gómez"/>
    <s v="1994-01-01T00:00:00.000Z"/>
    <s v="2019-01-01T00:00:00.000Z"/>
    <x v="2"/>
    <x v="0"/>
    <s v="CENTENIALS (Z)"/>
    <s v="0-1 Años"/>
    <x v="2"/>
    <n v="5"/>
    <n v="4"/>
    <n v="5"/>
    <n v="2"/>
    <n v="2"/>
    <n v="2"/>
    <n v="1"/>
    <n v="3"/>
    <n v="1"/>
    <n v="1"/>
    <n v="4"/>
    <n v="5"/>
    <n v="5"/>
    <n v="4"/>
    <n v="2"/>
    <n v="1"/>
    <n v="2"/>
    <n v="1"/>
    <n v="1"/>
    <n v="5"/>
    <n v="5"/>
    <n v="5"/>
    <n v="1"/>
    <n v="1"/>
    <n v="1"/>
    <n v="1"/>
    <n v="1"/>
    <n v="1"/>
    <n v="1"/>
    <n v="5"/>
    <n v="4"/>
    <n v="5"/>
    <n v="5"/>
    <n v="5"/>
    <n v="5"/>
    <n v="5"/>
    <n v="6"/>
    <n v="6"/>
    <n v="6"/>
    <n v="6"/>
    <n v="6"/>
    <n v="6"/>
    <n v="6"/>
    <n v="5"/>
    <n v="5"/>
    <n v="3"/>
    <n v="1"/>
    <n v="2"/>
    <n v="2"/>
    <n v="4"/>
    <n v="4"/>
    <n v="4"/>
    <n v="5"/>
    <n v="4"/>
    <n v="4"/>
    <n v="4"/>
    <n v="1"/>
    <n v="1"/>
    <n v="1"/>
    <n v="1"/>
    <n v="1"/>
    <n v="5"/>
    <n v="3"/>
    <n v="1"/>
    <n v="1"/>
    <n v="4.666666666666667"/>
    <n v="1.75"/>
    <n v="2.25"/>
    <n v="4.666666666666667"/>
    <n v="1.4"/>
    <n v="5"/>
    <n v="1"/>
    <n v="1"/>
    <n v="4.75"/>
    <n v="5"/>
    <n v="5.7777777777777777"/>
    <n v="4"/>
    <n v="4.25"/>
    <n v="6"/>
    <n v="5.333333333333333"/>
    <n v="6"/>
    <n v="1"/>
    <n v="1"/>
    <n v="1"/>
    <x v="1"/>
    <s v="Menos de 1 año"/>
    <x v="1"/>
    <x v="0"/>
    <x v="1"/>
    <s v="SI"/>
    <s v="SI"/>
    <x v="1"/>
    <n v="2"/>
    <x v="0"/>
    <n v="0"/>
    <n v="0"/>
    <n v="1"/>
  </r>
  <r>
    <n v="52958513"/>
    <s v="Diana Milena"/>
    <s v="Restrepo"/>
    <s v="Ramírez"/>
    <s v="1984-01-01T00:00:00.000Z"/>
    <s v="2019-01-01T00:00:00.000Z"/>
    <x v="2"/>
    <x v="0"/>
    <s v="MILENIALS (Y)"/>
    <s v="0-1 Años"/>
    <x v="1"/>
    <n v="5"/>
    <n v="4"/>
    <n v="4"/>
    <n v="3"/>
    <n v="2"/>
    <n v="1"/>
    <n v="2"/>
    <n v="2"/>
    <n v="3"/>
    <n v="1"/>
    <n v="4"/>
    <n v="5"/>
    <n v="5"/>
    <n v="5"/>
    <n v="1"/>
    <n v="2"/>
    <n v="1"/>
    <n v="1"/>
    <n v="1"/>
    <n v="5"/>
    <n v="5"/>
    <n v="5"/>
    <n v="1"/>
    <n v="1"/>
    <n v="1"/>
    <n v="1"/>
    <n v="1"/>
    <n v="1"/>
    <n v="1"/>
    <n v="5"/>
    <n v="5"/>
    <n v="5"/>
    <n v="5"/>
    <n v="4"/>
    <n v="5"/>
    <n v="5"/>
    <n v="6"/>
    <n v="5"/>
    <n v="6"/>
    <n v="6"/>
    <n v="5"/>
    <n v="5"/>
    <n v="5"/>
    <n v="6"/>
    <n v="5"/>
    <n v="2"/>
    <n v="2"/>
    <n v="2"/>
    <n v="2"/>
    <n v="4"/>
    <n v="4"/>
    <n v="4"/>
    <n v="4"/>
    <n v="5"/>
    <n v="5"/>
    <n v="4"/>
    <n v="1"/>
    <n v="1"/>
    <n v="1"/>
    <n v="1"/>
    <n v="1"/>
    <n v="5"/>
    <n v="3"/>
    <n v="1"/>
    <n v="2"/>
    <n v="4.333333333333333"/>
    <n v="2"/>
    <n v="2.5"/>
    <n v="5"/>
    <n v="1.2"/>
    <n v="5"/>
    <n v="1"/>
    <n v="1"/>
    <n v="5"/>
    <n v="4.666666666666667"/>
    <n v="5.4444444444444446"/>
    <n v="4"/>
    <n v="4.5"/>
    <n v="5.333333333333333"/>
    <n v="5.333333333333333"/>
    <n v="5.666666666666667"/>
    <n v="1"/>
    <n v="1"/>
    <n v="1"/>
    <x v="1"/>
    <s v="Menos de 1 año"/>
    <x v="1"/>
    <x v="0"/>
    <x v="1"/>
    <s v="SI"/>
    <s v="SI"/>
    <x v="1"/>
    <n v="2"/>
    <x v="0"/>
    <n v="0"/>
    <n v="0"/>
    <n v="1"/>
  </r>
  <r>
    <n v="51935430"/>
    <s v="Luz Libia"/>
    <s v="Rey"/>
    <s v="Garzón"/>
    <s v="1969-01-01T00:00:00.000Z"/>
    <s v="2002-01-01T00:00:00.000Z"/>
    <x v="5"/>
    <x v="0"/>
    <s v="GENERACION X"/>
    <s v="Más de 10 años"/>
    <x v="0"/>
    <n v="4"/>
    <n v="5"/>
    <n v="5"/>
    <n v="4"/>
    <n v="4"/>
    <n v="2"/>
    <n v="2"/>
    <n v="3"/>
    <n v="3"/>
    <n v="4"/>
    <n v="4"/>
    <n v="3"/>
    <n v="4"/>
    <n v="4"/>
    <n v="2"/>
    <n v="2"/>
    <n v="2"/>
    <n v="2"/>
    <n v="1"/>
    <n v="3"/>
    <n v="3"/>
    <n v="3"/>
    <n v="3"/>
    <n v="2"/>
    <n v="2"/>
    <n v="3"/>
    <n v="2"/>
    <n v="3"/>
    <n v="2"/>
    <n v="3"/>
    <n v="4"/>
    <n v="4"/>
    <n v="4"/>
    <n v="4"/>
    <n v="4"/>
    <n v="4"/>
    <n v="4"/>
    <n v="4"/>
    <n v="5"/>
    <n v="5"/>
    <n v="5"/>
    <n v="5"/>
    <n v="6"/>
    <n v="5"/>
    <n v="5"/>
    <n v="2"/>
    <n v="2"/>
    <n v="2"/>
    <n v="2"/>
    <n v="3"/>
    <n v="3"/>
    <n v="4"/>
    <n v="4"/>
    <n v="4"/>
    <n v="5"/>
    <n v="4"/>
    <n v="2"/>
    <n v="1"/>
    <n v="1"/>
    <n v="1"/>
    <n v="1"/>
    <n v="6"/>
    <n v="3"/>
    <n v="4"/>
    <n v="6"/>
    <n v="4.666666666666667"/>
    <n v="3"/>
    <n v="3.5"/>
    <n v="3.6666666666666665"/>
    <n v="1.8"/>
    <n v="3"/>
    <n v="2.3333333333333335"/>
    <n v="2.5"/>
    <n v="3.75"/>
    <n v="4"/>
    <n v="4.8888888888888893"/>
    <n v="3.3333333333333335"/>
    <n v="4.25"/>
    <n v="4.333333333333333"/>
    <n v="5"/>
    <n v="5.333333333333333"/>
    <n v="0"/>
    <n v="1"/>
    <n v="1"/>
    <x v="0"/>
    <n v="18"/>
    <x v="4"/>
    <x v="2"/>
    <x v="1"/>
    <s v="SI"/>
    <m/>
    <x v="0"/>
    <n v="2"/>
    <x v="0"/>
    <n v="0"/>
    <n v="0"/>
    <n v="1.2"/>
  </r>
  <r>
    <n v="1012363016"/>
    <s v="Cristhian Ferney"/>
    <s v="Rey"/>
    <s v="Velásquez"/>
    <s v="1990-01-01T00:00:00.000Z"/>
    <s v="2015-01-01T00:00:00.000Z"/>
    <x v="2"/>
    <x v="0"/>
    <s v="MILENIALS (Y)"/>
    <s v="4-5 Años"/>
    <x v="2"/>
    <n v="2"/>
    <n v="4"/>
    <n v="2"/>
    <n v="4"/>
    <n v="5"/>
    <n v="2"/>
    <n v="2"/>
    <n v="4"/>
    <n v="3"/>
    <n v="4"/>
    <n v="5"/>
    <n v="3"/>
    <n v="2"/>
    <n v="3"/>
    <n v="3"/>
    <n v="3"/>
    <n v="2"/>
    <n v="3"/>
    <n v="2"/>
    <n v="2"/>
    <n v="2"/>
    <n v="3"/>
    <n v="3"/>
    <n v="2"/>
    <n v="2"/>
    <n v="2"/>
    <n v="3"/>
    <n v="4"/>
    <n v="3"/>
    <n v="2"/>
    <n v="3"/>
    <n v="3"/>
    <n v="2"/>
    <n v="4"/>
    <n v="4"/>
    <n v="4"/>
    <n v="5"/>
    <n v="4"/>
    <n v="5"/>
    <n v="5"/>
    <n v="5"/>
    <n v="5"/>
    <n v="6"/>
    <n v="3"/>
    <n v="2"/>
    <n v="3"/>
    <n v="2"/>
    <n v="3"/>
    <n v="4"/>
    <n v="3"/>
    <n v="3"/>
    <n v="3"/>
    <n v="4"/>
    <n v="4"/>
    <n v="3"/>
    <n v="4"/>
    <n v="1"/>
    <n v="1"/>
    <n v="1"/>
    <n v="1"/>
    <n v="1"/>
    <n v="5"/>
    <n v="3"/>
    <n v="6"/>
    <n v="1"/>
    <n v="2.6666666666666665"/>
    <n v="3.25"/>
    <n v="4"/>
    <n v="2.6666666666666665"/>
    <n v="2.6"/>
    <n v="2.3333333333333335"/>
    <n v="2.3333333333333335"/>
    <n v="3"/>
    <n v="2.5"/>
    <n v="4"/>
    <n v="4.4444444444444446"/>
    <n v="3"/>
    <n v="3.75"/>
    <n v="4.666666666666667"/>
    <n v="3.3333333333333335"/>
    <n v="5.333333333333333"/>
    <n v="0"/>
    <n v="0"/>
    <n v="1"/>
    <x v="0"/>
    <n v="5"/>
    <x v="0"/>
    <x v="0"/>
    <x v="0"/>
    <m/>
    <m/>
    <x v="0"/>
    <n v="3"/>
    <x v="2"/>
    <n v="1"/>
    <n v="0"/>
    <n v="1"/>
  </r>
  <r>
    <n v="1026259280"/>
    <s v="Mayra Alejandra"/>
    <s v="Reyes"/>
    <s v="Niño"/>
    <s v="1988-01-01T00:00:00.000Z"/>
    <s v="2019-01-01T00:00:00.000Z"/>
    <x v="2"/>
    <x v="0"/>
    <s v="MILENIALS (Y)"/>
    <s v="0-1 Años"/>
    <x v="0"/>
    <n v="2"/>
    <n v="3"/>
    <n v="1"/>
    <n v="5"/>
    <n v="5"/>
    <n v="5"/>
    <n v="5"/>
    <n v="5"/>
    <n v="5"/>
    <n v="5"/>
    <n v="5"/>
    <n v="3"/>
    <n v="3"/>
    <n v="4"/>
    <n v="3"/>
    <n v="2"/>
    <n v="2"/>
    <n v="4"/>
    <n v="2"/>
    <n v="4"/>
    <n v="4"/>
    <n v="4"/>
    <n v="2"/>
    <n v="2"/>
    <n v="2"/>
    <n v="2"/>
    <n v="4"/>
    <n v="4"/>
    <n v="3"/>
    <n v="5"/>
    <n v="5"/>
    <n v="5"/>
    <n v="5"/>
    <n v="5"/>
    <n v="5"/>
    <n v="5"/>
    <n v="5"/>
    <n v="5"/>
    <n v="6"/>
    <n v="6"/>
    <n v="5"/>
    <n v="5"/>
    <n v="6"/>
    <n v="6"/>
    <n v="5"/>
    <n v="4"/>
    <n v="3"/>
    <n v="2"/>
    <n v="3"/>
    <n v="3"/>
    <n v="3"/>
    <n v="4"/>
    <n v="5"/>
    <n v="4"/>
    <n v="4"/>
    <n v="4"/>
    <n v="2"/>
    <n v="1"/>
    <n v="1"/>
    <n v="1"/>
    <n v="1"/>
    <n v="5"/>
    <n v="3"/>
    <n v="1"/>
    <n v="1"/>
    <n v="2"/>
    <n v="5"/>
    <n v="5"/>
    <n v="3.3333333333333335"/>
    <n v="2.6"/>
    <n v="4"/>
    <n v="2"/>
    <n v="3.25"/>
    <n v="5"/>
    <n v="5"/>
    <n v="5.4444444444444446"/>
    <n v="3.3333333333333335"/>
    <n v="4.25"/>
    <n v="5"/>
    <n v="5.333333333333333"/>
    <n v="6"/>
    <n v="1"/>
    <n v="1"/>
    <n v="1"/>
    <x v="1"/>
    <s v="Menos de 1 año"/>
    <x v="1"/>
    <x v="0"/>
    <x v="1"/>
    <m/>
    <s v="SI"/>
    <x v="0"/>
    <n v="3"/>
    <x v="2"/>
    <n v="1"/>
    <n v="0"/>
    <n v="1.2"/>
  </r>
  <r>
    <n v="1033782893"/>
    <s v="Stefany Yurley"/>
    <s v="Riaño"/>
    <s v="Oicata"/>
    <s v="1995-01-01T00:00:00.000Z"/>
    <s v="2017-01-01T00:00:00.000Z"/>
    <x v="3"/>
    <x v="2"/>
    <s v="CENTENIALS (Z)"/>
    <s v="2-3 Años"/>
    <x v="0"/>
    <n v="5"/>
    <n v="5"/>
    <n v="4"/>
    <n v="5"/>
    <n v="5"/>
    <n v="4"/>
    <n v="5"/>
    <n v="5"/>
    <n v="5"/>
    <n v="5"/>
    <n v="5"/>
    <n v="5"/>
    <n v="5"/>
    <n v="5"/>
    <n v="4"/>
    <n v="2"/>
    <n v="3"/>
    <n v="4"/>
    <n v="3"/>
    <n v="5"/>
    <n v="5"/>
    <n v="5"/>
    <n v="3"/>
    <n v="2"/>
    <n v="1"/>
    <n v="5"/>
    <n v="4"/>
    <n v="4"/>
    <n v="3"/>
    <n v="5"/>
    <n v="5"/>
    <n v="5"/>
    <n v="5"/>
    <n v="5"/>
    <n v="5"/>
    <n v="5"/>
    <n v="6"/>
    <n v="5"/>
    <n v="6"/>
    <n v="6"/>
    <n v="6"/>
    <n v="5"/>
    <n v="6"/>
    <n v="0"/>
    <n v="0"/>
    <n v="3"/>
    <n v="2"/>
    <n v="1"/>
    <n v="3"/>
    <n v="4"/>
    <n v="4"/>
    <n v="4"/>
    <n v="3"/>
    <n v="3"/>
    <n v="4"/>
    <n v="4"/>
    <n v="1"/>
    <n v="1"/>
    <n v="1"/>
    <n v="1"/>
    <n v="1"/>
    <n v="4"/>
    <n v="3"/>
    <n v="5"/>
    <n v="1"/>
    <n v="4.666666666666667"/>
    <n v="4.75"/>
    <n v="5"/>
    <n v="5"/>
    <n v="3.2"/>
    <n v="5"/>
    <n v="2"/>
    <n v="4"/>
    <n v="5"/>
    <n v="5"/>
    <n v="4.4444444444444446"/>
    <n v="4"/>
    <n v="3.5"/>
    <n v="5.666666666666667"/>
    <n v="1.6666666666666667"/>
    <n v="6"/>
    <n v="1"/>
    <n v="0"/>
    <n v="1"/>
    <x v="0"/>
    <n v="3"/>
    <x v="2"/>
    <x v="0"/>
    <x v="1"/>
    <m/>
    <m/>
    <x v="0"/>
    <n v="2.25"/>
    <x v="0"/>
    <n v="0"/>
    <n v="0"/>
    <n v="1"/>
  </r>
  <r>
    <n v="1016083792"/>
    <s v="Angie Dayana"/>
    <s v="Riaño"/>
    <s v="Vargas"/>
    <s v="1996-01-01T00:00:00.000Z"/>
    <s v="2016-01-01T00:00:00.000Z"/>
    <x v="2"/>
    <x v="0"/>
    <s v="CENTENIALS (Z)"/>
    <s v="2-3 Años"/>
    <x v="0"/>
    <n v="3"/>
    <n v="2"/>
    <n v="1"/>
    <n v="5"/>
    <n v="5"/>
    <n v="3"/>
    <n v="2"/>
    <n v="3"/>
    <n v="4"/>
    <n v="5"/>
    <n v="4"/>
    <n v="4"/>
    <n v="4"/>
    <n v="2"/>
    <n v="2"/>
    <n v="2"/>
    <n v="2"/>
    <n v="2"/>
    <n v="1"/>
    <n v="5"/>
    <n v="4"/>
    <n v="4"/>
    <n v="1"/>
    <n v="1"/>
    <n v="1"/>
    <n v="3"/>
    <n v="4"/>
    <n v="2"/>
    <n v="2"/>
    <n v="2"/>
    <n v="1"/>
    <n v="2"/>
    <n v="4"/>
    <n v="4"/>
    <n v="2"/>
    <n v="4"/>
    <n v="3"/>
    <n v="4"/>
    <n v="5"/>
    <n v="3"/>
    <n v="4"/>
    <n v="2"/>
    <n v="5"/>
    <n v="5"/>
    <n v="1"/>
    <n v="4"/>
    <n v="4"/>
    <n v="2"/>
    <n v="4"/>
    <n v="3"/>
    <n v="4"/>
    <n v="4"/>
    <n v="4"/>
    <n v="5"/>
    <n v="5"/>
    <n v="5"/>
    <n v="4"/>
    <n v="3"/>
    <n v="3"/>
    <n v="4"/>
    <n v="4"/>
    <n v="5"/>
    <n v="3"/>
    <n v="1"/>
    <n v="6"/>
    <n v="2"/>
    <n v="3.75"/>
    <n v="4"/>
    <n v="3.3333333333333335"/>
    <n v="1.8"/>
    <n v="4.333333333333333"/>
    <n v="1"/>
    <n v="2.75"/>
    <n v="2.25"/>
    <n v="3.3333333333333335"/>
    <n v="3.5555555555555554"/>
    <n v="3.6666666666666665"/>
    <n v="4.75"/>
    <n v="3.6666666666666665"/>
    <n v="2.6666666666666665"/>
    <n v="4.333333333333333"/>
    <n v="0"/>
    <n v="0"/>
    <n v="0"/>
    <x v="0"/>
    <n v="4"/>
    <x v="0"/>
    <x v="0"/>
    <x v="1"/>
    <m/>
    <m/>
    <x v="0"/>
    <n v="3.5"/>
    <x v="1"/>
    <n v="0"/>
    <n v="1"/>
    <n v="3.6"/>
  </r>
  <r>
    <n v="52783172"/>
    <s v="Martha Elena"/>
    <s v="Rincón"/>
    <s v="Ramírez"/>
    <s v="1981-01-01T00:00:00.000Z"/>
    <s v="2005-01-01T00:00:00.000Z"/>
    <x v="7"/>
    <x v="4"/>
    <s v="MILENIALS (Y)"/>
    <s v="Más de 10 años"/>
    <x v="0"/>
    <n v="4"/>
    <n v="4"/>
    <n v="5"/>
    <n v="3"/>
    <n v="2"/>
    <n v="3"/>
    <n v="2"/>
    <n v="5"/>
    <n v="5"/>
    <n v="5"/>
    <n v="5"/>
    <n v="2"/>
    <n v="4"/>
    <n v="5"/>
    <n v="2"/>
    <n v="2"/>
    <n v="1"/>
    <n v="3"/>
    <n v="1"/>
    <n v="5"/>
    <n v="4"/>
    <n v="3"/>
    <n v="3"/>
    <n v="3"/>
    <n v="3"/>
    <n v="4"/>
    <n v="3"/>
    <n v="3"/>
    <n v="1"/>
    <n v="5"/>
    <n v="5"/>
    <n v="5"/>
    <n v="5"/>
    <n v="5"/>
    <n v="4"/>
    <n v="4"/>
    <n v="5"/>
    <n v="3"/>
    <n v="5"/>
    <n v="5"/>
    <n v="5"/>
    <n v="5"/>
    <n v="6"/>
    <n v="6"/>
    <n v="6"/>
    <n v="2"/>
    <n v="2"/>
    <n v="3"/>
    <n v="2"/>
    <n v="4"/>
    <n v="3"/>
    <n v="3"/>
    <n v="2"/>
    <n v="3"/>
    <n v="4"/>
    <n v="4"/>
    <n v="1"/>
    <n v="2"/>
    <n v="2"/>
    <n v="1"/>
    <n v="5"/>
    <n v="4"/>
    <n v="2"/>
    <n v="5"/>
    <n v="1"/>
    <n v="4.333333333333333"/>
    <n v="2.5"/>
    <n v="5"/>
    <n v="3.6666666666666665"/>
    <n v="1.8"/>
    <n v="4"/>
    <n v="3"/>
    <n v="2.75"/>
    <n v="5"/>
    <n v="4.333333333333333"/>
    <n v="5.1111111111111107"/>
    <n v="3.3333333333333335"/>
    <n v="3.25"/>
    <n v="4.333333333333333"/>
    <n v="5.666666666666667"/>
    <n v="5.333333333333333"/>
    <n v="0"/>
    <n v="1"/>
    <n v="1"/>
    <x v="0"/>
    <n v="15"/>
    <x v="4"/>
    <x v="0"/>
    <x v="1"/>
    <m/>
    <m/>
    <x v="0"/>
    <n v="2.25"/>
    <x v="0"/>
    <n v="0"/>
    <n v="0"/>
    <n v="2.2000000000000002"/>
  </r>
  <r>
    <n v="1010189427"/>
    <s v="Sergio Alejandro"/>
    <s v="Rivera"/>
    <s v="Barrera"/>
    <s v="1990-01-01T00:00:00.000Z"/>
    <s v="2018-01-01T00:00:00.000Z"/>
    <x v="2"/>
    <x v="0"/>
    <s v="MILENIALS (Y)"/>
    <s v="2-3 Años"/>
    <x v="2"/>
    <n v="4"/>
    <n v="5"/>
    <n v="1"/>
    <n v="2"/>
    <n v="2"/>
    <n v="2"/>
    <n v="2"/>
    <n v="5"/>
    <n v="5"/>
    <n v="4"/>
    <n v="5"/>
    <n v="5"/>
    <n v="5"/>
    <n v="5"/>
    <n v="2"/>
    <n v="1"/>
    <n v="1"/>
    <n v="1"/>
    <n v="1"/>
    <n v="5"/>
    <n v="5"/>
    <n v="5"/>
    <n v="1"/>
    <n v="2"/>
    <n v="1"/>
    <n v="1"/>
    <n v="2"/>
    <n v="2"/>
    <n v="1"/>
    <n v="5"/>
    <n v="5"/>
    <n v="5"/>
    <n v="5"/>
    <n v="4"/>
    <n v="4"/>
    <n v="4"/>
    <n v="1"/>
    <n v="1"/>
    <n v="4"/>
    <n v="5"/>
    <n v="5"/>
    <n v="5"/>
    <n v="6"/>
    <n v="5"/>
    <n v="5"/>
    <n v="3"/>
    <n v="4"/>
    <n v="1"/>
    <n v="4"/>
    <n v="4"/>
    <n v="4"/>
    <n v="3"/>
    <n v="5"/>
    <n v="4"/>
    <n v="4"/>
    <n v="5"/>
    <n v="2"/>
    <n v="2"/>
    <n v="2"/>
    <n v="3"/>
    <n v="1"/>
    <n v="6"/>
    <n v="3"/>
    <n v="1"/>
    <n v="1"/>
    <n v="3.3333333333333335"/>
    <n v="2"/>
    <n v="4.75"/>
    <n v="5"/>
    <n v="1.2"/>
    <n v="5"/>
    <n v="1.3333333333333333"/>
    <n v="1.5"/>
    <n v="5"/>
    <n v="4"/>
    <n v="4.1111111111111107"/>
    <n v="3.6666666666666665"/>
    <n v="4.5"/>
    <n v="2.3333333333333335"/>
    <n v="5"/>
    <n v="5"/>
    <n v="0"/>
    <n v="1"/>
    <n v="1"/>
    <x v="0"/>
    <n v="2"/>
    <x v="2"/>
    <x v="0"/>
    <x v="0"/>
    <m/>
    <m/>
    <x v="0"/>
    <n v="3"/>
    <x v="2"/>
    <n v="1"/>
    <n v="0"/>
    <n v="2"/>
  </r>
  <r>
    <n v="1026572897"/>
    <s v="Ingrid Julieth"/>
    <s v="Roa"/>
    <s v="Poveda"/>
    <s v="1993-01-01T00:00:00.000Z"/>
    <s v="2016-01-01T00:00:00.000Z"/>
    <x v="2"/>
    <x v="0"/>
    <s v="CENTENIALS (Z)"/>
    <s v="Más de 10 años"/>
    <x v="0"/>
    <n v="4"/>
    <n v="4"/>
    <n v="3"/>
    <n v="3"/>
    <n v="3"/>
    <n v="2"/>
    <n v="2"/>
    <n v="2"/>
    <n v="4"/>
    <n v="4"/>
    <n v="4"/>
    <n v="4"/>
    <n v="4"/>
    <n v="4"/>
    <n v="2"/>
    <n v="1"/>
    <n v="2"/>
    <n v="2"/>
    <n v="1"/>
    <n v="4"/>
    <n v="4"/>
    <n v="4"/>
    <n v="3"/>
    <n v="3"/>
    <n v="3"/>
    <n v="2"/>
    <n v="2"/>
    <n v="2"/>
    <n v="2"/>
    <n v="3"/>
    <n v="2"/>
    <n v="3"/>
    <n v="5"/>
    <n v="4"/>
    <n v="3"/>
    <n v="4"/>
    <n v="4"/>
    <n v="4"/>
    <n v="4"/>
    <n v="3"/>
    <n v="5"/>
    <n v="5"/>
    <n v="5"/>
    <n v="4"/>
    <n v="4"/>
    <n v="2"/>
    <n v="2"/>
    <n v="2"/>
    <n v="2"/>
    <n v="4"/>
    <n v="3"/>
    <n v="4"/>
    <n v="4"/>
    <n v="4"/>
    <n v="4"/>
    <n v="4"/>
    <n v="2"/>
    <n v="2"/>
    <n v="2"/>
    <n v="3"/>
    <n v="3"/>
    <n v="5"/>
    <n v="3"/>
    <n v="4"/>
    <n v="1"/>
    <n v="3.6666666666666665"/>
    <n v="2.5"/>
    <n v="3.5"/>
    <n v="4"/>
    <n v="1.6"/>
    <n v="4"/>
    <n v="3"/>
    <n v="2"/>
    <n v="3.25"/>
    <n v="3.6666666666666665"/>
    <n v="4.2222222222222223"/>
    <n v="3.6666666666666665"/>
    <n v="4"/>
    <n v="4.333333333333333"/>
    <n v="4.333333333333333"/>
    <n v="4"/>
    <n v="0"/>
    <n v="0"/>
    <n v="0"/>
    <x v="0"/>
    <n v="4"/>
    <x v="0"/>
    <x v="0"/>
    <x v="1"/>
    <s v="SI"/>
    <m/>
    <x v="0"/>
    <n v="2"/>
    <x v="0"/>
    <n v="0"/>
    <n v="0"/>
    <n v="2.4"/>
  </r>
  <r>
    <n v="1019013570"/>
    <s v="Tatiana "/>
    <s v="Robayo"/>
    <s v="Velásquez"/>
    <s v="1987-01-01T00:00:00.000Z"/>
    <s v="2015-01-01T00:00:00.000Z"/>
    <x v="2"/>
    <x v="0"/>
    <s v="MILENIALS (Y)"/>
    <s v="4-5 Años"/>
    <x v="2"/>
    <n v="3"/>
    <n v="2"/>
    <n v="1"/>
    <n v="4"/>
    <n v="2"/>
    <n v="4"/>
    <n v="5"/>
    <n v="4"/>
    <n v="4"/>
    <n v="5"/>
    <n v="5"/>
    <n v="4"/>
    <n v="4"/>
    <n v="3"/>
    <n v="4"/>
    <n v="4"/>
    <n v="4"/>
    <n v="3"/>
    <n v="2"/>
    <n v="5"/>
    <n v="5"/>
    <n v="4"/>
    <n v="4"/>
    <n v="4"/>
    <n v="3"/>
    <n v="2"/>
    <n v="4"/>
    <n v="3"/>
    <n v="3"/>
    <n v="2"/>
    <n v="2"/>
    <n v="2"/>
    <n v="2"/>
    <n v="2"/>
    <n v="2"/>
    <n v="3"/>
    <n v="2"/>
    <n v="3"/>
    <n v="3"/>
    <n v="3"/>
    <n v="2"/>
    <n v="3"/>
    <n v="3"/>
    <n v="5"/>
    <n v="5"/>
    <n v="3"/>
    <n v="3"/>
    <n v="3"/>
    <n v="4"/>
    <n v="3"/>
    <n v="3"/>
    <n v="3"/>
    <n v="3"/>
    <n v="4"/>
    <n v="4"/>
    <n v="3"/>
    <n v="4"/>
    <n v="3"/>
    <n v="3"/>
    <n v="3"/>
    <n v="4"/>
    <n v="5"/>
    <n v="3"/>
    <n v="1"/>
    <n v="1"/>
    <n v="2"/>
    <n v="3.75"/>
    <n v="4.5"/>
    <n v="3.6666666666666665"/>
    <n v="3.4"/>
    <n v="4.666666666666667"/>
    <n v="3.6666666666666665"/>
    <n v="3"/>
    <n v="2"/>
    <n v="2.3333333333333335"/>
    <n v="3.2222222222222223"/>
    <n v="3"/>
    <n v="3.5"/>
    <n v="2.3333333333333335"/>
    <n v="4.333333333333333"/>
    <n v="3"/>
    <n v="0"/>
    <n v="0"/>
    <n v="0"/>
    <x v="0"/>
    <n v="5"/>
    <x v="0"/>
    <x v="0"/>
    <x v="1"/>
    <m/>
    <m/>
    <x v="0"/>
    <n v="3.25"/>
    <x v="1"/>
    <n v="0"/>
    <n v="1"/>
    <n v="3.4"/>
  </r>
  <r>
    <n v="52959855"/>
    <s v="Lilia Fernanda"/>
    <s v="Rocha"/>
    <s v="Pinto"/>
    <s v="1982-01-01T00:00:00.000Z"/>
    <s v="2013-01-01T00:00:00.000Z"/>
    <x v="0"/>
    <x v="0"/>
    <s v="MILENIALS (Y)"/>
    <s v="6-10 Años"/>
    <x v="0"/>
    <n v="4"/>
    <n v="2"/>
    <n v="3"/>
    <n v="2"/>
    <n v="5"/>
    <n v="2"/>
    <n v="2"/>
    <n v="5"/>
    <n v="2"/>
    <n v="5"/>
    <n v="5"/>
    <n v="4"/>
    <n v="5"/>
    <n v="5"/>
    <n v="5"/>
    <n v="4"/>
    <n v="3"/>
    <n v="2"/>
    <n v="2"/>
    <n v="4"/>
    <n v="4"/>
    <n v="4"/>
    <n v="2"/>
    <n v="3"/>
    <n v="2"/>
    <n v="2"/>
    <n v="3"/>
    <n v="4"/>
    <n v="2"/>
    <n v="2"/>
    <n v="5"/>
    <n v="5"/>
    <n v="5"/>
    <n v="4"/>
    <n v="3"/>
    <n v="3"/>
    <n v="4"/>
    <n v="4"/>
    <n v="5"/>
    <n v="5"/>
    <n v="5"/>
    <n v="4"/>
    <n v="6"/>
    <n v="5"/>
    <n v="4"/>
    <n v="3"/>
    <n v="3"/>
    <n v="3"/>
    <n v="4"/>
    <n v="4"/>
    <n v="4"/>
    <n v="4"/>
    <n v="4"/>
    <n v="4"/>
    <n v="4"/>
    <n v="4"/>
    <n v="2"/>
    <n v="3"/>
    <n v="3"/>
    <n v="3"/>
    <n v="2"/>
    <n v="6"/>
    <n v="3"/>
    <n v="4"/>
    <n v="5"/>
    <n v="3"/>
    <n v="2.75"/>
    <n v="4.25"/>
    <n v="4.666666666666667"/>
    <n v="3.2"/>
    <n v="4"/>
    <n v="2.3333333333333335"/>
    <n v="2.75"/>
    <n v="4.25"/>
    <n v="3.3333333333333335"/>
    <n v="4.666666666666667"/>
    <n v="4"/>
    <n v="4"/>
    <n v="4.333333333333333"/>
    <n v="4.333333333333333"/>
    <n v="5.333333333333333"/>
    <n v="0"/>
    <n v="0"/>
    <n v="1"/>
    <x v="0"/>
    <n v="7"/>
    <x v="3"/>
    <x v="0"/>
    <x v="1"/>
    <m/>
    <m/>
    <x v="0"/>
    <n v="3.25"/>
    <x v="1"/>
    <n v="0"/>
    <n v="1"/>
    <n v="2.6"/>
  </r>
  <r>
    <n v="1012332713"/>
    <s v="Robinson "/>
    <s v="Rodríguez"/>
    <s v="Carrero"/>
    <s v="1987-01-01T00:00:00.000Z"/>
    <s v="2012-01-01T00:00:00.000Z"/>
    <x v="2"/>
    <x v="0"/>
    <s v="MILENIALS (Y)"/>
    <s v="4-5 Años"/>
    <x v="0"/>
    <n v="3"/>
    <n v="3"/>
    <n v="2"/>
    <n v="2"/>
    <n v="2"/>
    <n v="2"/>
    <n v="2"/>
    <n v="5"/>
    <n v="5"/>
    <n v="5"/>
    <n v="5"/>
    <n v="2"/>
    <n v="2"/>
    <n v="2"/>
    <n v="1"/>
    <n v="1"/>
    <n v="1"/>
    <n v="2"/>
    <n v="1"/>
    <n v="3"/>
    <n v="3"/>
    <n v="3"/>
    <n v="3"/>
    <n v="3"/>
    <n v="3"/>
    <n v="3"/>
    <n v="1"/>
    <n v="1"/>
    <n v="1"/>
    <n v="1"/>
    <n v="1"/>
    <n v="1"/>
    <n v="4"/>
    <n v="4"/>
    <n v="1"/>
    <n v="4"/>
    <n v="6"/>
    <n v="5"/>
    <n v="6"/>
    <n v="6"/>
    <n v="6"/>
    <n v="6"/>
    <n v="6"/>
    <n v="6"/>
    <n v="6"/>
    <n v="2"/>
    <n v="3"/>
    <n v="1"/>
    <n v="4"/>
    <n v="4"/>
    <n v="4"/>
    <n v="4"/>
    <n v="5"/>
    <n v="5"/>
    <n v="5"/>
    <n v="5"/>
    <n v="3"/>
    <n v="3"/>
    <n v="4"/>
    <n v="4"/>
    <n v="3"/>
    <n v="5"/>
    <n v="3"/>
    <n v="1"/>
    <n v="1"/>
    <n v="2.6666666666666665"/>
    <n v="2"/>
    <n v="5"/>
    <n v="2"/>
    <n v="1.2"/>
    <n v="3"/>
    <n v="3"/>
    <n v="1.5"/>
    <n v="1.75"/>
    <n v="3"/>
    <n v="5.8888888888888893"/>
    <n v="4"/>
    <n v="5"/>
    <n v="5.666666666666667"/>
    <n v="6"/>
    <n v="6"/>
    <n v="1"/>
    <n v="1"/>
    <n v="1"/>
    <x v="1"/>
    <n v="8"/>
    <x v="3"/>
    <x v="0"/>
    <x v="0"/>
    <m/>
    <s v="SI"/>
    <x v="0"/>
    <n v="2.5"/>
    <x v="0"/>
    <n v="0"/>
    <n v="0"/>
    <n v="3.4"/>
  </r>
  <r>
    <n v="1018405987"/>
    <s v="Juanita "/>
    <s v="Rodríguez"/>
    <s v="Cortés"/>
    <s v="1986-01-01T00:00:00.000Z"/>
    <s v="2016-01-01T00:00:00.000Z"/>
    <x v="1"/>
    <x v="5"/>
    <s v="MILENIALS (Y)"/>
    <s v="4-5 Años"/>
    <x v="0"/>
    <n v="5"/>
    <n v="5"/>
    <n v="4"/>
    <n v="4"/>
    <n v="5"/>
    <n v="5"/>
    <n v="4"/>
    <n v="4"/>
    <n v="4"/>
    <n v="4"/>
    <n v="4"/>
    <n v="4"/>
    <n v="3"/>
    <n v="4"/>
    <n v="3"/>
    <n v="2"/>
    <n v="2"/>
    <n v="2"/>
    <n v="2"/>
    <n v="3"/>
    <n v="4"/>
    <n v="4"/>
    <n v="4"/>
    <n v="4"/>
    <n v="2"/>
    <n v="4"/>
    <n v="4"/>
    <n v="4"/>
    <n v="4"/>
    <n v="2"/>
    <n v="4"/>
    <n v="3"/>
    <n v="3"/>
    <n v="4"/>
    <n v="2"/>
    <n v="3"/>
    <n v="2"/>
    <n v="2"/>
    <n v="3"/>
    <n v="3"/>
    <n v="2"/>
    <n v="3"/>
    <n v="4"/>
    <n v="2"/>
    <n v="2"/>
    <n v="4"/>
    <n v="3"/>
    <n v="3"/>
    <n v="3"/>
    <n v="3"/>
    <n v="3"/>
    <n v="3"/>
    <n v="4"/>
    <n v="4"/>
    <n v="4"/>
    <n v="4"/>
    <n v="4"/>
    <n v="3"/>
    <n v="4"/>
    <n v="4"/>
    <n v="2"/>
    <n v="5"/>
    <n v="3"/>
    <n v="4"/>
    <n v="1"/>
    <n v="4.666666666666667"/>
    <n v="4.5"/>
    <n v="4"/>
    <n v="3.6666666666666665"/>
    <n v="2.2000000000000002"/>
    <n v="3.6666666666666665"/>
    <n v="3.3333333333333335"/>
    <n v="4"/>
    <n v="3"/>
    <n v="3"/>
    <n v="2.5555555555555554"/>
    <n v="3"/>
    <n v="4"/>
    <n v="2"/>
    <n v="2.3333333333333335"/>
    <n v="3.3333333333333335"/>
    <n v="0"/>
    <n v="0"/>
    <n v="0"/>
    <x v="0"/>
    <n v="4"/>
    <x v="0"/>
    <x v="0"/>
    <x v="1"/>
    <m/>
    <m/>
    <x v="0"/>
    <n v="3.25"/>
    <x v="1"/>
    <n v="0"/>
    <n v="1"/>
    <n v="3.4"/>
  </r>
  <r>
    <n v="52557101"/>
    <s v="Claudia Patricia"/>
    <s v="Rodríguez"/>
    <s v="Delgadillo"/>
    <s v="1972-01-01T00:00:00.000Z"/>
    <s v="2009-01-01T00:00:00.000Z"/>
    <x v="7"/>
    <x v="0"/>
    <s v="GENERACION X"/>
    <s v="Más de 10 años"/>
    <x v="3"/>
    <n v="4"/>
    <n v="5"/>
    <n v="5"/>
    <n v="4"/>
    <n v="4"/>
    <n v="3"/>
    <n v="2"/>
    <n v="2"/>
    <n v="4"/>
    <n v="2"/>
    <n v="3"/>
    <n v="2"/>
    <n v="3"/>
    <n v="5"/>
    <n v="2"/>
    <n v="2"/>
    <n v="2"/>
    <n v="3"/>
    <n v="2"/>
    <n v="4"/>
    <n v="4"/>
    <n v="4"/>
    <n v="3"/>
    <n v="4"/>
    <n v="1"/>
    <n v="2"/>
    <n v="2"/>
    <n v="2"/>
    <n v="2"/>
    <n v="4"/>
    <n v="4"/>
    <n v="5"/>
    <n v="5"/>
    <n v="5"/>
    <n v="4"/>
    <n v="4"/>
    <n v="5"/>
    <n v="5"/>
    <n v="5"/>
    <n v="5"/>
    <n v="5"/>
    <n v="6"/>
    <n v="6"/>
    <n v="5"/>
    <n v="5"/>
    <n v="2"/>
    <n v="2"/>
    <n v="1"/>
    <n v="2"/>
    <n v="3"/>
    <n v="3"/>
    <n v="3"/>
    <n v="4"/>
    <n v="4"/>
    <n v="4"/>
    <n v="4"/>
    <n v="1"/>
    <n v="1"/>
    <n v="1"/>
    <n v="1"/>
    <n v="1"/>
    <n v="5"/>
    <n v="2"/>
    <n v="5"/>
    <n v="1"/>
    <n v="4.666666666666667"/>
    <n v="3.25"/>
    <n v="2.75"/>
    <n v="3.3333333333333335"/>
    <n v="2.2000000000000002"/>
    <n v="4"/>
    <n v="2.6666666666666665"/>
    <n v="2"/>
    <n v="4.5"/>
    <n v="4.333333333333333"/>
    <n v="5.2222222222222223"/>
    <n v="3"/>
    <n v="4"/>
    <n v="5"/>
    <n v="5.333333333333333"/>
    <n v="5.333333333333333"/>
    <n v="1"/>
    <n v="1"/>
    <n v="1"/>
    <x v="1"/>
    <n v="11"/>
    <x v="3"/>
    <x v="2"/>
    <x v="1"/>
    <s v="SI"/>
    <s v="SI"/>
    <x v="1"/>
    <n v="1.75"/>
    <x v="0"/>
    <n v="0"/>
    <n v="0"/>
    <n v="1"/>
  </r>
  <r>
    <n v="1016043176"/>
    <s v="José Antonio"/>
    <s v="Rodríguez"/>
    <s v="González"/>
    <s v="1992-01-01T00:00:00.000Z"/>
    <s v="2019-01-01T00:00:00.000Z"/>
    <x v="7"/>
    <x v="4"/>
    <s v="MILENIALS (Y)"/>
    <s v="0-1 Años"/>
    <x v="0"/>
    <n v="5"/>
    <n v="4"/>
    <n v="4"/>
    <n v="4"/>
    <n v="4"/>
    <n v="3"/>
    <n v="2"/>
    <n v="4"/>
    <n v="5"/>
    <n v="5"/>
    <n v="4"/>
    <n v="3"/>
    <n v="4"/>
    <n v="4"/>
    <n v="3"/>
    <n v="1"/>
    <n v="2"/>
    <n v="2"/>
    <n v="2"/>
    <n v="4"/>
    <n v="5"/>
    <n v="4"/>
    <n v="1"/>
    <n v="1"/>
    <n v="1"/>
    <n v="2"/>
    <n v="2"/>
    <n v="2"/>
    <n v="2"/>
    <n v="4"/>
    <n v="4"/>
    <n v="5"/>
    <n v="5"/>
    <n v="5"/>
    <n v="5"/>
    <n v="5"/>
    <n v="6"/>
    <n v="6"/>
    <n v="6"/>
    <n v="6"/>
    <n v="6"/>
    <n v="6"/>
    <n v="6"/>
    <n v="5"/>
    <n v="3"/>
    <n v="1"/>
    <n v="1"/>
    <n v="1"/>
    <n v="1"/>
    <n v="3"/>
    <n v="3"/>
    <n v="3"/>
    <n v="4"/>
    <n v="5"/>
    <n v="5"/>
    <n v="5"/>
    <n v="1"/>
    <n v="1"/>
    <n v="1"/>
    <n v="1"/>
    <n v="1"/>
    <n v="4"/>
    <n v="2"/>
    <n v="5"/>
    <n v="1"/>
    <n v="4.333333333333333"/>
    <n v="3.25"/>
    <n v="4.5"/>
    <n v="3.6666666666666665"/>
    <n v="2"/>
    <n v="4.333333333333333"/>
    <n v="1"/>
    <n v="2"/>
    <n v="4.5"/>
    <n v="5"/>
    <n v="5.5555555555555554"/>
    <n v="3"/>
    <n v="4.75"/>
    <n v="6"/>
    <n v="4.666666666666667"/>
    <n v="6"/>
    <n v="1"/>
    <n v="0"/>
    <n v="1"/>
    <x v="0"/>
    <s v="Menos de 1 año"/>
    <x v="1"/>
    <x v="0"/>
    <x v="0"/>
    <s v="SI"/>
    <s v="SI"/>
    <x v="1"/>
    <n v="1"/>
    <x v="0"/>
    <n v="0"/>
    <n v="0"/>
    <n v="1"/>
  </r>
  <r>
    <n v="1026297223"/>
    <s v="Sergio Esteban"/>
    <s v="Rodríguez"/>
    <s v="González"/>
    <s v="1996-01-01T00:00:00.000Z"/>
    <s v="2017-01-01T00:00:00.000Z"/>
    <x v="2"/>
    <x v="0"/>
    <s v="CENTENIALS (Z)"/>
    <s v="2-3 Años"/>
    <x v="2"/>
    <n v="2"/>
    <n v="2"/>
    <n v="2"/>
    <n v="2"/>
    <n v="3"/>
    <n v="2"/>
    <n v="2"/>
    <n v="5"/>
    <n v="4"/>
    <n v="4"/>
    <n v="5"/>
    <n v="5"/>
    <n v="4"/>
    <n v="3"/>
    <n v="2"/>
    <n v="1"/>
    <n v="1"/>
    <n v="2"/>
    <n v="1"/>
    <n v="4"/>
    <n v="4"/>
    <n v="4"/>
    <n v="3"/>
    <n v="2"/>
    <n v="1"/>
    <n v="2"/>
    <n v="3"/>
    <n v="4"/>
    <n v="2"/>
    <n v="2"/>
    <n v="2"/>
    <n v="2"/>
    <n v="4"/>
    <n v="4"/>
    <n v="3"/>
    <n v="4"/>
    <n v="5"/>
    <n v="4"/>
    <n v="4"/>
    <n v="5"/>
    <n v="4"/>
    <n v="4"/>
    <n v="5"/>
    <n v="5"/>
    <n v="5"/>
    <n v="3"/>
    <n v="3"/>
    <n v="2"/>
    <n v="3"/>
    <n v="3"/>
    <n v="3"/>
    <n v="3"/>
    <n v="2"/>
    <n v="2"/>
    <n v="2"/>
    <n v="2"/>
    <n v="1"/>
    <n v="1"/>
    <n v="1"/>
    <n v="4"/>
    <n v="4"/>
    <n v="5"/>
    <n v="3"/>
    <n v="1"/>
    <n v="6"/>
    <n v="2"/>
    <n v="2.25"/>
    <n v="4.5"/>
    <n v="4"/>
    <n v="1.4"/>
    <n v="4"/>
    <n v="2"/>
    <n v="2.75"/>
    <n v="2.5"/>
    <n v="3.6666666666666665"/>
    <n v="4.5555555555555554"/>
    <n v="3"/>
    <n v="2"/>
    <n v="4.333333333333333"/>
    <n v="4.666666666666667"/>
    <n v="4.666666666666667"/>
    <n v="0"/>
    <n v="0"/>
    <n v="0"/>
    <x v="0"/>
    <n v="3"/>
    <x v="2"/>
    <x v="0"/>
    <x v="0"/>
    <m/>
    <m/>
    <x v="0"/>
    <n v="2.75"/>
    <x v="0"/>
    <n v="0"/>
    <n v="0"/>
    <n v="2.2000000000000002"/>
  </r>
  <r>
    <n v="1030677987"/>
    <s v="Evelyn Lizeth"/>
    <s v="Rodríguez"/>
    <s v="Torres"/>
    <s v="1997-01-01T00:00:00.000Z"/>
    <s v="2017-01-01T00:00:00.000Z"/>
    <x v="2"/>
    <x v="0"/>
    <s v="CENTENIALS (Z)"/>
    <s v="2-3 Años"/>
    <x v="2"/>
    <n v="5"/>
    <n v="4"/>
    <n v="4"/>
    <n v="5"/>
    <n v="2"/>
    <n v="2"/>
    <n v="4"/>
    <n v="3"/>
    <n v="5"/>
    <n v="3"/>
    <n v="4"/>
    <n v="5"/>
    <n v="5"/>
    <n v="4"/>
    <n v="3"/>
    <n v="2"/>
    <n v="2"/>
    <n v="2"/>
    <n v="1"/>
    <n v="5"/>
    <n v="5"/>
    <n v="5"/>
    <n v="3"/>
    <n v="2"/>
    <n v="2"/>
    <n v="2"/>
    <n v="2"/>
    <n v="3"/>
    <n v="2"/>
    <n v="5"/>
    <n v="4"/>
    <n v="4"/>
    <n v="4"/>
    <n v="5"/>
    <n v="4"/>
    <n v="5"/>
    <n v="3"/>
    <n v="3"/>
    <n v="4"/>
    <n v="5"/>
    <n v="4"/>
    <n v="5"/>
    <n v="6"/>
    <n v="6"/>
    <n v="6"/>
    <n v="3"/>
    <n v="2"/>
    <n v="2"/>
    <n v="3"/>
    <n v="3"/>
    <n v="4"/>
    <n v="4"/>
    <n v="5"/>
    <n v="4"/>
    <n v="5"/>
    <n v="4"/>
    <n v="4"/>
    <n v="2"/>
    <n v="4"/>
    <n v="4"/>
    <n v="4"/>
    <n v="5"/>
    <n v="3"/>
    <n v="1"/>
    <n v="1"/>
    <n v="4.333333333333333"/>
    <n v="3.25"/>
    <n v="3.75"/>
    <n v="4.666666666666667"/>
    <n v="2"/>
    <n v="5"/>
    <n v="2.3333333333333335"/>
    <n v="2.25"/>
    <n v="4.25"/>
    <n v="4.666666666666667"/>
    <n v="4.666666666666667"/>
    <n v="3.6666666666666665"/>
    <n v="4.5"/>
    <n v="3.3333333333333335"/>
    <n v="5.666666666666667"/>
    <n v="5"/>
    <n v="0"/>
    <n v="1"/>
    <n v="1"/>
    <x v="0"/>
    <n v="3"/>
    <x v="2"/>
    <x v="0"/>
    <x v="1"/>
    <m/>
    <m/>
    <x v="0"/>
    <n v="2.5"/>
    <x v="0"/>
    <n v="0"/>
    <n v="0"/>
    <n v="3.6"/>
  </r>
  <r>
    <n v="1015993613"/>
    <s v="Maira Patricia"/>
    <s v="Rodríguez"/>
    <s v="Torres"/>
    <s v="1986-01-01T00:00:00.000Z"/>
    <s v="2008-01-01T00:00:00.000Z"/>
    <x v="2"/>
    <x v="0"/>
    <s v="MILENIALS (Y)"/>
    <s v="2-3 Años"/>
    <x v="2"/>
    <n v="4"/>
    <n v="5"/>
    <n v="4"/>
    <n v="3"/>
    <n v="4"/>
    <n v="3"/>
    <n v="3"/>
    <n v="5"/>
    <n v="4"/>
    <n v="5"/>
    <n v="5"/>
    <n v="5"/>
    <n v="5"/>
    <n v="5"/>
    <n v="4"/>
    <n v="1"/>
    <n v="1"/>
    <n v="2"/>
    <n v="2"/>
    <n v="5"/>
    <n v="5"/>
    <n v="5"/>
    <n v="1"/>
    <n v="1"/>
    <n v="1"/>
    <n v="1"/>
    <n v="2"/>
    <n v="1"/>
    <n v="1"/>
    <n v="5"/>
    <n v="5"/>
    <n v="5"/>
    <n v="5"/>
    <n v="5"/>
    <n v="5"/>
    <n v="5"/>
    <n v="5"/>
    <n v="5"/>
    <n v="4"/>
    <n v="4"/>
    <n v="4"/>
    <n v="4"/>
    <n v="4"/>
    <n v="3"/>
    <n v="3"/>
    <n v="2"/>
    <n v="2"/>
    <n v="2"/>
    <n v="2"/>
    <n v="3"/>
    <n v="3"/>
    <n v="3"/>
    <n v="4"/>
    <n v="4"/>
    <n v="4"/>
    <n v="4"/>
    <n v="4"/>
    <n v="3"/>
    <n v="1"/>
    <n v="1"/>
    <n v="1"/>
    <n v="6"/>
    <n v="3"/>
    <n v="1"/>
    <n v="1"/>
    <n v="4.333333333333333"/>
    <n v="3.25"/>
    <n v="4.75"/>
    <n v="5"/>
    <n v="2"/>
    <n v="5"/>
    <n v="1"/>
    <n v="1.25"/>
    <n v="5"/>
    <n v="5"/>
    <n v="4"/>
    <n v="3"/>
    <n v="4"/>
    <n v="4.666666666666667"/>
    <n v="3.3333333333333335"/>
    <n v="4"/>
    <n v="0"/>
    <n v="0"/>
    <n v="0"/>
    <x v="0"/>
    <n v="12"/>
    <x v="4"/>
    <x v="0"/>
    <x v="1"/>
    <s v="SI"/>
    <m/>
    <x v="0"/>
    <n v="2"/>
    <x v="0"/>
    <n v="0"/>
    <n v="0"/>
    <n v="2"/>
  </r>
  <r>
    <n v="1022989130"/>
    <s v="Andrea María"/>
    <s v="Rojas"/>
    <s v="López"/>
    <s v="1993-01-01T00:00:00.000Z"/>
    <s v="2016-01-01T00:00:00.000Z"/>
    <x v="2"/>
    <x v="0"/>
    <s v="CENTENIALS (Z)"/>
    <s v="4-5 Años"/>
    <x v="1"/>
    <n v="5"/>
    <n v="5"/>
    <n v="5"/>
    <n v="3"/>
    <n v="4"/>
    <n v="4"/>
    <n v="2"/>
    <n v="5"/>
    <n v="4"/>
    <n v="4"/>
    <n v="5"/>
    <n v="5"/>
    <n v="5"/>
    <n v="5"/>
    <n v="4"/>
    <n v="2"/>
    <n v="1"/>
    <n v="2"/>
    <n v="1"/>
    <n v="5"/>
    <n v="5"/>
    <n v="5"/>
    <n v="2"/>
    <n v="2"/>
    <n v="2"/>
    <n v="3"/>
    <n v="3"/>
    <n v="3"/>
    <n v="3"/>
    <n v="5"/>
    <n v="5"/>
    <n v="5"/>
    <n v="5"/>
    <n v="5"/>
    <n v="5"/>
    <n v="5"/>
    <n v="5"/>
    <n v="5"/>
    <n v="5"/>
    <n v="5"/>
    <n v="5"/>
    <n v="6"/>
    <n v="6"/>
    <n v="5"/>
    <n v="5"/>
    <n v="3"/>
    <n v="3"/>
    <n v="2"/>
    <n v="3"/>
    <n v="3"/>
    <n v="3"/>
    <n v="3"/>
    <n v="4"/>
    <n v="5"/>
    <n v="4"/>
    <n v="4"/>
    <n v="2"/>
    <n v="2"/>
    <n v="1"/>
    <n v="2"/>
    <n v="2"/>
    <n v="5"/>
    <n v="3"/>
    <n v="1"/>
    <n v="5"/>
    <n v="5"/>
    <n v="3.25"/>
    <n v="4.5"/>
    <n v="5"/>
    <n v="2"/>
    <n v="5"/>
    <n v="2"/>
    <n v="3"/>
    <n v="5"/>
    <n v="5"/>
    <n v="5.2222222222222223"/>
    <n v="3"/>
    <n v="4.25"/>
    <n v="5"/>
    <n v="5.333333333333333"/>
    <n v="5.333333333333333"/>
    <n v="1"/>
    <n v="1"/>
    <n v="1"/>
    <x v="1"/>
    <n v="4"/>
    <x v="0"/>
    <x v="0"/>
    <x v="1"/>
    <m/>
    <s v="SI"/>
    <x v="0"/>
    <n v="2.75"/>
    <x v="0"/>
    <n v="0"/>
    <n v="0"/>
    <n v="1.8"/>
  </r>
  <r>
    <n v="52308631"/>
    <s v="Lida Esperanza"/>
    <s v="Rojas"/>
    <s v="Pardo"/>
    <s v="1976-01-01T00:00:00.000Z"/>
    <s v="2015-01-01T00:00:00.000Z"/>
    <x v="0"/>
    <x v="0"/>
    <s v="GENERACION X"/>
    <s v="4-5 Años"/>
    <x v="2"/>
    <n v="4"/>
    <n v="4"/>
    <n v="4"/>
    <n v="4"/>
    <n v="3"/>
    <n v="4"/>
    <n v="4"/>
    <n v="4"/>
    <n v="5"/>
    <n v="5"/>
    <n v="5"/>
    <n v="5"/>
    <n v="5"/>
    <n v="3"/>
    <n v="5"/>
    <n v="4"/>
    <n v="3"/>
    <n v="3"/>
    <n v="3"/>
    <n v="3"/>
    <n v="5"/>
    <n v="4"/>
    <n v="2"/>
    <n v="2"/>
    <n v="2"/>
    <n v="3"/>
    <n v="3"/>
    <n v="3"/>
    <n v="2"/>
    <n v="4"/>
    <n v="4"/>
    <n v="4"/>
    <n v="4"/>
    <n v="4"/>
    <n v="4"/>
    <n v="5"/>
    <n v="5"/>
    <n v="5"/>
    <n v="6"/>
    <n v="6"/>
    <n v="6"/>
    <n v="5"/>
    <n v="6"/>
    <n v="5"/>
    <n v="5"/>
    <n v="2"/>
    <n v="2"/>
    <n v="2"/>
    <n v="2"/>
    <n v="3"/>
    <n v="3"/>
    <n v="3"/>
    <n v="5"/>
    <n v="5"/>
    <n v="5"/>
    <n v="5"/>
    <n v="1"/>
    <n v="1"/>
    <n v="1"/>
    <n v="1"/>
    <n v="1"/>
    <n v="5"/>
    <n v="3"/>
    <n v="4"/>
    <n v="6"/>
    <n v="4"/>
    <n v="3.75"/>
    <n v="4.75"/>
    <n v="4.333333333333333"/>
    <n v="3.6"/>
    <n v="4"/>
    <n v="2"/>
    <n v="2.75"/>
    <n v="4"/>
    <n v="4.333333333333333"/>
    <n v="5.4444444444444446"/>
    <n v="3"/>
    <n v="5"/>
    <n v="5.333333333333333"/>
    <n v="5"/>
    <n v="6"/>
    <n v="1"/>
    <n v="1"/>
    <n v="1"/>
    <x v="1"/>
    <n v="5"/>
    <x v="0"/>
    <x v="2"/>
    <x v="1"/>
    <s v="SI"/>
    <s v="SI"/>
    <x v="1"/>
    <n v="2"/>
    <x v="0"/>
    <n v="0"/>
    <n v="0"/>
    <n v="1"/>
  </r>
  <r>
    <n v="79856046"/>
    <s v="Javier Augusto"/>
    <s v="Rojas"/>
    <s v="Serrano"/>
    <s v="1974-01-01T00:00:00.000Z"/>
    <s v="2014-01-01T00:00:00.000Z"/>
    <x v="0"/>
    <x v="0"/>
    <s v="GENERACION X"/>
    <s v="6-10 Años"/>
    <x v="2"/>
    <n v="2"/>
    <n v="4"/>
    <n v="3"/>
    <n v="2"/>
    <n v="4"/>
    <n v="3"/>
    <n v="2"/>
    <n v="3"/>
    <n v="5"/>
    <n v="5"/>
    <n v="5"/>
    <n v="4"/>
    <n v="5"/>
    <n v="5"/>
    <n v="4"/>
    <n v="3"/>
    <n v="2"/>
    <n v="3"/>
    <n v="1"/>
    <n v="4"/>
    <n v="5"/>
    <n v="5"/>
    <n v="3"/>
    <n v="3"/>
    <n v="2"/>
    <n v="4"/>
    <n v="5"/>
    <n v="4"/>
    <n v="3"/>
    <n v="4"/>
    <n v="5"/>
    <n v="5"/>
    <n v="5"/>
    <n v="4"/>
    <n v="4"/>
    <n v="4"/>
    <n v="4"/>
    <n v="4"/>
    <n v="4"/>
    <n v="4"/>
    <n v="4"/>
    <n v="5"/>
    <n v="6"/>
    <n v="5"/>
    <n v="5"/>
    <n v="2"/>
    <n v="3"/>
    <n v="3"/>
    <n v="3"/>
    <n v="4"/>
    <n v="3"/>
    <n v="3"/>
    <n v="5"/>
    <n v="5"/>
    <n v="5"/>
    <n v="5"/>
    <n v="2"/>
    <n v="2"/>
    <n v="3"/>
    <n v="2"/>
    <n v="2"/>
    <n v="6"/>
    <n v="3"/>
    <n v="4"/>
    <n v="1"/>
    <n v="3"/>
    <n v="2.75"/>
    <n v="4.5"/>
    <n v="4.666666666666667"/>
    <n v="2.6"/>
    <n v="4.666666666666667"/>
    <n v="2.6666666666666665"/>
    <n v="4"/>
    <n v="4.75"/>
    <n v="4"/>
    <n v="4.5555555555555554"/>
    <n v="3.3333333333333335"/>
    <n v="5"/>
    <n v="4"/>
    <n v="5"/>
    <n v="4.666666666666667"/>
    <n v="0"/>
    <n v="1"/>
    <n v="0"/>
    <x v="0"/>
    <n v="6"/>
    <x v="0"/>
    <x v="2"/>
    <x v="0"/>
    <m/>
    <m/>
    <x v="0"/>
    <n v="2.75"/>
    <x v="0"/>
    <n v="0"/>
    <n v="0"/>
    <n v="2.2000000000000002"/>
  </r>
  <r>
    <n v="1033740762"/>
    <s v="Nury Angelica"/>
    <s v="Rojas"/>
    <s v="Silva"/>
    <s v="1991-01-01T00:00:00.000Z"/>
    <s v="2018-01-01T00:00:00.000Z"/>
    <x v="2"/>
    <x v="0"/>
    <s v="MILENIALS (Y)"/>
    <s v="2-3 Años"/>
    <x v="0"/>
    <n v="2"/>
    <n v="2"/>
    <n v="2"/>
    <n v="4"/>
    <n v="4"/>
    <n v="3"/>
    <n v="2"/>
    <n v="5"/>
    <n v="5"/>
    <n v="3"/>
    <n v="5"/>
    <n v="5"/>
    <n v="5"/>
    <n v="4"/>
    <n v="2"/>
    <n v="2"/>
    <n v="2"/>
    <n v="3"/>
    <n v="2"/>
    <n v="5"/>
    <n v="5"/>
    <n v="4"/>
    <n v="1"/>
    <n v="1"/>
    <n v="2"/>
    <n v="2"/>
    <n v="3"/>
    <n v="3"/>
    <n v="2"/>
    <n v="5"/>
    <n v="5"/>
    <n v="5"/>
    <n v="5"/>
    <n v="5"/>
    <n v="4"/>
    <n v="5"/>
    <n v="5"/>
    <n v="5"/>
    <n v="6"/>
    <n v="6"/>
    <n v="5"/>
    <n v="6"/>
    <n v="6"/>
    <n v="6"/>
    <n v="6"/>
    <n v="1"/>
    <n v="1"/>
    <n v="2"/>
    <n v="2"/>
    <n v="4"/>
    <n v="4"/>
    <n v="4"/>
    <n v="4"/>
    <n v="5"/>
    <n v="5"/>
    <n v="5"/>
    <n v="1"/>
    <n v="1"/>
    <n v="1"/>
    <n v="1"/>
    <n v="1"/>
    <n v="5"/>
    <n v="3"/>
    <n v="5"/>
    <n v="1"/>
    <n v="2"/>
    <n v="3.25"/>
    <n v="4.5"/>
    <n v="4.666666666666667"/>
    <n v="2.2000000000000002"/>
    <n v="4.666666666666667"/>
    <n v="1.3333333333333333"/>
    <n v="2.5"/>
    <n v="5"/>
    <n v="4.666666666666667"/>
    <n v="5.666666666666667"/>
    <n v="4"/>
    <n v="4.75"/>
    <n v="5"/>
    <n v="6"/>
    <n v="6"/>
    <n v="1"/>
    <n v="1"/>
    <n v="1"/>
    <x v="1"/>
    <n v="2"/>
    <x v="2"/>
    <x v="0"/>
    <x v="1"/>
    <s v="SI"/>
    <s v="SI"/>
    <x v="1"/>
    <n v="1.5"/>
    <x v="0"/>
    <n v="0"/>
    <n v="0"/>
    <n v="1"/>
  </r>
  <r>
    <n v="1010231978"/>
    <s v="Luis Alejandro"/>
    <s v="Rojo"/>
    <s v="Arias"/>
    <s v="1997-01-01T00:00:00.000Z"/>
    <s v="2018-01-01T00:00:00.000Z"/>
    <x v="2"/>
    <x v="0"/>
    <s v="CENTENIALS (Z)"/>
    <s v="2-3 Años"/>
    <x v="0"/>
    <n v="2"/>
    <n v="4"/>
    <n v="2"/>
    <n v="4"/>
    <n v="5"/>
    <n v="2"/>
    <n v="1"/>
    <n v="4"/>
    <n v="5"/>
    <n v="5"/>
    <n v="4"/>
    <n v="5"/>
    <n v="5"/>
    <n v="5"/>
    <n v="2"/>
    <n v="3"/>
    <n v="2"/>
    <n v="1"/>
    <n v="2"/>
    <n v="5"/>
    <n v="5"/>
    <n v="5"/>
    <n v="3"/>
    <n v="1"/>
    <n v="1"/>
    <n v="3"/>
    <n v="2"/>
    <n v="4"/>
    <n v="2"/>
    <n v="3"/>
    <n v="4"/>
    <n v="4"/>
    <n v="5"/>
    <n v="5"/>
    <n v="5"/>
    <n v="5"/>
    <n v="5"/>
    <n v="5"/>
    <n v="5"/>
    <n v="6"/>
    <n v="4"/>
    <n v="6"/>
    <n v="6"/>
    <n v="4"/>
    <n v="5"/>
    <n v="3"/>
    <n v="2"/>
    <n v="2"/>
    <n v="3"/>
    <n v="4"/>
    <n v="4"/>
    <n v="4"/>
    <n v="4"/>
    <n v="5"/>
    <n v="3"/>
    <n v="5"/>
    <n v="1"/>
    <n v="1"/>
    <n v="1"/>
    <n v="1"/>
    <n v="1"/>
    <n v="5"/>
    <n v="3"/>
    <n v="5"/>
    <n v="2"/>
    <n v="2.6666666666666665"/>
    <n v="3"/>
    <n v="4.5"/>
    <n v="5"/>
    <n v="2"/>
    <n v="5"/>
    <n v="1.6666666666666667"/>
    <n v="2.75"/>
    <n v="4"/>
    <n v="5"/>
    <n v="5.1111111111111107"/>
    <n v="4"/>
    <n v="4.25"/>
    <n v="4.666666666666667"/>
    <n v="5"/>
    <n v="5.666666666666667"/>
    <n v="0"/>
    <n v="1"/>
    <n v="1"/>
    <x v="0"/>
    <n v="2"/>
    <x v="2"/>
    <x v="0"/>
    <x v="0"/>
    <m/>
    <m/>
    <x v="0"/>
    <n v="2.5"/>
    <x v="0"/>
    <n v="0"/>
    <n v="0"/>
    <n v="1"/>
  </r>
  <r>
    <n v="1033776763"/>
    <s v="Jeimy Clarita"/>
    <s v="Romero"/>
    <s v="Camacho"/>
    <s v="1995-01-01T00:00:00.000Z"/>
    <s v="2019-01-01T00:00:00.000Z"/>
    <x v="7"/>
    <x v="5"/>
    <s v="CENTENIALS (Z)"/>
    <s v="0-1 Años"/>
    <x v="0"/>
    <n v="5"/>
    <n v="5"/>
    <n v="4"/>
    <n v="5"/>
    <n v="5"/>
    <n v="5"/>
    <n v="4"/>
    <n v="5"/>
    <n v="5"/>
    <n v="4"/>
    <n v="5"/>
    <n v="5"/>
    <n v="5"/>
    <n v="5"/>
    <n v="4"/>
    <n v="2"/>
    <n v="3"/>
    <n v="3"/>
    <n v="3"/>
    <n v="4"/>
    <n v="4"/>
    <n v="4"/>
    <n v="3"/>
    <n v="2"/>
    <n v="2"/>
    <n v="3"/>
    <n v="2"/>
    <n v="4"/>
    <n v="3"/>
    <n v="4"/>
    <n v="4"/>
    <n v="4"/>
    <n v="4"/>
    <n v="4"/>
    <n v="4"/>
    <n v="4"/>
    <n v="5"/>
    <n v="6"/>
    <n v="6"/>
    <n v="6"/>
    <n v="5"/>
    <n v="5"/>
    <n v="6"/>
    <n v="4"/>
    <n v="4"/>
    <n v="3"/>
    <n v="3"/>
    <n v="2"/>
    <n v="3"/>
    <n v="4"/>
    <n v="4"/>
    <n v="4"/>
    <n v="4"/>
    <n v="4"/>
    <n v="4"/>
    <n v="4"/>
    <n v="1"/>
    <n v="1"/>
    <n v="2"/>
    <n v="1"/>
    <n v="1"/>
    <n v="4"/>
    <n v="2"/>
    <n v="5"/>
    <n v="1"/>
    <n v="4.666666666666667"/>
    <n v="4.75"/>
    <n v="4.75"/>
    <n v="5"/>
    <n v="3"/>
    <n v="4"/>
    <n v="2.3333333333333335"/>
    <n v="3"/>
    <n v="4"/>
    <n v="4"/>
    <n v="5.2222222222222223"/>
    <n v="4"/>
    <n v="4"/>
    <n v="5.333333333333333"/>
    <n v="4.333333333333333"/>
    <n v="6"/>
    <n v="1"/>
    <n v="0"/>
    <n v="1"/>
    <x v="0"/>
    <s v="Menos de 1 año"/>
    <x v="1"/>
    <x v="0"/>
    <x v="1"/>
    <m/>
    <s v="SI"/>
    <x v="0"/>
    <n v="2.75"/>
    <x v="0"/>
    <n v="0"/>
    <n v="0"/>
    <n v="1.2"/>
  </r>
  <r>
    <n v="80033852"/>
    <s v="Nicolás Mauricio"/>
    <s v="Romero"/>
    <s v="Hernández"/>
    <s v="1982-01-01T00:00:00.000Z"/>
    <s v="2015-01-01T00:00:00.000Z"/>
    <x v="0"/>
    <x v="0"/>
    <s v="MILENIALS (Y)"/>
    <s v="4-5 Años"/>
    <x v="3"/>
    <n v="2"/>
    <n v="2"/>
    <n v="2"/>
    <n v="4"/>
    <n v="4"/>
    <n v="3"/>
    <n v="2"/>
    <n v="5"/>
    <n v="4"/>
    <n v="3"/>
    <n v="5"/>
    <n v="3"/>
    <n v="3"/>
    <n v="2"/>
    <n v="5"/>
    <n v="4"/>
    <n v="4"/>
    <n v="5"/>
    <n v="5"/>
    <n v="4"/>
    <n v="3"/>
    <n v="3"/>
    <n v="3"/>
    <n v="4"/>
    <n v="4"/>
    <n v="4"/>
    <n v="5"/>
    <n v="4"/>
    <n v="4"/>
    <n v="3"/>
    <n v="2"/>
    <n v="2"/>
    <n v="2"/>
    <n v="3"/>
    <n v="4"/>
    <n v="3"/>
    <n v="2"/>
    <n v="3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3"/>
    <n v="4"/>
    <n v="3"/>
    <n v="2"/>
    <n v="5"/>
    <n v="3"/>
    <n v="4"/>
    <n v="6"/>
    <n v="2"/>
    <n v="3.25"/>
    <n v="4.25"/>
    <n v="2.6666666666666665"/>
    <n v="4.5999999999999996"/>
    <n v="3.3333333333333335"/>
    <n v="3.6666666666666665"/>
    <n v="4.25"/>
    <n v="2.25"/>
    <n v="3.3333333333333335"/>
    <n v="3.1111111111111112"/>
    <n v="3"/>
    <n v="3.25"/>
    <n v="2.6666666666666665"/>
    <n v="3.6666666666666665"/>
    <n v="3"/>
    <n v="0"/>
    <n v="0"/>
    <n v="0"/>
    <x v="0"/>
    <n v="5"/>
    <x v="0"/>
    <x v="0"/>
    <x v="0"/>
    <m/>
    <m/>
    <x v="0"/>
    <n v="3"/>
    <x v="2"/>
    <n v="1"/>
    <n v="0"/>
    <n v="3.2"/>
  </r>
  <r>
    <n v="1030545068"/>
    <s v="Marcy Selene"/>
    <s v="Romero"/>
    <s v="Rodriguez"/>
    <s v="1988-01-01T00:00:00.000Z"/>
    <s v="2015-01-01T00:00:00.000Z"/>
    <x v="0"/>
    <x v="0"/>
    <s v="MILENIALS (Y)"/>
    <s v="4-5 Años"/>
    <x v="2"/>
    <n v="3"/>
    <n v="3"/>
    <n v="4"/>
    <n v="2"/>
    <n v="2"/>
    <n v="2"/>
    <n v="1"/>
    <n v="2"/>
    <n v="2"/>
    <n v="3"/>
    <n v="5"/>
    <n v="5"/>
    <n v="5"/>
    <n v="5"/>
    <n v="5"/>
    <n v="3"/>
    <n v="2"/>
    <n v="2"/>
    <n v="2"/>
    <n v="5"/>
    <n v="5"/>
    <n v="5"/>
    <n v="2"/>
    <n v="3"/>
    <n v="2"/>
    <n v="1"/>
    <n v="1"/>
    <n v="1"/>
    <n v="1"/>
    <n v="3"/>
    <n v="2"/>
    <n v="3"/>
    <n v="4"/>
    <n v="3"/>
    <n v="4"/>
    <n v="5"/>
    <n v="4"/>
    <n v="4"/>
    <n v="4"/>
    <n v="5"/>
    <n v="4"/>
    <n v="5"/>
    <n v="5"/>
    <n v="3"/>
    <n v="3"/>
    <n v="3"/>
    <n v="2"/>
    <n v="2"/>
    <n v="3"/>
    <n v="3"/>
    <n v="3"/>
    <n v="3"/>
    <n v="4"/>
    <n v="3"/>
    <n v="3"/>
    <n v="4"/>
    <n v="2"/>
    <n v="2"/>
    <n v="3"/>
    <n v="1"/>
    <n v="1"/>
    <n v="5"/>
    <n v="3"/>
    <n v="5"/>
    <n v="5"/>
    <n v="3.3333333333333335"/>
    <n v="1.75"/>
    <n v="3"/>
    <n v="5"/>
    <n v="2.8"/>
    <n v="5"/>
    <n v="2.3333333333333335"/>
    <n v="1"/>
    <n v="3"/>
    <n v="4"/>
    <n v="4.1111111111111107"/>
    <n v="3"/>
    <n v="3.5"/>
    <n v="4"/>
    <n v="3.6666666666666665"/>
    <n v="4.666666666666667"/>
    <n v="0"/>
    <n v="0"/>
    <n v="0"/>
    <x v="0"/>
    <n v="5"/>
    <x v="0"/>
    <x v="0"/>
    <x v="1"/>
    <m/>
    <m/>
    <x v="0"/>
    <n v="2.5"/>
    <x v="0"/>
    <n v="0"/>
    <n v="0"/>
    <n v="1.8"/>
  </r>
  <r>
    <n v="1015434754"/>
    <s v="Laura Cristina"/>
    <s v="Romero"/>
    <s v="Suancha"/>
    <s v="1992-01-01T00:00:00.000Z"/>
    <s v="2014-01-01T00:00:00.000Z"/>
    <x v="0"/>
    <x v="0"/>
    <s v="MILENIALS (Y)"/>
    <s v="4-5 Años"/>
    <x v="0"/>
    <n v="2"/>
    <n v="2"/>
    <n v="2"/>
    <n v="4"/>
    <n v="4"/>
    <n v="4"/>
    <n v="5"/>
    <n v="4"/>
    <n v="4"/>
    <n v="5"/>
    <n v="5"/>
    <n v="5"/>
    <n v="4"/>
    <n v="2"/>
    <n v="5"/>
    <n v="5"/>
    <n v="4"/>
    <n v="5"/>
    <n v="3"/>
    <n v="5"/>
    <n v="3"/>
    <n v="4"/>
    <n v="3"/>
    <n v="3"/>
    <n v="3"/>
    <n v="4"/>
    <n v="3"/>
    <n v="4"/>
    <n v="3"/>
    <n v="1"/>
    <n v="1"/>
    <n v="2"/>
    <n v="3"/>
    <n v="3"/>
    <n v="3"/>
    <n v="4"/>
    <n v="1"/>
    <n v="1"/>
    <n v="2"/>
    <n v="3"/>
    <n v="3"/>
    <n v="4"/>
    <n v="2"/>
    <n v="3"/>
    <n v="3"/>
    <n v="4"/>
    <n v="4"/>
    <n v="4"/>
    <n v="4"/>
    <n v="3"/>
    <n v="3"/>
    <n v="3"/>
    <n v="4"/>
    <n v="3"/>
    <n v="2"/>
    <n v="2"/>
    <n v="4"/>
    <n v="3"/>
    <n v="3"/>
    <n v="3"/>
    <n v="1"/>
    <n v="5"/>
    <n v="3"/>
    <n v="6"/>
    <n v="5"/>
    <n v="2"/>
    <n v="4.25"/>
    <n v="4.5"/>
    <n v="3.6666666666666665"/>
    <n v="4.4000000000000004"/>
    <n v="4"/>
    <n v="3"/>
    <n v="3.5"/>
    <n v="1.75"/>
    <n v="3.3333333333333335"/>
    <n v="2.4444444444444446"/>
    <n v="3"/>
    <n v="2.75"/>
    <n v="1.6666666666666667"/>
    <n v="3.3333333333333335"/>
    <n v="2.3333333333333335"/>
    <n v="0"/>
    <n v="0"/>
    <n v="0"/>
    <x v="0"/>
    <n v="6"/>
    <x v="0"/>
    <x v="0"/>
    <x v="1"/>
    <m/>
    <m/>
    <x v="0"/>
    <n v="4"/>
    <x v="1"/>
    <n v="0"/>
    <n v="1"/>
    <n v="2.8"/>
  </r>
  <r>
    <n v="79973712"/>
    <s v="Francisco "/>
    <s v="Rondón"/>
    <s v="Cárdenas"/>
    <s v="1979-01-01T00:00:00.000Z"/>
    <s v="2013-01-01T00:00:00.000Z"/>
    <x v="1"/>
    <x v="0"/>
    <s v="GENERACION X"/>
    <s v="6-10 Años"/>
    <x v="0"/>
    <n v="4"/>
    <n v="4"/>
    <n v="4"/>
    <n v="3"/>
    <n v="3"/>
    <n v="3"/>
    <n v="2"/>
    <n v="2"/>
    <n v="4"/>
    <n v="5"/>
    <n v="4"/>
    <n v="5"/>
    <n v="5"/>
    <n v="5"/>
    <n v="3"/>
    <n v="2"/>
    <n v="2"/>
    <n v="2"/>
    <n v="2"/>
    <n v="5"/>
    <n v="4"/>
    <n v="4"/>
    <n v="3"/>
    <n v="3"/>
    <n v="3"/>
    <n v="4"/>
    <n v="4"/>
    <n v="4"/>
    <n v="4"/>
    <n v="5"/>
    <n v="5"/>
    <n v="5"/>
    <n v="5"/>
    <n v="4"/>
    <n v="4"/>
    <n v="5"/>
    <n v="5"/>
    <n v="5"/>
    <n v="6"/>
    <n v="5"/>
    <n v="6"/>
    <n v="5"/>
    <n v="6"/>
    <n v="5"/>
    <n v="5"/>
    <n v="1"/>
    <n v="1"/>
    <n v="1"/>
    <n v="1"/>
    <n v="4"/>
    <n v="4"/>
    <n v="4"/>
    <n v="4"/>
    <n v="4"/>
    <n v="4"/>
    <n v="4"/>
    <n v="1"/>
    <n v="1"/>
    <n v="2"/>
    <n v="1"/>
    <n v="1"/>
    <n v="6"/>
    <n v="3"/>
    <n v="5"/>
    <n v="6"/>
    <n v="4"/>
    <n v="2.75"/>
    <n v="3.75"/>
    <n v="5"/>
    <n v="2.2000000000000002"/>
    <n v="4.333333333333333"/>
    <n v="3"/>
    <n v="4"/>
    <n v="5"/>
    <n v="4.333333333333333"/>
    <n v="5.333333333333333"/>
    <n v="4"/>
    <n v="4"/>
    <n v="5.333333333333333"/>
    <n v="5"/>
    <n v="5.666666666666667"/>
    <n v="1"/>
    <n v="1"/>
    <n v="1"/>
    <x v="1"/>
    <n v="7"/>
    <x v="3"/>
    <x v="2"/>
    <x v="0"/>
    <s v="SI"/>
    <s v="SI"/>
    <x v="1"/>
    <n v="1"/>
    <x v="0"/>
    <n v="0"/>
    <n v="0"/>
    <n v="1.2"/>
  </r>
  <r>
    <n v="1010229350"/>
    <s v="Yaneth Valeria"/>
    <s v="Rozo"/>
    <s v="Sandoval"/>
    <s v="1996-01-01T00:00:00.000Z"/>
    <s v="2017-01-01T00:00:00.000Z"/>
    <x v="2"/>
    <x v="0"/>
    <s v="CENTENIALS (Z)"/>
    <s v="2-3 Años"/>
    <x v="0"/>
    <n v="2"/>
    <n v="2"/>
    <n v="2"/>
    <n v="3"/>
    <n v="3"/>
    <n v="3"/>
    <n v="2"/>
    <n v="4"/>
    <n v="3"/>
    <n v="2"/>
    <n v="3"/>
    <n v="2"/>
    <n v="4"/>
    <n v="2"/>
    <n v="2"/>
    <n v="1"/>
    <n v="1"/>
    <n v="2"/>
    <n v="1"/>
    <n v="5"/>
    <n v="5"/>
    <n v="5"/>
    <n v="3"/>
    <n v="3"/>
    <n v="3"/>
    <n v="1"/>
    <n v="1"/>
    <n v="4"/>
    <n v="3"/>
    <n v="4"/>
    <n v="4"/>
    <n v="5"/>
    <n v="3"/>
    <n v="4"/>
    <n v="4"/>
    <n v="4"/>
    <n v="3"/>
    <n v="3"/>
    <n v="4"/>
    <n v="3"/>
    <n v="3"/>
    <n v="4"/>
    <n v="4"/>
    <n v="3"/>
    <n v="4"/>
    <n v="3"/>
    <n v="3"/>
    <n v="3"/>
    <n v="3"/>
    <n v="3"/>
    <n v="4"/>
    <n v="4"/>
    <n v="5"/>
    <n v="5"/>
    <n v="5"/>
    <n v="5"/>
    <n v="1"/>
    <n v="1"/>
    <n v="1"/>
    <n v="1"/>
    <n v="1"/>
    <n v="5"/>
    <n v="3"/>
    <n v="1"/>
    <n v="6"/>
    <n v="2"/>
    <n v="2.75"/>
    <n v="3"/>
    <n v="2.6666666666666665"/>
    <n v="1.4"/>
    <n v="5"/>
    <n v="3"/>
    <n v="2.25"/>
    <n v="4"/>
    <n v="4"/>
    <n v="3.4444444444444446"/>
    <n v="3.6666666666666665"/>
    <n v="5"/>
    <n v="3"/>
    <n v="3.6666666666666665"/>
    <n v="3.6666666666666665"/>
    <n v="0"/>
    <n v="0"/>
    <n v="0"/>
    <x v="0"/>
    <n v="3"/>
    <x v="2"/>
    <x v="0"/>
    <x v="1"/>
    <m/>
    <m/>
    <x v="0"/>
    <n v="3"/>
    <x v="2"/>
    <n v="1"/>
    <n v="0"/>
    <n v="1"/>
  </r>
  <r>
    <n v="1077085920"/>
    <s v="Jeisson Nicolás"/>
    <s v="Rozo"/>
    <s v="Zamora"/>
    <s v="1992-01-01T00:00:00.000Z"/>
    <s v="2016-01-01T00:00:00.000Z"/>
    <x v="2"/>
    <x v="0"/>
    <s v="MILENIALS (Y)"/>
    <s v="4-5 Años"/>
    <x v="4"/>
    <n v="5"/>
    <n v="4"/>
    <n v="2"/>
    <n v="5"/>
    <n v="5"/>
    <n v="3"/>
    <n v="4"/>
    <n v="5"/>
    <n v="5"/>
    <n v="5"/>
    <n v="5"/>
    <n v="3"/>
    <n v="2"/>
    <n v="3"/>
    <n v="5"/>
    <n v="4"/>
    <n v="4"/>
    <n v="4"/>
    <n v="2"/>
    <n v="5"/>
    <n v="5"/>
    <n v="5"/>
    <n v="3"/>
    <n v="3"/>
    <n v="1"/>
    <n v="2"/>
    <n v="1"/>
    <n v="3"/>
    <n v="2"/>
    <n v="5"/>
    <n v="4"/>
    <n v="4"/>
    <n v="4"/>
    <n v="5"/>
    <n v="5"/>
    <n v="5"/>
    <n v="5"/>
    <n v="5"/>
    <n v="6"/>
    <n v="6"/>
    <n v="6"/>
    <n v="6"/>
    <n v="5"/>
    <n v="6"/>
    <n v="4"/>
    <n v="4"/>
    <n v="4"/>
    <n v="3"/>
    <n v="3"/>
    <n v="4"/>
    <n v="4"/>
    <n v="4"/>
    <n v="4"/>
    <n v="4"/>
    <n v="4"/>
    <n v="4"/>
    <n v="3"/>
    <n v="1"/>
    <n v="1"/>
    <n v="1"/>
    <n v="1"/>
    <n v="6"/>
    <n v="3"/>
    <n v="6"/>
    <n v="1"/>
    <n v="3.6666666666666665"/>
    <n v="4.25"/>
    <n v="5"/>
    <n v="2.6666666666666665"/>
    <n v="3.8"/>
    <n v="5"/>
    <n v="2.3333333333333335"/>
    <n v="2"/>
    <n v="4.25"/>
    <n v="5"/>
    <n v="5.4444444444444446"/>
    <n v="4"/>
    <n v="4"/>
    <n v="5.333333333333333"/>
    <n v="5.333333333333333"/>
    <n v="5.666666666666667"/>
    <n v="1"/>
    <n v="1"/>
    <n v="1"/>
    <x v="1"/>
    <n v="4"/>
    <x v="0"/>
    <x v="0"/>
    <x v="0"/>
    <m/>
    <s v="SI"/>
    <x v="0"/>
    <n v="3.5"/>
    <x v="1"/>
    <n v="0"/>
    <n v="1"/>
    <n v="1.4"/>
  </r>
  <r>
    <n v="1070942859"/>
    <s v="Wilmer Alexander"/>
    <s v="Rueda"/>
    <s v="Velandia"/>
    <s v="1986-01-01T00:00:00.000Z"/>
    <s v="2016-01-01T00:00:00.000Z"/>
    <x v="2"/>
    <x v="0"/>
    <s v="MILENIALS (Y)"/>
    <s v="4-5 Años"/>
    <x v="2"/>
    <n v="2"/>
    <n v="2"/>
    <n v="2"/>
    <n v="5"/>
    <n v="5"/>
    <n v="5"/>
    <n v="5"/>
    <n v="5"/>
    <n v="5"/>
    <n v="5"/>
    <n v="5"/>
    <n v="5"/>
    <n v="5"/>
    <n v="3"/>
    <n v="4"/>
    <n v="2"/>
    <n v="2"/>
    <n v="5"/>
    <n v="2"/>
    <n v="5"/>
    <n v="5"/>
    <n v="5"/>
    <n v="2"/>
    <n v="3"/>
    <n v="3"/>
    <n v="3"/>
    <n v="4"/>
    <n v="2"/>
    <n v="2"/>
    <n v="4"/>
    <n v="3"/>
    <n v="3"/>
    <n v="4"/>
    <n v="4"/>
    <n v="4"/>
    <n v="5"/>
    <n v="3"/>
    <n v="3"/>
    <n v="5"/>
    <n v="5"/>
    <n v="5"/>
    <n v="5"/>
    <n v="6"/>
    <n v="6"/>
    <n v="4"/>
    <n v="4"/>
    <n v="3"/>
    <n v="3"/>
    <n v="3"/>
    <n v="4"/>
    <n v="4"/>
    <n v="4"/>
    <n v="4"/>
    <n v="4"/>
    <n v="5"/>
    <n v="5"/>
    <n v="1"/>
    <n v="1"/>
    <n v="1"/>
    <n v="2"/>
    <n v="1"/>
    <n v="5"/>
    <n v="3"/>
    <n v="5"/>
    <n v="2"/>
    <n v="2"/>
    <n v="5"/>
    <n v="5"/>
    <n v="4.333333333333333"/>
    <n v="3"/>
    <n v="5"/>
    <n v="2.6666666666666665"/>
    <n v="2.75"/>
    <n v="3.5"/>
    <n v="4.333333333333333"/>
    <n v="4.666666666666667"/>
    <n v="4"/>
    <n v="4.5"/>
    <n v="3.6666666666666665"/>
    <n v="5"/>
    <n v="5.333333333333333"/>
    <n v="0"/>
    <n v="1"/>
    <n v="1"/>
    <x v="0"/>
    <n v="4"/>
    <x v="0"/>
    <x v="0"/>
    <x v="0"/>
    <m/>
    <m/>
    <x v="0"/>
    <n v="3.25"/>
    <x v="1"/>
    <n v="0"/>
    <n v="1"/>
    <n v="1.2"/>
  </r>
  <r>
    <n v="1026567986"/>
    <s v="Edward Alexander"/>
    <s v="Ruiz"/>
    <s v="Castro"/>
    <s v="1991-01-01T00:00:00.000Z"/>
    <s v="2017-01-01T00:00:00.000Z"/>
    <x v="2"/>
    <x v="0"/>
    <s v="MILENIALS (Y)"/>
    <s v="2-3 Años"/>
    <x v="0"/>
    <n v="3"/>
    <n v="3"/>
    <n v="1"/>
    <n v="1"/>
    <n v="2"/>
    <n v="2"/>
    <n v="3"/>
    <n v="4"/>
    <n v="4"/>
    <n v="4"/>
    <n v="5"/>
    <n v="5"/>
    <n v="5"/>
    <n v="4"/>
    <n v="4"/>
    <n v="3"/>
    <n v="3"/>
    <n v="4"/>
    <n v="1"/>
    <n v="4"/>
    <n v="4"/>
    <n v="4"/>
    <n v="1"/>
    <n v="1"/>
    <n v="1"/>
    <n v="3"/>
    <n v="1"/>
    <n v="1"/>
    <n v="1"/>
    <n v="5"/>
    <n v="1"/>
    <n v="2"/>
    <n v="2"/>
    <n v="3"/>
    <n v="3"/>
    <n v="4"/>
    <n v="3"/>
    <n v="3"/>
    <n v="4"/>
    <n v="4"/>
    <n v="3"/>
    <n v="2"/>
    <n v="5"/>
    <n v="3"/>
    <n v="0"/>
    <n v="3"/>
    <n v="3"/>
    <n v="2"/>
    <n v="4"/>
    <n v="4"/>
    <n v="4"/>
    <n v="4"/>
    <n v="5"/>
    <n v="4"/>
    <n v="5"/>
    <n v="5"/>
    <n v="1"/>
    <n v="1"/>
    <n v="4"/>
    <n v="1"/>
    <n v="1"/>
    <n v="5"/>
    <n v="3"/>
    <n v="1"/>
    <n v="1"/>
    <n v="2.3333333333333335"/>
    <n v="2"/>
    <n v="4.25"/>
    <n v="4.666666666666667"/>
    <n v="3"/>
    <n v="4"/>
    <n v="1"/>
    <n v="1.5"/>
    <n v="2.5"/>
    <n v="3.3333333333333335"/>
    <n v="3"/>
    <n v="4"/>
    <n v="4.75"/>
    <n v="3"/>
    <n v="1.6666666666666667"/>
    <n v="4.333333333333333"/>
    <n v="0"/>
    <n v="0"/>
    <n v="0"/>
    <x v="0"/>
    <n v="3"/>
    <x v="2"/>
    <x v="0"/>
    <x v="0"/>
    <m/>
    <m/>
    <x v="0"/>
    <n v="3"/>
    <x v="2"/>
    <n v="1"/>
    <n v="0"/>
    <n v="1.6"/>
  </r>
  <r>
    <n v="1024542270"/>
    <s v="Omar Daniel"/>
    <s v="Ruiz"/>
    <s v="Cortes"/>
    <s v="1993-01-01T00:00:00.000Z"/>
    <s v="2017-01-01T00:00:00.000Z"/>
    <x v="0"/>
    <x v="0"/>
    <s v="CENTENIALS (Z)"/>
    <s v="2-3 Años"/>
    <x v="0"/>
    <n v="3"/>
    <n v="2"/>
    <n v="2"/>
    <n v="4"/>
    <n v="5"/>
    <n v="3"/>
    <n v="4"/>
    <n v="5"/>
    <n v="5"/>
    <n v="4"/>
    <n v="5"/>
    <n v="4"/>
    <n v="5"/>
    <n v="3"/>
    <n v="4"/>
    <n v="4"/>
    <n v="3"/>
    <n v="2"/>
    <n v="2"/>
    <n v="4"/>
    <n v="4"/>
    <n v="4"/>
    <n v="3"/>
    <n v="3"/>
    <n v="3"/>
    <n v="4"/>
    <n v="5"/>
    <n v="4"/>
    <n v="4"/>
    <n v="1"/>
    <n v="2"/>
    <n v="3"/>
    <n v="5"/>
    <n v="4"/>
    <n v="4"/>
    <n v="4"/>
    <n v="4"/>
    <n v="5"/>
    <n v="5"/>
    <n v="5"/>
    <n v="5"/>
    <n v="3"/>
    <n v="6"/>
    <n v="5"/>
    <n v="5"/>
    <n v="3"/>
    <n v="4"/>
    <n v="2"/>
    <n v="3"/>
    <n v="4"/>
    <n v="3"/>
    <n v="3"/>
    <n v="4"/>
    <n v="4"/>
    <n v="4"/>
    <n v="4"/>
    <n v="1"/>
    <n v="2"/>
    <n v="2"/>
    <n v="3"/>
    <n v="1"/>
    <n v="5"/>
    <n v="3"/>
    <n v="4"/>
    <n v="6"/>
    <n v="2.3333333333333335"/>
    <n v="4"/>
    <n v="4.75"/>
    <n v="4"/>
    <n v="3"/>
    <n v="4"/>
    <n v="3"/>
    <n v="4.25"/>
    <n v="2.75"/>
    <n v="4"/>
    <n v="4.7777777777777777"/>
    <n v="3.3333333333333335"/>
    <n v="4"/>
    <n v="4.666666666666667"/>
    <n v="4.333333333333333"/>
    <n v="5.333333333333333"/>
    <n v="0"/>
    <n v="0"/>
    <n v="1"/>
    <x v="0"/>
    <n v="3"/>
    <x v="2"/>
    <x v="0"/>
    <x v="0"/>
    <m/>
    <m/>
    <x v="0"/>
    <n v="3"/>
    <x v="2"/>
    <n v="1"/>
    <n v="0"/>
    <n v="1.8"/>
  </r>
  <r>
    <n v="1015444208"/>
    <s v="Camila "/>
    <s v="Salamanca"/>
    <s v="Villegas"/>
    <s v="1994-01-01T00:00:00.000Z"/>
    <s v="2017-01-01T00:00:00.000Z"/>
    <x v="7"/>
    <x v="3"/>
    <s v="CENTENIALS (Z)"/>
    <s v="2-3 Años"/>
    <x v="0"/>
    <n v="2"/>
    <n v="4"/>
    <n v="5"/>
    <n v="5"/>
    <n v="5"/>
    <n v="5"/>
    <n v="4"/>
    <n v="4"/>
    <n v="5"/>
    <n v="4"/>
    <n v="5"/>
    <n v="2"/>
    <n v="5"/>
    <n v="3"/>
    <n v="5"/>
    <n v="2"/>
    <n v="2"/>
    <n v="3"/>
    <n v="2"/>
    <n v="3"/>
    <n v="4"/>
    <n v="4"/>
    <n v="4"/>
    <n v="4"/>
    <n v="3"/>
    <n v="3"/>
    <n v="2"/>
    <n v="4"/>
    <n v="3"/>
    <n v="4"/>
    <n v="4"/>
    <n v="4"/>
    <n v="3"/>
    <n v="4"/>
    <n v="4"/>
    <n v="3"/>
    <n v="5"/>
    <n v="5"/>
    <n v="5"/>
    <n v="5"/>
    <n v="4"/>
    <n v="4"/>
    <n v="5"/>
    <n v="3"/>
    <n v="5"/>
    <n v="2"/>
    <n v="2"/>
    <n v="2"/>
    <n v="2"/>
    <n v="3"/>
    <n v="3"/>
    <n v="3"/>
    <n v="3"/>
    <n v="3"/>
    <n v="3"/>
    <n v="3"/>
    <n v="3"/>
    <n v="3"/>
    <n v="4"/>
    <n v="3"/>
    <n v="1"/>
    <n v="5"/>
    <n v="2"/>
    <n v="5"/>
    <n v="1"/>
    <n v="3.6666666666666665"/>
    <n v="4.75"/>
    <n v="4.5"/>
    <n v="3.3333333333333335"/>
    <n v="2.8"/>
    <n v="3.6666666666666665"/>
    <n v="3.6666666666666665"/>
    <n v="3"/>
    <n v="3.75"/>
    <n v="3.6666666666666665"/>
    <n v="4.5555555555555554"/>
    <n v="3"/>
    <n v="3"/>
    <n v="4.666666666666667"/>
    <n v="4"/>
    <n v="5"/>
    <n v="0"/>
    <n v="0"/>
    <n v="1"/>
    <x v="0"/>
    <n v="3"/>
    <x v="2"/>
    <x v="0"/>
    <x v="1"/>
    <s v="SI"/>
    <m/>
    <x v="0"/>
    <n v="2"/>
    <x v="0"/>
    <n v="0"/>
    <n v="0"/>
    <n v="2.8"/>
  </r>
  <r>
    <n v="51777439"/>
    <s v="Marina "/>
    <s v="Salazar"/>
    <s v="Carrillo"/>
    <s v="1965-01-01T00:00:00.000Z"/>
    <s v="1993-01-01T00:00:00.000Z"/>
    <x v="7"/>
    <x v="6"/>
    <s v="GENERACION X"/>
    <s v="Más de 10 años"/>
    <x v="0"/>
    <n v="5"/>
    <n v="5"/>
    <n v="3"/>
    <n v="2"/>
    <n v="5"/>
    <n v="2"/>
    <n v="2"/>
    <n v="4"/>
    <n v="3"/>
    <n v="2"/>
    <n v="3"/>
    <n v="2"/>
    <n v="4"/>
    <n v="2"/>
    <n v="2"/>
    <n v="2"/>
    <n v="1"/>
    <n v="2"/>
    <n v="2"/>
    <n v="5"/>
    <n v="2"/>
    <n v="2"/>
    <n v="2"/>
    <n v="2"/>
    <n v="2"/>
    <n v="3"/>
    <n v="1"/>
    <n v="3"/>
    <n v="1"/>
    <n v="3"/>
    <n v="2"/>
    <n v="3"/>
    <n v="4"/>
    <n v="3"/>
    <n v="3"/>
    <n v="3"/>
    <n v="4"/>
    <n v="4"/>
    <n v="5"/>
    <n v="5"/>
    <n v="5"/>
    <n v="6"/>
    <n v="6"/>
    <n v="5"/>
    <n v="4"/>
    <n v="2"/>
    <n v="2"/>
    <n v="2"/>
    <n v="2"/>
    <n v="4"/>
    <n v="4"/>
    <n v="4"/>
    <n v="4"/>
    <n v="4"/>
    <n v="5"/>
    <n v="5"/>
    <n v="1"/>
    <n v="1"/>
    <n v="2"/>
    <n v="2"/>
    <n v="2"/>
    <n v="5"/>
    <n v="2"/>
    <n v="5"/>
    <n v="1"/>
    <n v="4.333333333333333"/>
    <n v="2.75"/>
    <n v="3"/>
    <n v="2.6666666666666665"/>
    <n v="1.8"/>
    <n v="3"/>
    <n v="2"/>
    <n v="2"/>
    <n v="3"/>
    <n v="3"/>
    <n v="4.8888888888888893"/>
    <n v="4"/>
    <n v="4.5"/>
    <n v="4.333333333333333"/>
    <n v="5"/>
    <n v="5.333333333333333"/>
    <n v="0"/>
    <n v="1"/>
    <n v="1"/>
    <x v="0"/>
    <n v="27"/>
    <x v="4"/>
    <x v="3"/>
    <x v="1"/>
    <s v="SI"/>
    <m/>
    <x v="0"/>
    <n v="2"/>
    <x v="0"/>
    <n v="0"/>
    <n v="0"/>
    <n v="1.6"/>
  </r>
  <r>
    <n v="52205940"/>
    <s v="Marisol "/>
    <s v="Salazar"/>
    <s v="Santana"/>
    <s v="1973-01-01T00:00:00.000Z"/>
    <s v="2013-01-01T00:00:00.000Z"/>
    <x v="0"/>
    <x v="0"/>
    <s v="GENERACION X"/>
    <s v="6-10 Años"/>
    <x v="2"/>
    <n v="3"/>
    <n v="4"/>
    <n v="3"/>
    <n v="4"/>
    <n v="4"/>
    <n v="2"/>
    <n v="4"/>
    <n v="5"/>
    <n v="5"/>
    <n v="5"/>
    <n v="5"/>
    <n v="4"/>
    <n v="4"/>
    <n v="3"/>
    <n v="5"/>
    <n v="4"/>
    <n v="5"/>
    <n v="2"/>
    <n v="3"/>
    <n v="2"/>
    <n v="4"/>
    <n v="4"/>
    <n v="2"/>
    <n v="2"/>
    <n v="1"/>
    <n v="2"/>
    <n v="4"/>
    <n v="3"/>
    <n v="3"/>
    <n v="3"/>
    <n v="4"/>
    <n v="4"/>
    <n v="4"/>
    <n v="4"/>
    <n v="4"/>
    <n v="4"/>
    <n v="4"/>
    <n v="5"/>
    <n v="4"/>
    <n v="4"/>
    <n v="4"/>
    <n v="4"/>
    <n v="5"/>
    <n v="5"/>
    <n v="5"/>
    <n v="3"/>
    <n v="2"/>
    <n v="2"/>
    <n v="2"/>
    <n v="3"/>
    <n v="3"/>
    <n v="3"/>
    <n v="4"/>
    <n v="4"/>
    <n v="5"/>
    <n v="5"/>
    <n v="2"/>
    <n v="2"/>
    <n v="2"/>
    <n v="2"/>
    <n v="1"/>
    <n v="6"/>
    <n v="3"/>
    <n v="3"/>
    <n v="1"/>
    <n v="3.3333333333333335"/>
    <n v="3.5"/>
    <n v="5"/>
    <n v="3.6666666666666665"/>
    <n v="3.8"/>
    <n v="3.3333333333333335"/>
    <n v="1.6666666666666667"/>
    <n v="3"/>
    <n v="3.75"/>
    <n v="4"/>
    <n v="4.4444444444444446"/>
    <n v="3"/>
    <n v="4.5"/>
    <n v="4.333333333333333"/>
    <n v="4.666666666666667"/>
    <n v="4.333333333333333"/>
    <n v="0"/>
    <n v="0"/>
    <n v="0"/>
    <x v="0"/>
    <n v="7"/>
    <x v="3"/>
    <x v="2"/>
    <x v="1"/>
    <m/>
    <m/>
    <x v="0"/>
    <n v="2.25"/>
    <x v="0"/>
    <n v="0"/>
    <n v="0"/>
    <n v="1.8"/>
  </r>
  <r>
    <n v="1030573819"/>
    <s v="Estefanía "/>
    <s v="Sánchez"/>
    <s v="Bastidas"/>
    <s v="1990-01-01T00:00:00.000Z"/>
    <s v="2016-01-01T00:00:00.000Z"/>
    <x v="2"/>
    <x v="0"/>
    <s v="MILENIALS (Y)"/>
    <s v="4-5 Años"/>
    <x v="0"/>
    <n v="2"/>
    <n v="4"/>
    <n v="3"/>
    <n v="4"/>
    <n v="2"/>
    <n v="3"/>
    <n v="4"/>
    <n v="4"/>
    <n v="3"/>
    <n v="2"/>
    <n v="5"/>
    <n v="5"/>
    <n v="5"/>
    <n v="5"/>
    <n v="2"/>
    <n v="1"/>
    <n v="2"/>
    <n v="2"/>
    <n v="1"/>
    <n v="5"/>
    <n v="5"/>
    <n v="5"/>
    <n v="3"/>
    <n v="2"/>
    <n v="2"/>
    <n v="2"/>
    <n v="3"/>
    <n v="4"/>
    <n v="3"/>
    <n v="5"/>
    <n v="4"/>
    <n v="4"/>
    <n v="4"/>
    <n v="4"/>
    <n v="4"/>
    <n v="4"/>
    <n v="5"/>
    <n v="5"/>
    <n v="5"/>
    <n v="5"/>
    <n v="5"/>
    <n v="5"/>
    <n v="5"/>
    <n v="5"/>
    <n v="5"/>
    <n v="2"/>
    <n v="2"/>
    <n v="2"/>
    <n v="3"/>
    <n v="3"/>
    <n v="3"/>
    <n v="3"/>
    <n v="4"/>
    <n v="5"/>
    <n v="4"/>
    <n v="4"/>
    <n v="2"/>
    <n v="2"/>
    <n v="3"/>
    <n v="3"/>
    <n v="3"/>
    <n v="5"/>
    <n v="3"/>
    <n v="1"/>
    <n v="1"/>
    <n v="3"/>
    <n v="3.25"/>
    <n v="3.5"/>
    <n v="5"/>
    <n v="1.6"/>
    <n v="5"/>
    <n v="2.3333333333333335"/>
    <n v="3"/>
    <n v="4.25"/>
    <n v="4"/>
    <n v="5"/>
    <n v="3"/>
    <n v="4.25"/>
    <n v="5"/>
    <n v="5"/>
    <n v="5"/>
    <n v="1"/>
    <n v="1"/>
    <n v="1"/>
    <x v="1"/>
    <n v="4"/>
    <x v="0"/>
    <x v="0"/>
    <x v="1"/>
    <m/>
    <m/>
    <x v="0"/>
    <n v="2.25"/>
    <x v="0"/>
    <n v="0"/>
    <n v="0"/>
    <n v="2.6"/>
  </r>
  <r>
    <n v="1024574916"/>
    <s v="Vanessa "/>
    <s v="Sánchez"/>
    <s v="Godoy"/>
    <s v="1996-01-01T00:00:00.000Z"/>
    <s v="2019-01-01T00:00:00.000Z"/>
    <x v="2"/>
    <x v="0"/>
    <s v="CENTENIALS (Z)"/>
    <s v="2-3 Años"/>
    <x v="0"/>
    <n v="4"/>
    <n v="4"/>
    <n v="4"/>
    <n v="3"/>
    <n v="4"/>
    <n v="4"/>
    <n v="5"/>
    <n v="5"/>
    <n v="4"/>
    <n v="5"/>
    <n v="5"/>
    <n v="4"/>
    <n v="3"/>
    <n v="2"/>
    <n v="5"/>
    <n v="4"/>
    <n v="3"/>
    <n v="2"/>
    <n v="3"/>
    <n v="4"/>
    <n v="4"/>
    <n v="4"/>
    <n v="5"/>
    <n v="3"/>
    <n v="3"/>
    <n v="3"/>
    <n v="3"/>
    <n v="4"/>
    <n v="3"/>
    <n v="1"/>
    <n v="2"/>
    <n v="3"/>
    <n v="2"/>
    <n v="3"/>
    <n v="3"/>
    <n v="4"/>
    <n v="3"/>
    <n v="3"/>
    <n v="5"/>
    <n v="5"/>
    <n v="5"/>
    <n v="3"/>
    <n v="5"/>
    <n v="4"/>
    <n v="5"/>
    <n v="4"/>
    <n v="3"/>
    <n v="3"/>
    <n v="4"/>
    <n v="3"/>
    <n v="3"/>
    <n v="4"/>
    <n v="3"/>
    <n v="4"/>
    <n v="4"/>
    <n v="4"/>
    <n v="2"/>
    <n v="2"/>
    <n v="2"/>
    <n v="2"/>
    <n v="3"/>
    <n v="5"/>
    <n v="3"/>
    <n v="1"/>
    <n v="5"/>
    <n v="4"/>
    <n v="4"/>
    <n v="4.75"/>
    <n v="3"/>
    <n v="3.4"/>
    <n v="4"/>
    <n v="3.6666666666666665"/>
    <n v="3.25"/>
    <n v="2"/>
    <n v="3.3333333333333335"/>
    <n v="4.2222222222222223"/>
    <n v="3.3333333333333335"/>
    <n v="3.75"/>
    <n v="3.6666666666666665"/>
    <n v="4"/>
    <n v="5"/>
    <n v="0"/>
    <n v="0"/>
    <n v="1"/>
    <x v="0"/>
    <s v="Menos de 1 año"/>
    <x v="1"/>
    <x v="0"/>
    <x v="1"/>
    <m/>
    <m/>
    <x v="0"/>
    <n v="3.5"/>
    <x v="1"/>
    <n v="0"/>
    <n v="1"/>
    <n v="2.2000000000000002"/>
  </r>
  <r>
    <n v="1026268618"/>
    <s v="Daniela "/>
    <s v="Sánchez"/>
    <s v="Moreno"/>
    <s v="1990-01-01T00:00:00.000Z"/>
    <s v="2013-01-01T00:00:00.000Z"/>
    <x v="0"/>
    <x v="0"/>
    <s v="MILENIALS (Y)"/>
    <s v="4-5 Años"/>
    <x v="0"/>
    <n v="5"/>
    <n v="5"/>
    <n v="5"/>
    <n v="5"/>
    <n v="4"/>
    <n v="4"/>
    <n v="3"/>
    <n v="5"/>
    <n v="4"/>
    <n v="5"/>
    <n v="5"/>
    <n v="5"/>
    <n v="5"/>
    <n v="5"/>
    <n v="4"/>
    <n v="2"/>
    <n v="2"/>
    <n v="2"/>
    <n v="1"/>
    <n v="5"/>
    <n v="5"/>
    <n v="5"/>
    <n v="1"/>
    <n v="2"/>
    <n v="1"/>
    <n v="1"/>
    <n v="1"/>
    <n v="1"/>
    <n v="1"/>
    <n v="5"/>
    <n v="5"/>
    <n v="5"/>
    <n v="5"/>
    <n v="5"/>
    <n v="5"/>
    <n v="5"/>
    <n v="6"/>
    <n v="6"/>
    <n v="6"/>
    <n v="6"/>
    <n v="6"/>
    <n v="6"/>
    <n v="6"/>
    <n v="0"/>
    <n v="5"/>
    <n v="3"/>
    <n v="2"/>
    <n v="2"/>
    <n v="2"/>
    <n v="4"/>
    <n v="3"/>
    <n v="3"/>
    <n v="5"/>
    <n v="5"/>
    <n v="5"/>
    <n v="5"/>
    <n v="1"/>
    <n v="1"/>
    <n v="1"/>
    <n v="1"/>
    <n v="1"/>
    <n v="6"/>
    <n v="3"/>
    <n v="5"/>
    <n v="4"/>
    <n v="5"/>
    <n v="4"/>
    <n v="4.75"/>
    <n v="5"/>
    <n v="2.2000000000000002"/>
    <n v="5"/>
    <n v="1.3333333333333333"/>
    <n v="1"/>
    <n v="5"/>
    <n v="5"/>
    <n v="5.2222222222222223"/>
    <n v="3.3333333333333335"/>
    <n v="5"/>
    <n v="6"/>
    <n v="3.6666666666666665"/>
    <n v="6"/>
    <n v="1"/>
    <n v="0"/>
    <n v="1"/>
    <x v="0"/>
    <n v="7"/>
    <x v="3"/>
    <x v="0"/>
    <x v="1"/>
    <m/>
    <s v="SI"/>
    <x v="0"/>
    <n v="2.25"/>
    <x v="0"/>
    <n v="0"/>
    <n v="0"/>
    <n v="1"/>
  </r>
  <r>
    <n v="1014188315"/>
    <s v="Cindy Liceth"/>
    <s v="Sánchez"/>
    <s v="Reyes"/>
    <s v="1987-01-01T00:00:00.000Z"/>
    <s v="2015-01-01T00:00:00.000Z"/>
    <x v="0"/>
    <x v="0"/>
    <s v="MILENIALS (Y)"/>
    <s v="4-5 Años"/>
    <x v="0"/>
    <n v="5"/>
    <n v="5"/>
    <n v="1"/>
    <n v="1"/>
    <n v="2"/>
    <n v="1"/>
    <n v="1"/>
    <n v="3"/>
    <n v="3"/>
    <n v="3"/>
    <n v="4"/>
    <n v="5"/>
    <n v="5"/>
    <n v="4"/>
    <n v="3"/>
    <n v="1"/>
    <n v="1"/>
    <n v="2"/>
    <n v="1"/>
    <n v="2"/>
    <n v="2"/>
    <n v="2"/>
    <n v="2"/>
    <n v="2"/>
    <n v="2"/>
    <n v="1"/>
    <n v="1"/>
    <n v="1"/>
    <n v="1"/>
    <n v="1"/>
    <n v="1"/>
    <n v="1"/>
    <n v="2"/>
    <n v="5"/>
    <n v="2"/>
    <n v="5"/>
    <n v="5"/>
    <n v="5"/>
    <n v="5"/>
    <n v="5"/>
    <n v="3"/>
    <n v="2"/>
    <n v="6"/>
    <n v="4"/>
    <n v="0"/>
    <n v="1"/>
    <n v="1"/>
    <n v="2"/>
    <n v="3"/>
    <n v="4"/>
    <n v="4"/>
    <n v="4"/>
    <n v="5"/>
    <n v="5"/>
    <n v="5"/>
    <n v="5"/>
    <n v="1"/>
    <n v="1"/>
    <n v="3"/>
    <n v="1"/>
    <n v="1"/>
    <n v="5"/>
    <n v="3"/>
    <n v="3"/>
    <n v="5"/>
    <n v="3.6666666666666665"/>
    <n v="1.25"/>
    <n v="3.25"/>
    <n v="4.666666666666667"/>
    <n v="1.6"/>
    <n v="2"/>
    <n v="2"/>
    <n v="1"/>
    <n v="1.25"/>
    <n v="4"/>
    <n v="3.8888888888888888"/>
    <n v="4"/>
    <n v="5"/>
    <n v="4.333333333333333"/>
    <n v="2"/>
    <n v="5.333333333333333"/>
    <n v="0"/>
    <n v="0"/>
    <n v="1"/>
    <x v="0"/>
    <n v="5"/>
    <x v="0"/>
    <x v="0"/>
    <x v="1"/>
    <s v="SI"/>
    <m/>
    <x v="0"/>
    <n v="1.75"/>
    <x v="0"/>
    <n v="0"/>
    <n v="0"/>
    <n v="1.4"/>
  </r>
  <r>
    <n v="1018471790"/>
    <s v="Daniel "/>
    <s v="Sánchez"/>
    <s v="Rojas"/>
    <s v="1994-01-01T00:00:00.000Z"/>
    <s v="2016-01-01T00:00:00.000Z"/>
    <x v="7"/>
    <x v="3"/>
    <s v="CENTENIALS (Z)"/>
    <s v="4-5 Años"/>
    <x v="0"/>
    <n v="3"/>
    <n v="2"/>
    <n v="4"/>
    <n v="5"/>
    <n v="5"/>
    <n v="5"/>
    <n v="5"/>
    <n v="4"/>
    <n v="4"/>
    <n v="4"/>
    <n v="4"/>
    <n v="4"/>
    <n v="4"/>
    <n v="4"/>
    <n v="2"/>
    <n v="2"/>
    <n v="2"/>
    <n v="3"/>
    <n v="2"/>
    <n v="4"/>
    <n v="4"/>
    <n v="3"/>
    <n v="3"/>
    <n v="2"/>
    <n v="3"/>
    <n v="4"/>
    <n v="3"/>
    <n v="5"/>
    <n v="4"/>
    <n v="2"/>
    <n v="4"/>
    <n v="4"/>
    <n v="3"/>
    <n v="4"/>
    <n v="5"/>
    <n v="4"/>
    <n v="4"/>
    <n v="4"/>
    <n v="4"/>
    <n v="4"/>
    <n v="4"/>
    <n v="4"/>
    <n v="5"/>
    <n v="4"/>
    <n v="5"/>
    <n v="3"/>
    <n v="3"/>
    <n v="3"/>
    <n v="3"/>
    <n v="4"/>
    <n v="4"/>
    <n v="4"/>
    <n v="4"/>
    <n v="4"/>
    <n v="4"/>
    <n v="4"/>
    <n v="2"/>
    <n v="2"/>
    <n v="2"/>
    <n v="2"/>
    <n v="1"/>
    <n v="5"/>
    <n v="2"/>
    <n v="5"/>
    <n v="1"/>
    <n v="3"/>
    <n v="5"/>
    <n v="4"/>
    <n v="4"/>
    <n v="2.2000000000000002"/>
    <n v="3.6666666666666665"/>
    <n v="2.6666666666666665"/>
    <n v="4"/>
    <n v="3.25"/>
    <n v="4.333333333333333"/>
    <n v="4.2222222222222223"/>
    <n v="4"/>
    <n v="4"/>
    <n v="4"/>
    <n v="4.333333333333333"/>
    <n v="4.333333333333333"/>
    <n v="0"/>
    <n v="0"/>
    <n v="0"/>
    <x v="0"/>
    <n v="4"/>
    <x v="0"/>
    <x v="0"/>
    <x v="0"/>
    <m/>
    <m/>
    <x v="0"/>
    <n v="3"/>
    <x v="2"/>
    <n v="1"/>
    <n v="0"/>
    <n v="1.8"/>
  </r>
  <r>
    <n v="1023019304"/>
    <s v="Oscar David"/>
    <s v="Santa"/>
    <s v="Rodríguez"/>
    <s v="1997-01-01T00:00:00.000Z"/>
    <s v="2019-01-01T00:00:00.000Z"/>
    <x v="3"/>
    <x v="2"/>
    <s v="CENTENIALS (Z)"/>
    <s v="0-1 Años"/>
    <x v="3"/>
    <n v="4"/>
    <n v="5"/>
    <n v="4"/>
    <n v="5"/>
    <n v="4"/>
    <n v="3"/>
    <n v="3"/>
    <n v="4"/>
    <n v="4"/>
    <n v="3"/>
    <n v="4"/>
    <n v="5"/>
    <n v="5"/>
    <n v="5"/>
    <n v="3"/>
    <n v="2"/>
    <n v="3"/>
    <n v="1"/>
    <n v="2"/>
    <n v="5"/>
    <n v="5"/>
    <n v="5"/>
    <n v="3"/>
    <n v="2"/>
    <n v="2"/>
    <n v="2"/>
    <n v="2"/>
    <n v="3"/>
    <n v="2"/>
    <n v="5"/>
    <n v="5"/>
    <n v="5"/>
    <n v="5"/>
    <n v="5"/>
    <n v="5"/>
    <n v="5"/>
    <n v="6"/>
    <n v="6"/>
    <n v="6"/>
    <n v="6"/>
    <n v="6"/>
    <n v="6"/>
    <n v="6"/>
    <n v="4"/>
    <n v="5"/>
    <n v="3"/>
    <n v="3"/>
    <n v="1"/>
    <n v="2"/>
    <n v="4"/>
    <n v="4"/>
    <n v="4"/>
    <n v="5"/>
    <n v="5"/>
    <n v="5"/>
    <n v="5"/>
    <n v="1"/>
    <n v="1"/>
    <n v="1"/>
    <n v="1"/>
    <n v="1"/>
    <n v="4"/>
    <n v="1"/>
    <n v="5"/>
    <n v="1"/>
    <n v="4.333333333333333"/>
    <n v="3.75"/>
    <n v="3.75"/>
    <n v="5"/>
    <n v="2.2000000000000002"/>
    <n v="5"/>
    <n v="2.3333333333333335"/>
    <n v="2.25"/>
    <n v="5"/>
    <n v="5"/>
    <n v="5.666666666666667"/>
    <n v="4"/>
    <n v="5"/>
    <n v="6"/>
    <n v="5"/>
    <n v="6"/>
    <n v="1"/>
    <n v="1"/>
    <n v="1"/>
    <x v="1"/>
    <s v="Menos de 1 año"/>
    <x v="1"/>
    <x v="0"/>
    <x v="0"/>
    <m/>
    <s v="SI"/>
    <x v="0"/>
    <n v="2.25"/>
    <x v="0"/>
    <n v="0"/>
    <n v="0"/>
    <n v="1"/>
  </r>
  <r>
    <n v="80033770"/>
    <s v="Elmer Alexander"/>
    <s v="Saray"/>
    <s v="Rodríguez"/>
    <s v="1982-01-01T00:00:00.000Z"/>
    <s v="2015-01-01T00:00:00.000Z"/>
    <x v="2"/>
    <x v="0"/>
    <s v="MILENIALS (Y)"/>
    <s v="4-5 Años"/>
    <x v="2"/>
    <n v="5"/>
    <n v="5"/>
    <n v="4"/>
    <n v="4"/>
    <n v="3"/>
    <n v="3"/>
    <n v="2"/>
    <n v="5"/>
    <n v="5"/>
    <n v="5"/>
    <n v="5"/>
    <n v="5"/>
    <n v="5"/>
    <n v="5"/>
    <n v="4"/>
    <n v="2"/>
    <n v="2"/>
    <n v="3"/>
    <n v="1"/>
    <n v="5"/>
    <n v="5"/>
    <n v="5"/>
    <n v="1"/>
    <n v="1"/>
    <n v="1"/>
    <n v="2"/>
    <n v="1"/>
    <n v="2"/>
    <n v="2"/>
    <n v="5"/>
    <n v="5"/>
    <n v="5"/>
    <n v="5"/>
    <n v="4"/>
    <n v="4"/>
    <n v="5"/>
    <n v="5"/>
    <n v="6"/>
    <n v="6"/>
    <n v="6"/>
    <n v="6"/>
    <n v="5"/>
    <n v="6"/>
    <n v="6"/>
    <n v="6"/>
    <n v="2"/>
    <n v="2"/>
    <n v="1"/>
    <n v="1"/>
    <n v="4"/>
    <n v="4"/>
    <n v="4"/>
    <n v="5"/>
    <n v="5"/>
    <n v="4"/>
    <n v="4"/>
    <n v="1"/>
    <n v="1"/>
    <n v="2"/>
    <n v="2"/>
    <n v="1"/>
    <n v="6"/>
    <n v="3"/>
    <n v="4"/>
    <n v="2"/>
    <n v="4.666666666666667"/>
    <n v="3"/>
    <n v="5"/>
    <n v="5"/>
    <n v="2.4"/>
    <n v="5"/>
    <n v="1"/>
    <n v="1.75"/>
    <n v="5"/>
    <n v="4.333333333333333"/>
    <n v="5.7777777777777777"/>
    <n v="4"/>
    <n v="4.5"/>
    <n v="5.666666666666667"/>
    <n v="5.666666666666667"/>
    <n v="6"/>
    <n v="1"/>
    <n v="1"/>
    <n v="1"/>
    <x v="1"/>
    <n v="5"/>
    <x v="0"/>
    <x v="0"/>
    <x v="0"/>
    <s v="SI"/>
    <s v="SI"/>
    <x v="1"/>
    <n v="1.5"/>
    <x v="0"/>
    <n v="0"/>
    <n v="0"/>
    <n v="1.4"/>
  </r>
  <r>
    <n v="1061729"/>
    <s v="Jaime "/>
    <s v="Sepúlveda"/>
    <s v="Calderón"/>
    <s v="1974-01-01T00:00:00.000Z"/>
    <s v="2013-01-01T00:00:00.000Z"/>
    <x v="6"/>
    <x v="1"/>
    <s v="GENERACION X"/>
    <s v="6-10 Años"/>
    <x v="2"/>
    <n v="3"/>
    <n v="3"/>
    <n v="4"/>
    <n v="4"/>
    <n v="5"/>
    <n v="4"/>
    <n v="2"/>
    <n v="2"/>
    <n v="2"/>
    <n v="2"/>
    <n v="2"/>
    <n v="3"/>
    <n v="4"/>
    <n v="5"/>
    <n v="2"/>
    <n v="2"/>
    <n v="2"/>
    <n v="2"/>
    <n v="2"/>
    <n v="2"/>
    <n v="3"/>
    <n v="2"/>
    <n v="2"/>
    <n v="3"/>
    <n v="4"/>
    <n v="4"/>
    <n v="2"/>
    <n v="4"/>
    <n v="2"/>
    <n v="3"/>
    <n v="3"/>
    <n v="4"/>
    <n v="5"/>
    <n v="5"/>
    <n v="4"/>
    <n v="4"/>
    <n v="4"/>
    <n v="5"/>
    <n v="6"/>
    <n v="5"/>
    <n v="6"/>
    <n v="5"/>
    <n v="6"/>
    <n v="5"/>
    <n v="4"/>
    <n v="3"/>
    <n v="3"/>
    <n v="2"/>
    <n v="3"/>
    <n v="3"/>
    <n v="4"/>
    <n v="4"/>
    <n v="5"/>
    <n v="5"/>
    <n v="5"/>
    <n v="5"/>
    <n v="2"/>
    <n v="2"/>
    <n v="1"/>
    <n v="1"/>
    <n v="1"/>
    <n v="1"/>
    <n v="1"/>
    <n v="5"/>
    <n v="1"/>
    <n v="3.3333333333333335"/>
    <n v="3.75"/>
    <n v="2"/>
    <n v="4"/>
    <n v="2"/>
    <n v="2.3333333333333335"/>
    <n v="3"/>
    <n v="3"/>
    <n v="3.75"/>
    <n v="4.333333333333333"/>
    <n v="5.1111111111111107"/>
    <n v="3.6666666666666665"/>
    <n v="5"/>
    <n v="5"/>
    <n v="4.666666666666667"/>
    <n v="5.666666666666667"/>
    <n v="1"/>
    <n v="0"/>
    <n v="1"/>
    <x v="0"/>
    <n v="7"/>
    <x v="3"/>
    <x v="2"/>
    <x v="0"/>
    <m/>
    <m/>
    <x v="0"/>
    <n v="2.75"/>
    <x v="0"/>
    <n v="0"/>
    <n v="0"/>
    <n v="1.4"/>
  </r>
  <r>
    <n v="1030574581"/>
    <s v="Katherine Marcela"/>
    <s v="Soto"/>
    <s v="Becerra"/>
    <s v="1990-01-01T00:00:00.000Z"/>
    <s v="2010-01-01T00:00:00.000Z"/>
    <x v="0"/>
    <x v="0"/>
    <s v="MILENIALS (Y)"/>
    <s v="4-5 Años"/>
    <x v="0"/>
    <n v="3"/>
    <n v="2"/>
    <n v="2"/>
    <n v="2"/>
    <n v="5"/>
    <n v="3"/>
    <n v="4"/>
    <n v="5"/>
    <n v="4"/>
    <n v="4"/>
    <n v="5"/>
    <n v="5"/>
    <n v="4"/>
    <n v="4"/>
    <n v="5"/>
    <n v="5"/>
    <n v="5"/>
    <n v="5"/>
    <n v="2"/>
    <n v="3"/>
    <n v="4"/>
    <n v="4"/>
    <n v="5"/>
    <n v="4"/>
    <n v="4"/>
    <n v="4"/>
    <n v="5"/>
    <n v="3"/>
    <n v="3"/>
    <n v="2"/>
    <n v="5"/>
    <n v="4"/>
    <n v="4"/>
    <n v="4"/>
    <n v="5"/>
    <n v="4"/>
    <n v="3"/>
    <n v="3"/>
    <n v="4"/>
    <n v="5"/>
    <n v="3"/>
    <n v="3"/>
    <n v="6"/>
    <n v="6"/>
    <n v="6"/>
    <n v="4"/>
    <n v="3"/>
    <n v="3"/>
    <n v="3"/>
    <n v="4"/>
    <n v="4"/>
    <n v="4"/>
    <n v="3"/>
    <n v="3"/>
    <n v="3"/>
    <n v="4"/>
    <n v="1"/>
    <n v="1"/>
    <n v="2"/>
    <n v="1"/>
    <n v="1"/>
    <n v="6"/>
    <n v="3"/>
    <n v="4"/>
    <n v="1"/>
    <n v="2.3333333333333335"/>
    <n v="3.5"/>
    <n v="4.5"/>
    <n v="4.333333333333333"/>
    <n v="4.4000000000000004"/>
    <n v="3.6666666666666665"/>
    <n v="4.333333333333333"/>
    <n v="3.75"/>
    <n v="3.75"/>
    <n v="4.333333333333333"/>
    <n v="4.333333333333333"/>
    <n v="4"/>
    <n v="3.25"/>
    <n v="3"/>
    <n v="5"/>
    <n v="5"/>
    <n v="0"/>
    <n v="1"/>
    <n v="1"/>
    <x v="0"/>
    <n v="10"/>
    <x v="3"/>
    <x v="0"/>
    <x v="1"/>
    <m/>
    <m/>
    <x v="0"/>
    <n v="3.25"/>
    <x v="1"/>
    <n v="0"/>
    <n v="1"/>
    <n v="1.2"/>
  </r>
  <r>
    <n v="1031153555"/>
    <s v="Leidy Alejandra"/>
    <s v="Soto"/>
    <s v="Guzmán"/>
    <s v="1994-01-01T00:00:00.000Z"/>
    <s v="2017-01-01T00:00:00.000Z"/>
    <x v="2"/>
    <x v="0"/>
    <s v="CENTENIALS (Z)"/>
    <s v="2-3 Años"/>
    <x v="0"/>
    <n v="3"/>
    <n v="4"/>
    <n v="2"/>
    <n v="2"/>
    <n v="2"/>
    <n v="3"/>
    <n v="2"/>
    <n v="4"/>
    <n v="4"/>
    <n v="2"/>
    <n v="4"/>
    <n v="3"/>
    <n v="3"/>
    <n v="3"/>
    <n v="2"/>
    <n v="2"/>
    <n v="2"/>
    <n v="2"/>
    <n v="2"/>
    <n v="4"/>
    <n v="4"/>
    <n v="4"/>
    <n v="3"/>
    <n v="3"/>
    <n v="3"/>
    <n v="2"/>
    <n v="2"/>
    <n v="4"/>
    <n v="3"/>
    <n v="4"/>
    <n v="4"/>
    <n v="4"/>
    <n v="4"/>
    <n v="5"/>
    <n v="5"/>
    <n v="5"/>
    <n v="6"/>
    <n v="5"/>
    <n v="5"/>
    <n v="6"/>
    <n v="5"/>
    <n v="5"/>
    <n v="6"/>
    <n v="5"/>
    <n v="5"/>
    <n v="3"/>
    <n v="2"/>
    <n v="2"/>
    <n v="3"/>
    <n v="3"/>
    <n v="3"/>
    <n v="3"/>
    <n v="4"/>
    <n v="4"/>
    <n v="4"/>
    <n v="4"/>
    <n v="1"/>
    <n v="1"/>
    <n v="1"/>
    <n v="1"/>
    <n v="1"/>
    <n v="5"/>
    <n v="3"/>
    <n v="1"/>
    <n v="1"/>
    <n v="3"/>
    <n v="2.25"/>
    <n v="3.5"/>
    <n v="3"/>
    <n v="2"/>
    <n v="4"/>
    <n v="3"/>
    <n v="2.75"/>
    <n v="4"/>
    <n v="5"/>
    <n v="5.333333333333333"/>
    <n v="3"/>
    <n v="4"/>
    <n v="5.333333333333333"/>
    <n v="5"/>
    <n v="5.666666666666667"/>
    <n v="1"/>
    <n v="1"/>
    <n v="1"/>
    <x v="1"/>
    <n v="3"/>
    <x v="2"/>
    <x v="0"/>
    <x v="1"/>
    <m/>
    <s v="SI"/>
    <x v="0"/>
    <n v="2.5"/>
    <x v="0"/>
    <n v="0"/>
    <n v="0"/>
    <n v="1"/>
  </r>
  <r>
    <n v="52232046"/>
    <s v="Erika Ruth"/>
    <s v="Soto"/>
    <s v="Soto"/>
    <s v="1976-01-01T00:00:00.000Z"/>
    <s v="2018-01-01T00:00:00.000Z"/>
    <x v="2"/>
    <x v="0"/>
    <s v="GENERACION X"/>
    <s v="2-3 Años"/>
    <x v="0"/>
    <n v="3"/>
    <n v="3"/>
    <n v="4"/>
    <n v="4"/>
    <n v="4"/>
    <n v="2"/>
    <n v="2"/>
    <n v="3"/>
    <n v="3"/>
    <n v="5"/>
    <n v="5"/>
    <n v="4"/>
    <n v="4"/>
    <n v="4"/>
    <n v="5"/>
    <n v="4"/>
    <n v="4"/>
    <n v="2"/>
    <n v="1"/>
    <n v="4"/>
    <n v="5"/>
    <n v="5"/>
    <n v="2"/>
    <n v="2"/>
    <n v="3"/>
    <n v="3"/>
    <n v="5"/>
    <n v="3"/>
    <n v="3"/>
    <n v="5"/>
    <n v="4"/>
    <n v="4"/>
    <n v="4"/>
    <n v="4"/>
    <n v="4"/>
    <n v="5"/>
    <n v="3"/>
    <n v="3"/>
    <n v="4"/>
    <n v="4"/>
    <n v="4"/>
    <n v="3"/>
    <n v="5"/>
    <n v="6"/>
    <n v="6"/>
    <n v="4"/>
    <n v="4"/>
    <n v="4"/>
    <n v="4"/>
    <n v="4"/>
    <n v="4"/>
    <n v="4"/>
    <n v="3"/>
    <n v="3"/>
    <n v="3"/>
    <n v="3"/>
    <n v="5"/>
    <n v="3"/>
    <n v="3"/>
    <n v="3"/>
    <n v="2"/>
    <n v="5"/>
    <n v="3"/>
    <n v="4"/>
    <n v="1"/>
    <n v="3.3333333333333335"/>
    <n v="3"/>
    <n v="4"/>
    <n v="4"/>
    <n v="3.2"/>
    <n v="4.666666666666667"/>
    <n v="2.3333333333333335"/>
    <n v="3.5"/>
    <n v="4.25"/>
    <n v="4.333333333333333"/>
    <n v="4.2222222222222223"/>
    <n v="4"/>
    <n v="3"/>
    <n v="3.3333333333333335"/>
    <n v="5"/>
    <n v="4.333333333333333"/>
    <n v="0"/>
    <n v="1"/>
    <n v="0"/>
    <x v="0"/>
    <n v="2"/>
    <x v="2"/>
    <x v="2"/>
    <x v="1"/>
    <m/>
    <m/>
    <x v="0"/>
    <n v="4"/>
    <x v="1"/>
    <n v="0"/>
    <n v="1"/>
    <n v="3.2"/>
  </r>
  <r>
    <n v="1073518068"/>
    <s v="Yeison David"/>
    <s v="Sua"/>
    <s v="Rodriguez"/>
    <s v="1995-01-01T00:00:00.000Z"/>
    <s v="2016-01-01T00:00:00.000Z"/>
    <x v="2"/>
    <x v="0"/>
    <s v="CENTENIALS (Z)"/>
    <s v="4-5 Años"/>
    <x v="0"/>
    <n v="2"/>
    <n v="3"/>
    <n v="3"/>
    <n v="3"/>
    <n v="5"/>
    <n v="4"/>
    <n v="3"/>
    <n v="5"/>
    <n v="4"/>
    <n v="4"/>
    <n v="4"/>
    <n v="4"/>
    <n v="3"/>
    <n v="3"/>
    <n v="3"/>
    <n v="1"/>
    <n v="2"/>
    <n v="2"/>
    <n v="2"/>
    <n v="3"/>
    <n v="5"/>
    <n v="5"/>
    <n v="4"/>
    <n v="3"/>
    <n v="3"/>
    <n v="3"/>
    <n v="4"/>
    <n v="3"/>
    <n v="3"/>
    <n v="4"/>
    <n v="4"/>
    <n v="4"/>
    <n v="4"/>
    <n v="4"/>
    <n v="5"/>
    <n v="5"/>
    <n v="5"/>
    <n v="5"/>
    <n v="5"/>
    <n v="6"/>
    <n v="5"/>
    <n v="5"/>
    <n v="6"/>
    <n v="5"/>
    <n v="6"/>
    <n v="3"/>
    <n v="3"/>
    <n v="3"/>
    <n v="4"/>
    <n v="3"/>
    <n v="3"/>
    <n v="3"/>
    <n v="3"/>
    <n v="4"/>
    <n v="4"/>
    <n v="5"/>
    <n v="1"/>
    <n v="1"/>
    <n v="1"/>
    <n v="1"/>
    <n v="1"/>
    <n v="5"/>
    <n v="3"/>
    <n v="4"/>
    <n v="4"/>
    <n v="2.6666666666666665"/>
    <n v="3.75"/>
    <n v="4.25"/>
    <n v="3.3333333333333335"/>
    <n v="2"/>
    <n v="4.333333333333333"/>
    <n v="3.3333333333333335"/>
    <n v="3.25"/>
    <n v="4"/>
    <n v="4.666666666666667"/>
    <n v="5.333333333333333"/>
    <n v="3"/>
    <n v="4"/>
    <n v="5"/>
    <n v="5.333333333333333"/>
    <n v="5.666666666666667"/>
    <n v="1"/>
    <n v="1"/>
    <n v="1"/>
    <x v="1"/>
    <n v="4"/>
    <x v="0"/>
    <x v="0"/>
    <x v="0"/>
    <m/>
    <s v="SI"/>
    <x v="0"/>
    <n v="3.25"/>
    <x v="1"/>
    <n v="0"/>
    <n v="1"/>
    <n v="1"/>
  </r>
  <r>
    <n v="79648009"/>
    <s v="Oscar Alejandro"/>
    <s v="Suárez"/>
    <s v="Umaña"/>
    <s v="1975-01-01T00:00:00.000Z"/>
    <s v="2001-01-01T00:00:00.000Z"/>
    <x v="0"/>
    <x v="0"/>
    <s v="GENERACION X"/>
    <s v="4-5 Años"/>
    <x v="0"/>
    <n v="5"/>
    <n v="5"/>
    <n v="5"/>
    <n v="3"/>
    <n v="2"/>
    <n v="3"/>
    <n v="2"/>
    <n v="5"/>
    <n v="5"/>
    <n v="3"/>
    <n v="5"/>
    <n v="4"/>
    <n v="5"/>
    <n v="5"/>
    <n v="3"/>
    <n v="1"/>
    <n v="1"/>
    <n v="2"/>
    <n v="2"/>
    <n v="5"/>
    <n v="5"/>
    <n v="5"/>
    <n v="1"/>
    <n v="2"/>
    <n v="2"/>
    <n v="2"/>
    <n v="2"/>
    <n v="2"/>
    <n v="2"/>
    <n v="5"/>
    <n v="5"/>
    <n v="5"/>
    <n v="5"/>
    <n v="5"/>
    <n v="5"/>
    <n v="5"/>
    <n v="5"/>
    <n v="5"/>
    <n v="6"/>
    <n v="6"/>
    <n v="5"/>
    <n v="5"/>
    <n v="6"/>
    <n v="3"/>
    <n v="3"/>
    <n v="2"/>
    <n v="2"/>
    <n v="2"/>
    <n v="2"/>
    <n v="4"/>
    <n v="4"/>
    <n v="3"/>
    <n v="4"/>
    <n v="4"/>
    <n v="5"/>
    <n v="5"/>
    <n v="1"/>
    <n v="1"/>
    <n v="2"/>
    <n v="1"/>
    <n v="1"/>
    <n v="6"/>
    <n v="3"/>
    <n v="4"/>
    <n v="2"/>
    <n v="5"/>
    <n v="2.5"/>
    <n v="4.5"/>
    <n v="4.666666666666667"/>
    <n v="1.8"/>
    <n v="5"/>
    <n v="1.6666666666666667"/>
    <n v="2"/>
    <n v="5"/>
    <n v="5"/>
    <n v="4.8888888888888893"/>
    <n v="3.6666666666666665"/>
    <n v="4.5"/>
    <n v="5"/>
    <n v="3.6666666666666665"/>
    <n v="6"/>
    <n v="1"/>
    <n v="0"/>
    <n v="1"/>
    <x v="0"/>
    <n v="19"/>
    <x v="4"/>
    <x v="2"/>
    <x v="0"/>
    <s v="SI"/>
    <m/>
    <x v="0"/>
    <n v="2"/>
    <x v="0"/>
    <n v="0"/>
    <n v="0"/>
    <n v="1.2"/>
  </r>
  <r>
    <n v="80745672"/>
    <s v="Oscar Mauricio"/>
    <s v="Talero"/>
    <s v="Talero"/>
    <s v="1983-01-01T00:00:00.000Z"/>
    <s v="2013-01-01T00:00:00.000Z"/>
    <x v="3"/>
    <x v="1"/>
    <s v="MILENIALS (Y)"/>
    <s v="6-10 Años"/>
    <x v="2"/>
    <n v="2"/>
    <n v="4"/>
    <n v="4"/>
    <n v="4"/>
    <n v="3"/>
    <n v="3"/>
    <n v="3"/>
    <n v="4"/>
    <n v="5"/>
    <n v="4"/>
    <n v="4"/>
    <n v="3"/>
    <n v="4"/>
    <n v="4"/>
    <n v="3"/>
    <n v="4"/>
    <n v="4"/>
    <n v="4"/>
    <n v="3"/>
    <n v="4"/>
    <n v="4"/>
    <n v="3"/>
    <n v="4"/>
    <n v="3"/>
    <n v="3"/>
    <n v="4"/>
    <n v="3"/>
    <n v="4"/>
    <n v="4"/>
    <n v="2"/>
    <n v="3"/>
    <n v="2"/>
    <n v="2"/>
    <n v="4"/>
    <n v="4"/>
    <n v="3"/>
    <n v="5"/>
    <n v="5"/>
    <n v="6"/>
    <n v="6"/>
    <n v="6"/>
    <n v="5"/>
    <n v="6"/>
    <n v="5"/>
    <n v="1"/>
    <n v="3"/>
    <n v="3"/>
    <n v="3"/>
    <n v="3"/>
    <n v="4"/>
    <n v="4"/>
    <n v="4"/>
    <n v="5"/>
    <n v="5"/>
    <n v="5"/>
    <n v="5"/>
    <n v="1"/>
    <n v="1"/>
    <n v="1"/>
    <n v="1"/>
    <n v="1"/>
    <n v="2"/>
    <n v="2"/>
    <n v="5"/>
    <n v="1"/>
    <n v="3.3333333333333335"/>
    <n v="3.25"/>
    <n v="4.25"/>
    <n v="3.6666666666666665"/>
    <n v="3.6"/>
    <n v="3.6666666666666665"/>
    <n v="3.3333333333333335"/>
    <n v="3.75"/>
    <n v="2.25"/>
    <n v="3.6666666666666665"/>
    <n v="5"/>
    <n v="4"/>
    <n v="5"/>
    <n v="5.333333333333333"/>
    <n v="3.6666666666666665"/>
    <n v="6"/>
    <n v="1"/>
    <n v="0"/>
    <n v="1"/>
    <x v="0"/>
    <n v="7"/>
    <x v="3"/>
    <x v="0"/>
    <x v="0"/>
    <m/>
    <m/>
    <x v="0"/>
    <n v="3"/>
    <x v="2"/>
    <n v="1"/>
    <n v="0"/>
    <n v="1"/>
  </r>
  <r>
    <n v="53108628"/>
    <s v="Catherine "/>
    <s v="Torres"/>
    <s v="Bayona"/>
    <s v="1986-01-01T00:00:00.000Z"/>
    <s v="2017-01-01T00:00:00.000Z"/>
    <x v="2"/>
    <x v="0"/>
    <s v="MILENIALS (Y)"/>
    <s v="4-5 Años"/>
    <x v="3"/>
    <n v="5"/>
    <n v="5"/>
    <n v="4"/>
    <n v="3"/>
    <n v="3"/>
    <n v="2"/>
    <n v="2"/>
    <n v="3"/>
    <n v="3"/>
    <n v="4"/>
    <n v="4"/>
    <n v="3"/>
    <n v="5"/>
    <n v="5"/>
    <n v="2"/>
    <n v="2"/>
    <n v="1"/>
    <n v="2"/>
    <n v="1"/>
    <n v="5"/>
    <n v="5"/>
    <n v="5"/>
    <n v="1"/>
    <n v="1"/>
    <n v="1"/>
    <n v="2"/>
    <n v="1"/>
    <n v="1"/>
    <n v="1"/>
    <n v="5"/>
    <n v="5"/>
    <n v="5"/>
    <n v="5"/>
    <n v="4"/>
    <n v="5"/>
    <n v="5"/>
    <n v="3"/>
    <n v="3"/>
    <n v="6"/>
    <n v="6"/>
    <n v="5"/>
    <n v="5"/>
    <n v="6"/>
    <n v="6"/>
    <n v="2"/>
    <n v="3"/>
    <n v="2"/>
    <n v="1"/>
    <n v="3"/>
    <n v="4"/>
    <n v="4"/>
    <n v="3"/>
    <n v="5"/>
    <n v="5"/>
    <n v="5"/>
    <n v="5"/>
    <n v="1"/>
    <n v="1"/>
    <n v="1"/>
    <n v="1"/>
    <n v="1"/>
    <n v="5"/>
    <n v="3"/>
    <n v="2"/>
    <n v="1"/>
    <n v="4.666666666666667"/>
    <n v="2.5"/>
    <n v="3.5"/>
    <n v="4.333333333333333"/>
    <n v="1.6"/>
    <n v="5"/>
    <n v="1"/>
    <n v="1.25"/>
    <n v="5"/>
    <n v="4.666666666666667"/>
    <n v="4.666666666666667"/>
    <n v="3.6666666666666665"/>
    <n v="5"/>
    <n v="3.6666666666666665"/>
    <n v="4.333333333333333"/>
    <n v="6"/>
    <n v="0"/>
    <n v="0"/>
    <n v="1"/>
    <x v="0"/>
    <n v="3"/>
    <x v="2"/>
    <x v="0"/>
    <x v="1"/>
    <m/>
    <m/>
    <x v="0"/>
    <n v="2.25"/>
    <x v="0"/>
    <n v="0"/>
    <n v="0"/>
    <n v="1"/>
  </r>
  <r>
    <n v="1026554304"/>
    <s v="Mayckoll Andrés"/>
    <s v="Torres"/>
    <s v="Díaz"/>
    <s v="1987-01-01T00:00:00.000Z"/>
    <s v="2013-01-01T00:00:00.000Z"/>
    <x v="7"/>
    <x v="2"/>
    <s v="MILENIALS (Y)"/>
    <s v="6-10 Años"/>
    <x v="0"/>
    <n v="4"/>
    <n v="5"/>
    <n v="5"/>
    <n v="3"/>
    <n v="4"/>
    <n v="4"/>
    <n v="2"/>
    <n v="4"/>
    <n v="4"/>
    <n v="5"/>
    <n v="5"/>
    <n v="5"/>
    <n v="5"/>
    <n v="5"/>
    <n v="3"/>
    <n v="2"/>
    <n v="2"/>
    <n v="3"/>
    <n v="2"/>
    <n v="4"/>
    <n v="4"/>
    <n v="4"/>
    <n v="2"/>
    <n v="1"/>
    <n v="3"/>
    <n v="2"/>
    <n v="1"/>
    <n v="3"/>
    <n v="1"/>
    <n v="4"/>
    <n v="4"/>
    <n v="5"/>
    <n v="5"/>
    <n v="5"/>
    <n v="5"/>
    <n v="5"/>
    <n v="6"/>
    <n v="6"/>
    <n v="5"/>
    <n v="5"/>
    <n v="6"/>
    <n v="6"/>
    <n v="6"/>
    <n v="5"/>
    <n v="6"/>
    <n v="2"/>
    <n v="2"/>
    <n v="1"/>
    <n v="3"/>
    <n v="4"/>
    <n v="4"/>
    <n v="4"/>
    <n v="5"/>
    <n v="5"/>
    <n v="5"/>
    <n v="5"/>
    <n v="2"/>
    <n v="2"/>
    <n v="2"/>
    <n v="1"/>
    <n v="1"/>
    <n v="4"/>
    <n v="1"/>
    <n v="5"/>
    <n v="1"/>
    <n v="4.666666666666667"/>
    <n v="3.25"/>
    <n v="4.5"/>
    <n v="5"/>
    <n v="2.4"/>
    <n v="4"/>
    <n v="2"/>
    <n v="1.75"/>
    <n v="4.5"/>
    <n v="5"/>
    <n v="5.666666666666667"/>
    <n v="4"/>
    <n v="5"/>
    <n v="6"/>
    <n v="5.666666666666667"/>
    <n v="5.333333333333333"/>
    <n v="1"/>
    <n v="1"/>
    <n v="1"/>
    <x v="1"/>
    <n v="7"/>
    <x v="3"/>
    <x v="0"/>
    <x v="0"/>
    <s v="SI"/>
    <s v="SI"/>
    <x v="1"/>
    <n v="2"/>
    <x v="0"/>
    <n v="0"/>
    <n v="0"/>
    <n v="1.6"/>
  </r>
  <r>
    <n v="1030665283"/>
    <s v="Angie Paola"/>
    <s v="Torres"/>
    <s v="Dimas"/>
    <s v="1996-01-01T00:00:00.000Z"/>
    <s v="2018-01-01T00:00:00.000Z"/>
    <x v="0"/>
    <x v="0"/>
    <s v="CENTENIALS (Z)"/>
    <s v="2-3 Años"/>
    <x v="0"/>
    <n v="4"/>
    <n v="5"/>
    <n v="3"/>
    <n v="4"/>
    <n v="2"/>
    <n v="3"/>
    <n v="2"/>
    <n v="5"/>
    <n v="5"/>
    <n v="5"/>
    <n v="5"/>
    <n v="4"/>
    <n v="5"/>
    <n v="5"/>
    <n v="4"/>
    <n v="2"/>
    <n v="1"/>
    <n v="2"/>
    <n v="2"/>
    <n v="5"/>
    <n v="5"/>
    <n v="5"/>
    <n v="3"/>
    <n v="2"/>
    <n v="2"/>
    <n v="3"/>
    <n v="4"/>
    <n v="3"/>
    <n v="3"/>
    <n v="2"/>
    <n v="5"/>
    <n v="5"/>
    <n v="5"/>
    <n v="5"/>
    <n v="5"/>
    <n v="5"/>
    <n v="5"/>
    <n v="4"/>
    <n v="5"/>
    <n v="6"/>
    <n v="4"/>
    <n v="4"/>
    <n v="6"/>
    <n v="6"/>
    <n v="6"/>
    <n v="3"/>
    <n v="3"/>
    <n v="2"/>
    <n v="2"/>
    <n v="4"/>
    <n v="4"/>
    <n v="3"/>
    <n v="4"/>
    <n v="5"/>
    <n v="5"/>
    <n v="5"/>
    <n v="2"/>
    <n v="1"/>
    <n v="1"/>
    <n v="1"/>
    <n v="1"/>
    <n v="5"/>
    <n v="3"/>
    <n v="5"/>
    <n v="6"/>
    <n v="4"/>
    <n v="2.75"/>
    <n v="5"/>
    <n v="4.666666666666667"/>
    <n v="2.2000000000000002"/>
    <n v="5"/>
    <n v="2.3333333333333335"/>
    <n v="3.25"/>
    <n v="4.25"/>
    <n v="5"/>
    <n v="5.1111111111111107"/>
    <n v="3.6666666666666665"/>
    <n v="4.75"/>
    <n v="4.333333333333333"/>
    <n v="5.333333333333333"/>
    <n v="5.666666666666667"/>
    <n v="0"/>
    <n v="1"/>
    <n v="1"/>
    <x v="0"/>
    <n v="2"/>
    <x v="2"/>
    <x v="0"/>
    <x v="1"/>
    <m/>
    <m/>
    <x v="0"/>
    <n v="2.5"/>
    <x v="0"/>
    <n v="0"/>
    <n v="0"/>
    <n v="1.2"/>
  </r>
  <r>
    <n v="52497467"/>
    <s v="Angélica María"/>
    <s v="Torres"/>
    <s v="Murillo"/>
    <s v="1979-01-01T00:00:00.000Z"/>
    <s v="2019-01-01T00:00:00.000Z"/>
    <x v="2"/>
    <x v="0"/>
    <s v="GENERACION X"/>
    <s v="0-1 Años"/>
    <x v="2"/>
    <n v="4"/>
    <n v="5"/>
    <n v="5"/>
    <n v="4"/>
    <n v="3"/>
    <n v="4"/>
    <n v="2"/>
    <n v="5"/>
    <n v="5"/>
    <n v="4"/>
    <n v="5"/>
    <n v="3"/>
    <n v="4"/>
    <n v="4"/>
    <n v="2"/>
    <n v="2"/>
    <n v="2"/>
    <n v="2"/>
    <n v="1"/>
    <n v="5"/>
    <n v="5"/>
    <n v="5"/>
    <n v="1"/>
    <n v="1"/>
    <n v="1"/>
    <n v="1"/>
    <n v="1"/>
    <n v="1"/>
    <n v="1"/>
    <n v="5"/>
    <n v="5"/>
    <n v="5"/>
    <n v="5"/>
    <n v="5"/>
    <n v="5"/>
    <n v="5"/>
    <n v="6"/>
    <n v="6"/>
    <n v="6"/>
    <n v="6"/>
    <n v="5"/>
    <n v="5"/>
    <n v="6"/>
    <n v="5"/>
    <n v="4"/>
    <n v="2"/>
    <n v="1"/>
    <n v="1"/>
    <n v="1"/>
    <n v="4"/>
    <n v="4"/>
    <n v="4"/>
    <n v="5"/>
    <n v="5"/>
    <n v="5"/>
    <n v="5"/>
    <n v="1"/>
    <n v="1"/>
    <n v="1"/>
    <n v="1"/>
    <n v="1"/>
    <n v="5"/>
    <n v="3"/>
    <n v="3"/>
    <n v="2"/>
    <n v="4.666666666666667"/>
    <n v="3.25"/>
    <n v="4.75"/>
    <n v="3.6666666666666665"/>
    <n v="1.8"/>
    <n v="5"/>
    <n v="1"/>
    <n v="1"/>
    <n v="5"/>
    <n v="5"/>
    <n v="5.4444444444444446"/>
    <n v="4"/>
    <n v="5"/>
    <n v="5.666666666666667"/>
    <n v="4.666666666666667"/>
    <n v="6"/>
    <n v="1"/>
    <n v="0"/>
    <n v="1"/>
    <x v="0"/>
    <s v="Menos de 1 año"/>
    <x v="1"/>
    <x v="2"/>
    <x v="1"/>
    <s v="SI"/>
    <s v="SI"/>
    <x v="1"/>
    <n v="1.25"/>
    <x v="0"/>
    <n v="0"/>
    <n v="0"/>
    <n v="1"/>
  </r>
  <r>
    <n v="1026278802"/>
    <s v="Danny German"/>
    <s v="Torres"/>
    <s v="Triana"/>
    <s v="1992-01-01T00:00:00.000Z"/>
    <s v="2015-01-01T00:00:00.000Z"/>
    <x v="0"/>
    <x v="0"/>
    <s v="MILENIALS (Y)"/>
    <s v="4-5 Años"/>
    <x v="0"/>
    <n v="5"/>
    <n v="5"/>
    <n v="4"/>
    <n v="3"/>
    <n v="5"/>
    <n v="5"/>
    <n v="5"/>
    <n v="5"/>
    <n v="4"/>
    <n v="5"/>
    <n v="4"/>
    <n v="3"/>
    <n v="4"/>
    <n v="2"/>
    <n v="4"/>
    <n v="4"/>
    <n v="4"/>
    <n v="4"/>
    <n v="3"/>
    <n v="3"/>
    <n v="4"/>
    <n v="4"/>
    <n v="3"/>
    <n v="4"/>
    <n v="3"/>
    <n v="3"/>
    <n v="5"/>
    <n v="3"/>
    <n v="3"/>
    <n v="4"/>
    <n v="5"/>
    <n v="5"/>
    <n v="4"/>
    <n v="4"/>
    <n v="4"/>
    <n v="4"/>
    <n v="4"/>
    <n v="4"/>
    <n v="4"/>
    <n v="4"/>
    <n v="4"/>
    <n v="4"/>
    <n v="4"/>
    <n v="4"/>
    <n v="3"/>
    <n v="3"/>
    <n v="4"/>
    <n v="3"/>
    <n v="3"/>
    <n v="3"/>
    <n v="3"/>
    <n v="3"/>
    <n v="1"/>
    <n v="1"/>
    <n v="1"/>
    <n v="1"/>
    <n v="1"/>
    <n v="1"/>
    <n v="1"/>
    <n v="1"/>
    <n v="1"/>
    <n v="6"/>
    <n v="3"/>
    <n v="4"/>
    <n v="1"/>
    <n v="4.666666666666667"/>
    <n v="4.5"/>
    <n v="4.5"/>
    <n v="3"/>
    <n v="3.8"/>
    <n v="3.6666666666666665"/>
    <n v="3.3333333333333335"/>
    <n v="3.5"/>
    <n v="4.5"/>
    <n v="4"/>
    <n v="3.8888888888888888"/>
    <n v="3"/>
    <n v="1"/>
    <n v="4"/>
    <n v="3.6666666666666665"/>
    <n v="4"/>
    <n v="0"/>
    <n v="0"/>
    <n v="0"/>
    <x v="0"/>
    <n v="5"/>
    <x v="0"/>
    <x v="0"/>
    <x v="0"/>
    <m/>
    <m/>
    <x v="0"/>
    <n v="3.25"/>
    <x v="1"/>
    <n v="0"/>
    <n v="1"/>
    <n v="1"/>
  </r>
  <r>
    <n v="39778729"/>
    <s v="Esperanza "/>
    <s v="Torres"/>
    <s v="Villalobos"/>
    <s v="1967-01-01T00:00:00.000Z"/>
    <s v="1992-01-01T00:00:00.000Z"/>
    <x v="6"/>
    <x v="1"/>
    <s v="GENERACION X"/>
    <s v="Más de 10 años"/>
    <x v="0"/>
    <n v="5"/>
    <n v="5"/>
    <n v="4"/>
    <n v="3"/>
    <n v="5"/>
    <n v="3"/>
    <n v="2"/>
    <n v="2"/>
    <n v="4"/>
    <n v="1"/>
    <n v="5"/>
    <n v="5"/>
    <n v="5"/>
    <n v="5"/>
    <n v="2"/>
    <n v="1"/>
    <n v="1"/>
    <n v="2"/>
    <n v="1"/>
    <n v="4"/>
    <n v="4"/>
    <n v="3"/>
    <n v="3"/>
    <n v="2"/>
    <n v="2"/>
    <n v="2"/>
    <n v="1"/>
    <n v="2"/>
    <n v="2"/>
    <n v="3"/>
    <n v="4"/>
    <n v="5"/>
    <n v="5"/>
    <n v="4"/>
    <n v="4"/>
    <n v="4"/>
    <n v="6"/>
    <n v="5"/>
    <n v="5"/>
    <n v="5"/>
    <n v="5"/>
    <n v="4"/>
    <n v="6"/>
    <n v="5"/>
    <n v="4"/>
    <n v="3"/>
    <n v="3"/>
    <n v="2"/>
    <n v="3"/>
    <n v="4"/>
    <n v="3"/>
    <n v="3"/>
    <n v="3"/>
    <n v="4"/>
    <n v="4"/>
    <n v="4"/>
    <n v="1"/>
    <n v="1"/>
    <n v="1"/>
    <n v="1"/>
    <n v="1"/>
    <n v="1"/>
    <n v="1"/>
    <n v="5"/>
    <n v="1"/>
    <n v="4.666666666666667"/>
    <n v="3.25"/>
    <n v="3"/>
    <n v="5"/>
    <n v="1.4"/>
    <n v="3.6666666666666665"/>
    <n v="2.3333333333333335"/>
    <n v="1.75"/>
    <n v="4.25"/>
    <n v="4"/>
    <n v="5"/>
    <n v="3.3333333333333335"/>
    <n v="3.75"/>
    <n v="5.333333333333333"/>
    <n v="4.333333333333333"/>
    <n v="5.333333333333333"/>
    <n v="1"/>
    <n v="0"/>
    <n v="1"/>
    <x v="0"/>
    <n v="28"/>
    <x v="4"/>
    <x v="2"/>
    <x v="1"/>
    <m/>
    <m/>
    <x v="0"/>
    <n v="2.75"/>
    <x v="0"/>
    <n v="0"/>
    <n v="0"/>
    <n v="1"/>
  </r>
  <r>
    <n v="1070947341"/>
    <s v="Diego Fernando"/>
    <s v="Ubaque"/>
    <s v="Casallas"/>
    <s v="1987-01-01T00:00:00.000Z"/>
    <s v="2015-01-01T00:00:00.000Z"/>
    <x v="0"/>
    <x v="0"/>
    <s v="MILENIALS (Y)"/>
    <s v="4-5 Años"/>
    <x v="0"/>
    <n v="4"/>
    <n v="3"/>
    <n v="1"/>
    <n v="3"/>
    <n v="5"/>
    <n v="5"/>
    <n v="5"/>
    <n v="5"/>
    <n v="4"/>
    <n v="5"/>
    <n v="5"/>
    <n v="4"/>
    <n v="4"/>
    <n v="4"/>
    <n v="3"/>
    <n v="1"/>
    <n v="2"/>
    <n v="5"/>
    <n v="3"/>
    <n v="3"/>
    <n v="4"/>
    <n v="4"/>
    <n v="3"/>
    <n v="3"/>
    <n v="3"/>
    <n v="4"/>
    <n v="5"/>
    <n v="4"/>
    <n v="3"/>
    <n v="3"/>
    <n v="5"/>
    <n v="5"/>
    <n v="5"/>
    <n v="5"/>
    <n v="5"/>
    <n v="5"/>
    <n v="6"/>
    <n v="6"/>
    <n v="6"/>
    <n v="6"/>
    <n v="6"/>
    <n v="6"/>
    <n v="6"/>
    <n v="3"/>
    <n v="3"/>
    <n v="3"/>
    <n v="2"/>
    <n v="2"/>
    <n v="3"/>
    <n v="4"/>
    <n v="4"/>
    <n v="4"/>
    <n v="5"/>
    <n v="5"/>
    <n v="5"/>
    <n v="5"/>
    <n v="1"/>
    <n v="1"/>
    <n v="1"/>
    <n v="1"/>
    <n v="1"/>
    <n v="6"/>
    <n v="3"/>
    <n v="2"/>
    <n v="6"/>
    <n v="2.6666666666666665"/>
    <n v="4.5"/>
    <n v="4.75"/>
    <n v="4"/>
    <n v="2.8"/>
    <n v="3.6666666666666665"/>
    <n v="3"/>
    <n v="4"/>
    <n v="4.5"/>
    <n v="5"/>
    <n v="5.333333333333333"/>
    <n v="4"/>
    <n v="5"/>
    <n v="6"/>
    <n v="4"/>
    <n v="6"/>
    <n v="1"/>
    <n v="0"/>
    <n v="1"/>
    <x v="0"/>
    <n v="5"/>
    <x v="0"/>
    <x v="0"/>
    <x v="0"/>
    <m/>
    <s v="SI"/>
    <x v="0"/>
    <n v="2.5"/>
    <x v="0"/>
    <n v="0"/>
    <n v="0"/>
    <n v="1"/>
  </r>
  <r>
    <n v="1073248430"/>
    <s v="Brayan David"/>
    <s v="Urueña"/>
    <s v="Ramos"/>
    <s v="1997-01-01T00:00:00.000Z"/>
    <s v="2018-01-01T00:00:00.000Z"/>
    <x v="2"/>
    <x v="0"/>
    <s v="CENTENIALS (Z)"/>
    <s v="2-3 Años"/>
    <x v="2"/>
    <n v="4"/>
    <n v="4"/>
    <n v="3"/>
    <n v="2"/>
    <n v="3"/>
    <n v="4"/>
    <n v="2"/>
    <n v="5"/>
    <n v="5"/>
    <n v="4"/>
    <n v="5"/>
    <n v="4"/>
    <n v="5"/>
    <n v="4"/>
    <n v="3"/>
    <n v="3"/>
    <n v="2"/>
    <n v="2"/>
    <n v="2"/>
    <n v="5"/>
    <n v="5"/>
    <n v="4"/>
    <n v="2"/>
    <n v="3"/>
    <n v="2"/>
    <n v="4"/>
    <n v="2"/>
    <n v="4"/>
    <n v="3"/>
    <n v="4"/>
    <n v="3"/>
    <n v="4"/>
    <n v="4"/>
    <n v="5"/>
    <n v="5"/>
    <n v="5"/>
    <n v="5"/>
    <n v="4"/>
    <n v="6"/>
    <n v="6"/>
    <n v="5"/>
    <n v="5"/>
    <n v="5"/>
    <n v="3"/>
    <n v="4"/>
    <n v="3"/>
    <n v="2"/>
    <n v="2"/>
    <n v="2"/>
    <n v="3"/>
    <n v="3"/>
    <n v="3"/>
    <n v="3"/>
    <n v="4"/>
    <n v="4"/>
    <n v="4"/>
    <n v="1"/>
    <n v="1"/>
    <n v="2"/>
    <n v="2"/>
    <n v="1"/>
    <n v="4"/>
    <n v="3"/>
    <n v="1"/>
    <n v="1"/>
    <n v="3.6666666666666665"/>
    <n v="2.75"/>
    <n v="4.75"/>
    <n v="4.333333333333333"/>
    <n v="2.4"/>
    <n v="4.666666666666667"/>
    <n v="2.3333333333333335"/>
    <n v="3.25"/>
    <n v="3.75"/>
    <n v="5"/>
    <n v="4.7777777777777777"/>
    <n v="3"/>
    <n v="3.75"/>
    <n v="4.666666666666667"/>
    <n v="4"/>
    <n v="5.666666666666667"/>
    <n v="0"/>
    <n v="0"/>
    <n v="1"/>
    <x v="0"/>
    <n v="2"/>
    <x v="2"/>
    <x v="0"/>
    <x v="0"/>
    <m/>
    <m/>
    <x v="0"/>
    <n v="2.25"/>
    <x v="0"/>
    <n v="0"/>
    <n v="0"/>
    <n v="1.4"/>
  </r>
  <r>
    <n v="1012433838"/>
    <s v="Jesica Alejandra"/>
    <s v="Valbuena"/>
    <s v="Páez"/>
    <s v="1996-01-01T00:00:00.000Z"/>
    <s v="2019-01-01T00:00:00.000Z"/>
    <x v="4"/>
    <x v="0"/>
    <s v="CENTENIALS (Z)"/>
    <s v="0-1 Años"/>
    <x v="0"/>
    <n v="4"/>
    <n v="4"/>
    <n v="2"/>
    <n v="5"/>
    <n v="5"/>
    <n v="4"/>
    <n v="4"/>
    <n v="4"/>
    <n v="4"/>
    <n v="3"/>
    <n v="5"/>
    <n v="5"/>
    <n v="4"/>
    <n v="2"/>
    <n v="4"/>
    <n v="2"/>
    <n v="2"/>
    <n v="2"/>
    <n v="2"/>
    <n v="3"/>
    <n v="3"/>
    <n v="3"/>
    <n v="5"/>
    <n v="5"/>
    <n v="4"/>
    <n v="3"/>
    <n v="3"/>
    <n v="4"/>
    <n v="3"/>
    <n v="1"/>
    <n v="1"/>
    <n v="2"/>
    <n v="2"/>
    <n v="3"/>
    <n v="4"/>
    <n v="4"/>
    <n v="6"/>
    <n v="6"/>
    <n v="6"/>
    <n v="5"/>
    <n v="6"/>
    <n v="5"/>
    <n v="6"/>
    <n v="5"/>
    <n v="6"/>
    <n v="3"/>
    <n v="3"/>
    <n v="2"/>
    <n v="2"/>
    <n v="4"/>
    <n v="4"/>
    <n v="4"/>
    <n v="5"/>
    <n v="4"/>
    <n v="4"/>
    <n v="4"/>
    <n v="1"/>
    <n v="1"/>
    <n v="2"/>
    <n v="2"/>
    <n v="1"/>
    <n v="5"/>
    <n v="3"/>
    <n v="5"/>
    <n v="1"/>
    <n v="3.3333333333333335"/>
    <n v="4.5"/>
    <n v="4"/>
    <n v="3.6666666666666665"/>
    <n v="2.4"/>
    <n v="3"/>
    <n v="4.666666666666667"/>
    <n v="3.25"/>
    <n v="1.5"/>
    <n v="3.6666666666666665"/>
    <n v="5.666666666666667"/>
    <n v="4"/>
    <n v="4.25"/>
    <n v="6"/>
    <n v="5.333333333333333"/>
    <n v="5.666666666666667"/>
    <n v="1"/>
    <n v="1"/>
    <n v="1"/>
    <x v="1"/>
    <s v="Menos de 1 año"/>
    <x v="1"/>
    <x v="0"/>
    <x v="1"/>
    <m/>
    <s v="SI"/>
    <x v="0"/>
    <n v="2.5"/>
    <x v="0"/>
    <n v="0"/>
    <n v="0"/>
    <n v="1.4"/>
  </r>
  <r>
    <n v="1030667850"/>
    <s v="Laura Natalia"/>
    <s v="Valbuena"/>
    <s v="Peña"/>
    <s v="1996-01-01T00:00:00.000Z"/>
    <s v="2015-01-01T00:00:00.000Z"/>
    <x v="0"/>
    <x v="0"/>
    <s v="CENTENIALS (Z)"/>
    <s v="4-5 Años"/>
    <x v="0"/>
    <n v="2"/>
    <n v="1"/>
    <n v="2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2"/>
    <n v="1"/>
    <n v="1"/>
    <n v="4"/>
    <n v="1"/>
    <n v="5"/>
    <n v="3"/>
    <n v="5"/>
    <n v="5"/>
    <n v="5"/>
    <n v="5"/>
    <n v="5"/>
    <n v="2"/>
    <n v="1"/>
    <n v="4"/>
    <n v="6"/>
    <n v="3"/>
    <n v="3"/>
    <n v="6"/>
    <n v="2"/>
    <n v="2"/>
    <n v="4"/>
    <n v="4"/>
    <n v="3"/>
    <n v="3"/>
    <n v="4"/>
    <n v="4"/>
    <n v="4"/>
    <n v="5"/>
    <n v="1"/>
    <n v="3"/>
    <n v="3"/>
    <n v="1"/>
    <n v="1"/>
    <n v="1"/>
    <n v="1"/>
    <n v="1"/>
    <n v="5"/>
    <n v="3"/>
    <n v="5"/>
    <n v="4"/>
    <n v="1.6666666666666667"/>
    <n v="4.5"/>
    <n v="5"/>
    <n v="5"/>
    <n v="5"/>
    <n v="5"/>
    <n v="2"/>
    <n v="1.75"/>
    <n v="4.5"/>
    <n v="5"/>
    <n v="3.2222222222222223"/>
    <n v="4"/>
    <n v="3"/>
    <n v="2"/>
    <n v="2.3333333333333335"/>
    <n v="5.333333333333333"/>
    <n v="0"/>
    <n v="0"/>
    <n v="1"/>
    <x v="0"/>
    <n v="5"/>
    <x v="0"/>
    <x v="0"/>
    <x v="1"/>
    <m/>
    <m/>
    <x v="0"/>
    <n v="3.5"/>
    <x v="1"/>
    <n v="0"/>
    <n v="1"/>
    <n v="1"/>
  </r>
  <r>
    <n v="1031126890"/>
    <s v="Daniel Alejandro"/>
    <s v="Valderrama"/>
    <s v="Suárez"/>
    <s v="1987-01-01T00:00:00.000Z"/>
    <s v="2015-01-01T00:00:00.000Z"/>
    <x v="1"/>
    <x v="0"/>
    <s v="MILENIALS (Y)"/>
    <s v="4-5 Años"/>
    <x v="2"/>
    <n v="5"/>
    <n v="5"/>
    <n v="5"/>
    <n v="4"/>
    <n v="5"/>
    <n v="4"/>
    <n v="3"/>
    <n v="4"/>
    <n v="5"/>
    <n v="5"/>
    <n v="5"/>
    <n v="5"/>
    <n v="5"/>
    <n v="5"/>
    <n v="3"/>
    <n v="3"/>
    <n v="3"/>
    <n v="2"/>
    <n v="2"/>
    <n v="5"/>
    <n v="5"/>
    <n v="5"/>
    <n v="1"/>
    <n v="1"/>
    <n v="1"/>
    <n v="1"/>
    <n v="4"/>
    <n v="4"/>
    <n v="1"/>
    <n v="5"/>
    <n v="5"/>
    <n v="5"/>
    <n v="5"/>
    <n v="5"/>
    <n v="5"/>
    <n v="5"/>
    <n v="6"/>
    <n v="6"/>
    <n v="6"/>
    <n v="6"/>
    <n v="6"/>
    <n v="6"/>
    <n v="6"/>
    <n v="6"/>
    <n v="6"/>
    <n v="2"/>
    <n v="2"/>
    <n v="2"/>
    <n v="2"/>
    <n v="4"/>
    <n v="4"/>
    <n v="4"/>
    <n v="5"/>
    <n v="5"/>
    <n v="5"/>
    <n v="5"/>
    <n v="1"/>
    <n v="1"/>
    <n v="1"/>
    <n v="1"/>
    <n v="1"/>
    <n v="6"/>
    <n v="3"/>
    <n v="4"/>
    <n v="2"/>
    <n v="5"/>
    <n v="4"/>
    <n v="4.75"/>
    <n v="5"/>
    <n v="2.6"/>
    <n v="5"/>
    <n v="1"/>
    <n v="2.5"/>
    <n v="5"/>
    <n v="5"/>
    <n v="6"/>
    <n v="4"/>
    <n v="5"/>
    <n v="6"/>
    <n v="6"/>
    <n v="6"/>
    <n v="1"/>
    <n v="1"/>
    <n v="1"/>
    <x v="1"/>
    <n v="5"/>
    <x v="0"/>
    <x v="0"/>
    <x v="0"/>
    <s v="SI"/>
    <s v="SI"/>
    <x v="1"/>
    <n v="2"/>
    <x v="0"/>
    <n v="0"/>
    <n v="0"/>
    <n v="1"/>
  </r>
  <r>
    <n v="80723984"/>
    <s v="Raúl "/>
    <s v="Valencia"/>
    <s v="Cifuentes"/>
    <s v="1982-01-01T00:00:00.000Z"/>
    <s v="2016-01-01T00:00:00.000Z"/>
    <x v="1"/>
    <x v="2"/>
    <s v="MILENIALS (Y)"/>
    <s v="4-5 Años"/>
    <x v="0"/>
    <n v="5"/>
    <n v="4"/>
    <n v="5"/>
    <n v="2"/>
    <n v="3"/>
    <n v="2"/>
    <n v="3"/>
    <n v="3"/>
    <n v="4"/>
    <n v="2"/>
    <n v="3"/>
    <n v="4"/>
    <n v="5"/>
    <n v="5"/>
    <n v="4"/>
    <n v="2"/>
    <n v="2"/>
    <n v="2"/>
    <n v="1"/>
    <n v="4"/>
    <n v="4"/>
    <n v="4"/>
    <n v="2"/>
    <n v="2"/>
    <n v="2"/>
    <n v="2"/>
    <n v="3"/>
    <n v="2"/>
    <n v="2"/>
    <n v="4"/>
    <n v="4"/>
    <n v="5"/>
    <n v="5"/>
    <n v="4"/>
    <n v="5"/>
    <n v="5"/>
    <n v="5"/>
    <n v="5"/>
    <n v="6"/>
    <n v="6"/>
    <n v="5"/>
    <n v="5"/>
    <n v="5"/>
    <n v="3"/>
    <n v="2"/>
    <n v="3"/>
    <n v="2"/>
    <n v="2"/>
    <n v="2"/>
    <n v="3"/>
    <n v="3"/>
    <n v="3"/>
    <n v="4"/>
    <n v="3"/>
    <n v="4"/>
    <n v="4"/>
    <n v="1"/>
    <n v="1"/>
    <n v="1"/>
    <n v="1"/>
    <n v="1"/>
    <n v="6"/>
    <n v="2"/>
    <n v="5"/>
    <n v="4"/>
    <n v="4.666666666666667"/>
    <n v="2.5"/>
    <n v="3"/>
    <n v="4.666666666666667"/>
    <n v="2.2000000000000002"/>
    <n v="4"/>
    <n v="2"/>
    <n v="2.25"/>
    <n v="4.5"/>
    <n v="4.666666666666667"/>
    <n v="4.666666666666667"/>
    <n v="3"/>
    <n v="3.75"/>
    <n v="5"/>
    <n v="3.3333333333333335"/>
    <n v="5.666666666666667"/>
    <n v="1"/>
    <n v="0"/>
    <n v="1"/>
    <x v="0"/>
    <n v="4"/>
    <x v="0"/>
    <x v="0"/>
    <x v="0"/>
    <m/>
    <m/>
    <x v="0"/>
    <n v="2.25"/>
    <x v="0"/>
    <n v="0"/>
    <n v="0"/>
    <n v="1"/>
  </r>
  <r>
    <n v="79522384"/>
    <s v="Cesar Augusto"/>
    <s v="Valencia"/>
    <s v="Marín"/>
    <s v="1970-01-01T00:00:00.000Z"/>
    <s v="2015-01-01T00:00:00.000Z"/>
    <x v="0"/>
    <x v="0"/>
    <s v="GENERACION X"/>
    <s v="4-5 Años"/>
    <x v="0"/>
    <n v="4"/>
    <n v="5"/>
    <n v="4"/>
    <n v="2"/>
    <n v="2"/>
    <n v="2"/>
    <n v="2"/>
    <n v="4"/>
    <n v="4"/>
    <n v="5"/>
    <n v="5"/>
    <n v="2"/>
    <n v="3"/>
    <n v="4"/>
    <n v="4"/>
    <n v="1"/>
    <n v="2"/>
    <n v="2"/>
    <n v="5"/>
    <n v="5"/>
    <n v="5"/>
    <n v="5"/>
    <n v="1"/>
    <n v="1"/>
    <n v="1"/>
    <n v="1"/>
    <n v="2"/>
    <n v="1"/>
    <n v="1"/>
    <n v="4"/>
    <n v="4"/>
    <n v="5"/>
    <n v="5"/>
    <n v="4"/>
    <n v="4"/>
    <n v="5"/>
    <n v="6"/>
    <n v="6"/>
    <n v="6"/>
    <n v="6"/>
    <n v="6"/>
    <n v="5"/>
    <n v="6"/>
    <n v="6"/>
    <n v="6"/>
    <n v="1"/>
    <n v="1"/>
    <n v="1"/>
    <n v="1"/>
    <n v="4"/>
    <n v="4"/>
    <n v="4"/>
    <n v="5"/>
    <n v="5"/>
    <n v="5"/>
    <n v="5"/>
    <n v="1"/>
    <n v="1"/>
    <n v="1"/>
    <n v="1"/>
    <n v="1"/>
    <n v="6"/>
    <n v="3"/>
    <n v="4"/>
    <n v="2"/>
    <n v="4.333333333333333"/>
    <n v="2"/>
    <n v="4.5"/>
    <n v="3"/>
    <n v="2.8"/>
    <n v="5"/>
    <n v="1"/>
    <n v="1.25"/>
    <n v="4.5"/>
    <n v="4.333333333333333"/>
    <n v="5.8888888888888893"/>
    <n v="4"/>
    <n v="5"/>
    <n v="6"/>
    <n v="5.666666666666667"/>
    <n v="6"/>
    <n v="1"/>
    <n v="1"/>
    <n v="1"/>
    <x v="1"/>
    <n v="5"/>
    <x v="0"/>
    <x v="2"/>
    <x v="0"/>
    <s v="SI"/>
    <s v="SI"/>
    <x v="1"/>
    <n v="1"/>
    <x v="0"/>
    <n v="0"/>
    <n v="0"/>
    <n v="1"/>
  </r>
  <r>
    <n v="244134"/>
    <s v="Janet Anne"/>
    <s v="Van Deren"/>
    <s v="Ritz"/>
    <s v="1966-01-01T00:00:00.000Z"/>
    <s v="2015-01-01T00:00:00.000Z"/>
    <x v="5"/>
    <x v="2"/>
    <s v="GENERACION X"/>
    <s v="4-5 Años"/>
    <x v="0"/>
    <n v="5"/>
    <n v="5"/>
    <n v="5"/>
    <n v="4"/>
    <n v="4"/>
    <n v="2"/>
    <n v="2"/>
    <n v="3"/>
    <n v="5"/>
    <n v="5"/>
    <n v="5"/>
    <n v="5"/>
    <n v="5"/>
    <n v="5"/>
    <n v="5"/>
    <n v="4"/>
    <n v="4"/>
    <n v="4"/>
    <n v="1"/>
    <n v="5"/>
    <n v="3"/>
    <n v="4"/>
    <n v="1"/>
    <n v="3"/>
    <n v="4"/>
    <n v="3"/>
    <n v="2"/>
    <n v="4"/>
    <n v="2"/>
    <n v="4"/>
    <n v="4"/>
    <n v="4"/>
    <n v="4"/>
    <n v="5"/>
    <n v="5"/>
    <n v="5"/>
    <n v="4"/>
    <n v="4"/>
    <n v="6"/>
    <n v="6"/>
    <n v="5"/>
    <n v="5"/>
    <n v="6"/>
    <n v="5"/>
    <n v="4"/>
    <n v="3"/>
    <n v="2"/>
    <n v="3"/>
    <n v="2"/>
    <n v="4"/>
    <n v="4"/>
    <n v="3"/>
    <n v="4"/>
    <n v="4"/>
    <n v="4"/>
    <n v="4"/>
    <n v="1"/>
    <n v="1"/>
    <n v="2"/>
    <n v="1"/>
    <n v="1"/>
    <n v="6"/>
    <n v="3"/>
    <n v="5"/>
    <n v="6"/>
    <n v="5"/>
    <n v="3"/>
    <n v="4.5"/>
    <n v="5"/>
    <n v="3.6"/>
    <n v="4"/>
    <n v="2.6666666666666665"/>
    <n v="2.75"/>
    <n v="4"/>
    <n v="5"/>
    <n v="5"/>
    <n v="3.6666666666666665"/>
    <n v="4"/>
    <n v="4.333333333333333"/>
    <n v="4.666666666666667"/>
    <n v="6"/>
    <n v="0"/>
    <n v="0"/>
    <n v="1"/>
    <x v="0"/>
    <n v="5"/>
    <x v="0"/>
    <x v="2"/>
    <x v="1"/>
    <m/>
    <m/>
    <x v="0"/>
    <n v="2.5"/>
    <x v="0"/>
    <n v="0"/>
    <n v="0"/>
    <n v="1.2"/>
  </r>
  <r>
    <n v="1033739169"/>
    <s v="Jimmy Alexander"/>
    <s v="Vanegas"/>
    <s v="Nieves"/>
    <s v="1991-01-01T00:00:00.000Z"/>
    <s v="2017-01-01T00:00:00.000Z"/>
    <x v="2"/>
    <x v="0"/>
    <s v="MILENIALS (Y)"/>
    <s v="2-3 Años"/>
    <x v="2"/>
    <n v="2"/>
    <n v="4"/>
    <n v="4"/>
    <n v="2"/>
    <n v="3"/>
    <n v="3"/>
    <n v="2"/>
    <n v="3"/>
    <n v="3"/>
    <n v="3"/>
    <n v="5"/>
    <n v="5"/>
    <n v="4"/>
    <n v="3"/>
    <n v="3"/>
    <n v="2"/>
    <n v="1"/>
    <n v="2"/>
    <n v="2"/>
    <n v="5"/>
    <n v="5"/>
    <n v="5"/>
    <n v="1"/>
    <n v="1"/>
    <n v="1"/>
    <n v="2"/>
    <n v="3"/>
    <n v="2"/>
    <n v="2"/>
    <n v="5"/>
    <n v="5"/>
    <n v="5"/>
    <n v="5"/>
    <n v="4"/>
    <n v="5"/>
    <n v="4"/>
    <n v="4"/>
    <n v="5"/>
    <n v="6"/>
    <n v="6"/>
    <n v="6"/>
    <n v="5"/>
    <n v="5"/>
    <n v="5"/>
    <n v="1"/>
    <n v="2"/>
    <n v="1"/>
    <n v="2"/>
    <n v="2"/>
    <n v="4"/>
    <n v="3"/>
    <n v="4"/>
    <n v="3"/>
    <n v="5"/>
    <n v="5"/>
    <n v="4"/>
    <n v="1"/>
    <n v="1"/>
    <n v="2"/>
    <n v="2"/>
    <n v="2"/>
    <n v="5"/>
    <n v="3"/>
    <n v="1"/>
    <n v="6"/>
    <n v="3.3333333333333335"/>
    <n v="2.5"/>
    <n v="3.5"/>
    <n v="4"/>
    <n v="2"/>
    <n v="5"/>
    <n v="1"/>
    <n v="2.25"/>
    <n v="5"/>
    <n v="4.333333333333333"/>
    <n v="4.7777777777777777"/>
    <n v="3.6666666666666665"/>
    <n v="4.25"/>
    <n v="5"/>
    <n v="3.6666666666666665"/>
    <n v="5.666666666666667"/>
    <n v="1"/>
    <n v="0"/>
    <n v="1"/>
    <x v="0"/>
    <n v="3"/>
    <x v="2"/>
    <x v="0"/>
    <x v="0"/>
    <s v="SI"/>
    <m/>
    <x v="0"/>
    <n v="1.75"/>
    <x v="0"/>
    <n v="0"/>
    <n v="0"/>
    <n v="1.6"/>
  </r>
  <r>
    <n v="39660971"/>
    <s v="Yolima"/>
    <s v="Vargas"/>
    <s v="De Chia"/>
    <s v="1960-01-01T00:00:00.000Z"/>
    <s v="2013-01-01T00:00:00.000Z"/>
    <x v="6"/>
    <x v="1"/>
    <s v="GENERACION X"/>
    <s v="6-10 Años"/>
    <x v="1"/>
    <n v="3"/>
    <n v="3"/>
    <n v="2"/>
    <n v="2"/>
    <n v="4"/>
    <n v="2"/>
    <n v="2"/>
    <n v="2"/>
    <n v="5"/>
    <n v="3"/>
    <n v="5"/>
    <n v="2"/>
    <n v="2"/>
    <n v="3"/>
    <n v="4"/>
    <n v="4"/>
    <n v="1"/>
    <n v="2"/>
    <n v="2"/>
    <n v="4"/>
    <n v="3"/>
    <n v="2"/>
    <n v="4"/>
    <n v="2"/>
    <n v="2"/>
    <n v="2"/>
    <n v="1"/>
    <n v="4"/>
    <n v="2"/>
    <n v="2"/>
    <n v="3"/>
    <n v="2"/>
    <n v="3"/>
    <n v="3"/>
    <n v="3"/>
    <n v="4"/>
    <n v="4"/>
    <n v="3"/>
    <n v="6"/>
    <n v="6"/>
    <n v="6"/>
    <n v="4"/>
    <n v="6"/>
    <n v="1"/>
    <n v="3"/>
    <n v="2"/>
    <n v="3"/>
    <n v="2"/>
    <n v="3"/>
    <n v="3"/>
    <n v="3"/>
    <n v="3"/>
    <n v="3"/>
    <n v="5"/>
    <n v="5"/>
    <n v="5"/>
    <n v="3"/>
    <n v="3"/>
    <n v="2"/>
    <n v="2"/>
    <n v="1"/>
    <n v="2"/>
    <n v="1"/>
    <n v="5"/>
    <n v="2"/>
    <n v="2.6666666666666665"/>
    <n v="2.5"/>
    <n v="3.75"/>
    <n v="2.3333333333333335"/>
    <n v="2.6"/>
    <n v="3"/>
    <n v="2.6666666666666665"/>
    <n v="2.25"/>
    <n v="2.5"/>
    <n v="3.3333333333333335"/>
    <n v="4.333333333333333"/>
    <n v="3"/>
    <n v="4.5"/>
    <n v="4.333333333333333"/>
    <n v="2.6666666666666665"/>
    <n v="6"/>
    <n v="0"/>
    <n v="0"/>
    <n v="1"/>
    <x v="0"/>
    <n v="7"/>
    <x v="3"/>
    <x v="3"/>
    <x v="1"/>
    <m/>
    <m/>
    <x v="0"/>
    <n v="2.5"/>
    <x v="0"/>
    <n v="0"/>
    <n v="0"/>
    <n v="2.2000000000000002"/>
  </r>
  <r>
    <n v="52718892"/>
    <s v="Yenny Marcela"/>
    <s v="Vargas"/>
    <s v="Rosero"/>
    <s v="1982-01-01T00:00:00.000Z"/>
    <s v="2013-01-01T00:00:00.000Z"/>
    <x v="0"/>
    <x v="0"/>
    <s v="MILENIALS (Y)"/>
    <s v="6-10 Años"/>
    <x v="0"/>
    <n v="2"/>
    <n v="5"/>
    <n v="2"/>
    <n v="2"/>
    <n v="4"/>
    <n v="3"/>
    <n v="2"/>
    <n v="4"/>
    <n v="4"/>
    <n v="5"/>
    <n v="5"/>
    <n v="4"/>
    <n v="4"/>
    <n v="4"/>
    <n v="5"/>
    <n v="4"/>
    <n v="3"/>
    <n v="2"/>
    <n v="1"/>
    <n v="3"/>
    <n v="3"/>
    <n v="2"/>
    <n v="1"/>
    <n v="1"/>
    <n v="1"/>
    <n v="2"/>
    <n v="3"/>
    <n v="3"/>
    <n v="1"/>
    <n v="2"/>
    <n v="2"/>
    <n v="3"/>
    <n v="5"/>
    <n v="4"/>
    <n v="3"/>
    <n v="4"/>
    <n v="4"/>
    <n v="4"/>
    <n v="5"/>
    <n v="4"/>
    <n v="5"/>
    <n v="3"/>
    <n v="5"/>
    <n v="5"/>
    <n v="5"/>
    <n v="3"/>
    <n v="4"/>
    <n v="2"/>
    <n v="3"/>
    <n v="4"/>
    <n v="4"/>
    <n v="4"/>
    <n v="3"/>
    <n v="2"/>
    <n v="4"/>
    <n v="3"/>
    <n v="3"/>
    <n v="3"/>
    <n v="3"/>
    <n v="3"/>
    <n v="2"/>
    <n v="6"/>
    <n v="3"/>
    <n v="4"/>
    <n v="1"/>
    <n v="3"/>
    <n v="2.75"/>
    <n v="4.5"/>
    <n v="4"/>
    <n v="3"/>
    <n v="2.6666666666666665"/>
    <n v="1"/>
    <n v="2.25"/>
    <n v="3"/>
    <n v="3.6666666666666665"/>
    <n v="4.4444444444444446"/>
    <n v="4"/>
    <n v="3"/>
    <n v="4.333333333333333"/>
    <n v="4.333333333333333"/>
    <n v="4.666666666666667"/>
    <n v="0"/>
    <n v="0"/>
    <n v="0"/>
    <x v="0"/>
    <n v="7"/>
    <x v="3"/>
    <x v="0"/>
    <x v="1"/>
    <m/>
    <m/>
    <x v="0"/>
    <n v="3"/>
    <x v="2"/>
    <n v="1"/>
    <n v="0"/>
    <n v="2.8"/>
  </r>
  <r>
    <n v="1032416557"/>
    <s v="Carlos Alfonso"/>
    <s v="Vargas"/>
    <s v="Rubio"/>
    <s v="1988-01-01T00:00:00.000Z"/>
    <s v="2018-01-01T00:00:00.000Z"/>
    <x v="7"/>
    <x v="3"/>
    <s v="MILENIALS (Y)"/>
    <s v="2-3 Años"/>
    <x v="0"/>
    <n v="3"/>
    <n v="4"/>
    <n v="4"/>
    <n v="3"/>
    <n v="4"/>
    <n v="3"/>
    <n v="4"/>
    <n v="5"/>
    <n v="4"/>
    <n v="5"/>
    <n v="4"/>
    <n v="5"/>
    <n v="5"/>
    <n v="5"/>
    <n v="4"/>
    <n v="5"/>
    <n v="3"/>
    <n v="5"/>
    <n v="3"/>
    <n v="5"/>
    <n v="4"/>
    <n v="3"/>
    <n v="3"/>
    <n v="3"/>
    <n v="3"/>
    <n v="3"/>
    <n v="5"/>
    <n v="5"/>
    <n v="3"/>
    <n v="4"/>
    <n v="5"/>
    <n v="4"/>
    <n v="5"/>
    <n v="3"/>
    <n v="3"/>
    <n v="3"/>
    <n v="3"/>
    <n v="3"/>
    <n v="4"/>
    <n v="3"/>
    <n v="3"/>
    <n v="2"/>
    <n v="4"/>
    <n v="2"/>
    <n v="1"/>
    <n v="2"/>
    <n v="3"/>
    <n v="3"/>
    <n v="3"/>
    <n v="4"/>
    <n v="4"/>
    <n v="3"/>
    <n v="5"/>
    <n v="4"/>
    <n v="4"/>
    <n v="4"/>
    <n v="2"/>
    <n v="2"/>
    <n v="3"/>
    <n v="2"/>
    <n v="2"/>
    <n v="5"/>
    <n v="3"/>
    <n v="5"/>
    <n v="1"/>
    <n v="3.6666666666666665"/>
    <n v="3.5"/>
    <n v="4.5"/>
    <n v="5"/>
    <n v="4"/>
    <n v="4"/>
    <n v="3"/>
    <n v="4"/>
    <n v="4.5"/>
    <n v="3"/>
    <n v="2.7777777777777777"/>
    <n v="3.6666666666666665"/>
    <n v="4.25"/>
    <n v="3"/>
    <n v="1.6666666666666667"/>
    <n v="3.6666666666666665"/>
    <n v="0"/>
    <n v="0"/>
    <n v="0"/>
    <x v="0"/>
    <n v="2"/>
    <x v="2"/>
    <x v="0"/>
    <x v="0"/>
    <m/>
    <m/>
    <x v="0"/>
    <n v="2.75"/>
    <x v="0"/>
    <n v="0"/>
    <n v="0"/>
    <n v="2.2000000000000002"/>
  </r>
  <r>
    <n v="1022330001"/>
    <s v="Ammi Alexandra"/>
    <s v="Vásquez"/>
    <s v="Chaves"/>
    <s v="1987-01-01T00:00:00.000Z"/>
    <s v="2015-01-01T00:00:00.000Z"/>
    <x v="0"/>
    <x v="0"/>
    <s v="MILENIALS (Y)"/>
    <s v="4-5 Años"/>
    <x v="0"/>
    <n v="3"/>
    <n v="3"/>
    <n v="2"/>
    <n v="2"/>
    <n v="3"/>
    <n v="2"/>
    <n v="2"/>
    <n v="3"/>
    <n v="4"/>
    <n v="2"/>
    <n v="3"/>
    <n v="3"/>
    <n v="3"/>
    <n v="3"/>
    <n v="2"/>
    <n v="2"/>
    <n v="2"/>
    <n v="2"/>
    <n v="2"/>
    <n v="3"/>
    <n v="3"/>
    <n v="3"/>
    <n v="3"/>
    <n v="3"/>
    <n v="1"/>
    <n v="2"/>
    <n v="3"/>
    <n v="3"/>
    <n v="3"/>
    <n v="2"/>
    <n v="3"/>
    <n v="3"/>
    <n v="3"/>
    <n v="3"/>
    <n v="2"/>
    <n v="4"/>
    <n v="4"/>
    <n v="4"/>
    <n v="5"/>
    <n v="3"/>
    <n v="4"/>
    <n v="3"/>
    <n v="6"/>
    <n v="4"/>
    <n v="4"/>
    <n v="3"/>
    <n v="3"/>
    <n v="3"/>
    <n v="3"/>
    <n v="4"/>
    <n v="4"/>
    <n v="4"/>
    <n v="4"/>
    <n v="3"/>
    <n v="4"/>
    <n v="4"/>
    <n v="2"/>
    <n v="1"/>
    <n v="2"/>
    <n v="1"/>
    <n v="1"/>
    <n v="6"/>
    <n v="3"/>
    <n v="4"/>
    <n v="1"/>
    <n v="2.6666666666666665"/>
    <n v="2.25"/>
    <n v="3"/>
    <n v="3"/>
    <n v="2"/>
    <n v="3"/>
    <n v="2.3333333333333335"/>
    <n v="2.75"/>
    <n v="2.75"/>
    <n v="3"/>
    <n v="4.1111111111111107"/>
    <n v="4"/>
    <n v="3.75"/>
    <n v="4"/>
    <n v="3.6666666666666665"/>
    <n v="4.666666666666667"/>
    <n v="0"/>
    <n v="0"/>
    <n v="0"/>
    <x v="0"/>
    <n v="5"/>
    <x v="0"/>
    <x v="0"/>
    <x v="1"/>
    <m/>
    <m/>
    <x v="0"/>
    <n v="3"/>
    <x v="2"/>
    <n v="1"/>
    <n v="0"/>
    <n v="1.4"/>
  </r>
  <r>
    <n v="1014183296"/>
    <s v="Nicol "/>
    <s v="Vásquez"/>
    <s v="Jiménez"/>
    <s v="1987-01-01T00:00:00.000Z"/>
    <s v="2019-01-01T00:00:00.000Z"/>
    <x v="7"/>
    <x v="1"/>
    <s v="MILENIALS (Y)"/>
    <s v="0-1 Años"/>
    <x v="0"/>
    <n v="3"/>
    <n v="4"/>
    <n v="4"/>
    <n v="3"/>
    <n v="5"/>
    <n v="3"/>
    <n v="4"/>
    <n v="4"/>
    <n v="3"/>
    <n v="2"/>
    <n v="4"/>
    <n v="2"/>
    <n v="4"/>
    <n v="5"/>
    <n v="3"/>
    <n v="2"/>
    <n v="2"/>
    <n v="2"/>
    <n v="2"/>
    <n v="4"/>
    <n v="4"/>
    <n v="5"/>
    <n v="1"/>
    <n v="4"/>
    <n v="4"/>
    <n v="4"/>
    <n v="4"/>
    <n v="4"/>
    <n v="4"/>
    <n v="5"/>
    <n v="5"/>
    <n v="4"/>
    <n v="5"/>
    <n v="4"/>
    <n v="4"/>
    <n v="5"/>
    <n v="5"/>
    <n v="5"/>
    <n v="5"/>
    <n v="5"/>
    <n v="4"/>
    <n v="4"/>
    <n v="5"/>
    <n v="5"/>
    <n v="5"/>
    <n v="4"/>
    <n v="3"/>
    <n v="3"/>
    <n v="3"/>
    <n v="4"/>
    <n v="4"/>
    <n v="4"/>
    <n v="4"/>
    <n v="4"/>
    <n v="4"/>
    <n v="4"/>
    <n v="4"/>
    <n v="3"/>
    <n v="4"/>
    <n v="3"/>
    <n v="3"/>
    <n v="6"/>
    <n v="2"/>
    <n v="5"/>
    <n v="1"/>
    <n v="3.6666666666666665"/>
    <n v="3.75"/>
    <n v="3.25"/>
    <n v="3.6666666666666665"/>
    <n v="2.2000000000000002"/>
    <n v="4.333333333333333"/>
    <n v="3"/>
    <n v="4"/>
    <n v="4.75"/>
    <n v="4.333333333333333"/>
    <n v="4.7777777777777777"/>
    <n v="4"/>
    <n v="4"/>
    <n v="4.666666666666667"/>
    <n v="4.666666666666667"/>
    <n v="5"/>
    <n v="0"/>
    <n v="0"/>
    <n v="1"/>
    <x v="0"/>
    <s v="Menos de 1 año"/>
    <x v="1"/>
    <x v="0"/>
    <x v="1"/>
    <m/>
    <m/>
    <x v="0"/>
    <n v="3.25"/>
    <x v="1"/>
    <n v="0"/>
    <n v="1"/>
    <n v="3.4"/>
  </r>
  <r>
    <n v="1018413296"/>
    <s v="Carolina "/>
    <s v="Vega"/>
    <s v="Sarmiento"/>
    <s v="1987-01-01T00:00:00.000Z"/>
    <s v="2012-01-01T00:00:00.000Z"/>
    <x v="0"/>
    <x v="0"/>
    <s v="MILENIALS (Y)"/>
    <s v="4-5 Años"/>
    <x v="0"/>
    <n v="3"/>
    <n v="4"/>
    <n v="4"/>
    <n v="5"/>
    <n v="4"/>
    <n v="4"/>
    <n v="4"/>
    <n v="4"/>
    <n v="5"/>
    <n v="5"/>
    <n v="5"/>
    <n v="4"/>
    <n v="5"/>
    <n v="4"/>
    <n v="4"/>
    <n v="5"/>
    <n v="3"/>
    <n v="2"/>
    <n v="2"/>
    <n v="5"/>
    <n v="5"/>
    <n v="4"/>
    <n v="2"/>
    <n v="2"/>
    <n v="3"/>
    <n v="3"/>
    <n v="3"/>
    <n v="3"/>
    <n v="2"/>
    <n v="3"/>
    <n v="4"/>
    <n v="4"/>
    <n v="4"/>
    <n v="4"/>
    <n v="5"/>
    <n v="5"/>
    <n v="5"/>
    <n v="5"/>
    <n v="5"/>
    <n v="5"/>
    <n v="4"/>
    <n v="5"/>
    <n v="5"/>
    <n v="3"/>
    <n v="4"/>
    <n v="2"/>
    <n v="3"/>
    <n v="2"/>
    <n v="3"/>
    <n v="4"/>
    <n v="4"/>
    <n v="4"/>
    <n v="4"/>
    <n v="3"/>
    <n v="4"/>
    <n v="4"/>
    <n v="1"/>
    <n v="1"/>
    <n v="2"/>
    <n v="1"/>
    <n v="1"/>
    <n v="6"/>
    <n v="3"/>
    <n v="5"/>
    <n v="6"/>
    <n v="3.6666666666666665"/>
    <n v="4.25"/>
    <n v="4.75"/>
    <n v="4.333333333333333"/>
    <n v="3.2"/>
    <n v="4.666666666666667"/>
    <n v="2.3333333333333335"/>
    <n v="2.75"/>
    <n v="3.75"/>
    <n v="4.666666666666667"/>
    <n v="4.5555555555555554"/>
    <n v="4"/>
    <n v="3.75"/>
    <n v="4.666666666666667"/>
    <n v="4"/>
    <n v="5"/>
    <n v="0"/>
    <n v="0"/>
    <n v="1"/>
    <x v="0"/>
    <n v="8"/>
    <x v="3"/>
    <x v="0"/>
    <x v="1"/>
    <m/>
    <m/>
    <x v="0"/>
    <n v="2.5"/>
    <x v="0"/>
    <n v="0"/>
    <n v="0"/>
    <n v="1.2"/>
  </r>
  <r>
    <n v="53044903"/>
    <s v="Mónica Andrea"/>
    <s v="Velandia"/>
    <s v="Cristancho"/>
    <s v="1984-01-01T00:00:00.000Z"/>
    <s v="2018-01-01T00:00:00.000Z"/>
    <x v="1"/>
    <x v="2"/>
    <s v="MILENIALS (Y)"/>
    <s v="2-3 Años"/>
    <x v="0"/>
    <n v="5"/>
    <n v="5"/>
    <n v="5"/>
    <n v="4"/>
    <n v="4"/>
    <n v="4"/>
    <n v="2"/>
    <n v="4"/>
    <n v="4"/>
    <n v="4"/>
    <n v="4"/>
    <n v="5"/>
    <n v="5"/>
    <n v="5"/>
    <n v="4"/>
    <n v="2"/>
    <n v="4"/>
    <n v="4"/>
    <n v="1"/>
    <n v="4"/>
    <n v="4"/>
    <n v="2"/>
    <n v="2"/>
    <n v="2"/>
    <n v="2"/>
    <n v="4"/>
    <n v="3"/>
    <n v="2"/>
    <n v="2"/>
    <n v="5"/>
    <n v="5"/>
    <n v="5"/>
    <n v="5"/>
    <n v="5"/>
    <n v="5"/>
    <n v="5"/>
    <n v="5"/>
    <n v="4"/>
    <n v="5"/>
    <n v="6"/>
    <n v="5"/>
    <n v="6"/>
    <n v="6"/>
    <n v="3"/>
    <n v="3"/>
    <n v="3"/>
    <n v="2"/>
    <n v="1"/>
    <n v="1"/>
    <n v="4"/>
    <n v="4"/>
    <n v="3"/>
    <n v="4"/>
    <n v="4"/>
    <n v="5"/>
    <n v="5"/>
    <n v="1"/>
    <n v="1"/>
    <n v="1"/>
    <n v="1"/>
    <n v="1"/>
    <n v="5"/>
    <n v="3"/>
    <n v="5"/>
    <n v="3"/>
    <n v="5"/>
    <n v="3.5"/>
    <n v="4"/>
    <n v="5"/>
    <n v="3"/>
    <n v="3.3333333333333335"/>
    <n v="2"/>
    <n v="2.75"/>
    <n v="5"/>
    <n v="5"/>
    <n v="4.7777777777777777"/>
    <n v="3.6666666666666665"/>
    <n v="4.5"/>
    <n v="4.666666666666667"/>
    <n v="4"/>
    <n v="5.666666666666667"/>
    <n v="0"/>
    <n v="0"/>
    <n v="1"/>
    <x v="0"/>
    <n v="2"/>
    <x v="2"/>
    <x v="0"/>
    <x v="1"/>
    <s v="SI"/>
    <m/>
    <x v="0"/>
    <n v="1.75"/>
    <x v="0"/>
    <n v="0"/>
    <n v="0"/>
    <n v="1"/>
  </r>
  <r>
    <n v="1032411445"/>
    <s v="Nelly Rocio"/>
    <s v="Velandia"/>
    <s v="Cristancho"/>
    <s v="1988-01-01T00:00:00.000Z"/>
    <s v="2019-01-01T00:00:00.000Z"/>
    <x v="3"/>
    <x v="3"/>
    <s v="MILENIALS (Y)"/>
    <s v="0-1 Años"/>
    <x v="0"/>
    <n v="5"/>
    <n v="5"/>
    <n v="3"/>
    <n v="2"/>
    <n v="4"/>
    <n v="2"/>
    <n v="1"/>
    <n v="3"/>
    <n v="2"/>
    <n v="3"/>
    <n v="4"/>
    <n v="4"/>
    <n v="5"/>
    <n v="5"/>
    <n v="1"/>
    <n v="1"/>
    <n v="1"/>
    <n v="2"/>
    <n v="1"/>
    <n v="5"/>
    <n v="4"/>
    <n v="5"/>
    <n v="3"/>
    <n v="5"/>
    <n v="2"/>
    <n v="1"/>
    <n v="2"/>
    <n v="2"/>
    <n v="2"/>
    <n v="5"/>
    <n v="5"/>
    <n v="5"/>
    <n v="5"/>
    <n v="5"/>
    <n v="5"/>
    <n v="5"/>
    <n v="6"/>
    <n v="6"/>
    <n v="6"/>
    <n v="6"/>
    <n v="6"/>
    <n v="6"/>
    <n v="6"/>
    <n v="6"/>
    <n v="5"/>
    <n v="2"/>
    <n v="2"/>
    <n v="1"/>
    <n v="2"/>
    <n v="3"/>
    <n v="4"/>
    <n v="4"/>
    <n v="5"/>
    <n v="5"/>
    <n v="5"/>
    <n v="5"/>
    <n v="1"/>
    <n v="1"/>
    <n v="2"/>
    <n v="1"/>
    <n v="1"/>
    <n v="2"/>
    <n v="3"/>
    <n v="1"/>
    <n v="2"/>
    <n v="4.333333333333333"/>
    <n v="2.25"/>
    <n v="3"/>
    <n v="4.666666666666667"/>
    <n v="1.2"/>
    <n v="4.666666666666667"/>
    <n v="3.3333333333333335"/>
    <n v="1.75"/>
    <n v="5"/>
    <n v="5"/>
    <n v="5.8888888888888893"/>
    <n v="3.6666666666666665"/>
    <n v="5"/>
    <n v="6"/>
    <n v="5.666666666666667"/>
    <n v="6"/>
    <n v="1"/>
    <n v="1"/>
    <n v="1"/>
    <x v="1"/>
    <s v="Menos de 1 año"/>
    <x v="1"/>
    <x v="0"/>
    <x v="1"/>
    <s v="SI"/>
    <s v="SI"/>
    <x v="1"/>
    <n v="1.75"/>
    <x v="0"/>
    <n v="0"/>
    <n v="0"/>
    <n v="1.2"/>
  </r>
  <r>
    <n v="1010166616"/>
    <s v="Maricela "/>
    <s v="Vélez"/>
    <s v="Salazar"/>
    <s v="1986-01-01T00:00:00.000Z"/>
    <s v="2016-01-01T00:00:00.000Z"/>
    <x v="5"/>
    <x v="3"/>
    <s v="MILENIALS (Y)"/>
    <s v="4-5 Años"/>
    <x v="0"/>
    <n v="5"/>
    <n v="5"/>
    <n v="5"/>
    <n v="3"/>
    <n v="5"/>
    <n v="4"/>
    <n v="3"/>
    <n v="4"/>
    <n v="5"/>
    <n v="5"/>
    <n v="5"/>
    <n v="5"/>
    <n v="5"/>
    <n v="2"/>
    <n v="5"/>
    <n v="4"/>
    <n v="5"/>
    <n v="2"/>
    <n v="2"/>
    <n v="4"/>
    <n v="4"/>
    <n v="4"/>
    <n v="3"/>
    <n v="4"/>
    <n v="4"/>
    <n v="2"/>
    <n v="3"/>
    <n v="4"/>
    <n v="3"/>
    <n v="4"/>
    <n v="5"/>
    <n v="5"/>
    <n v="5"/>
    <n v="5"/>
    <n v="5"/>
    <n v="5"/>
    <n v="5"/>
    <n v="5"/>
    <n v="6"/>
    <n v="6"/>
    <n v="6"/>
    <n v="5"/>
    <n v="6"/>
    <n v="4"/>
    <n v="4"/>
    <n v="3"/>
    <n v="3"/>
    <n v="3"/>
    <n v="3"/>
    <n v="4"/>
    <n v="4"/>
    <n v="4"/>
    <n v="4"/>
    <n v="5"/>
    <n v="5"/>
    <n v="5"/>
    <n v="1"/>
    <n v="1"/>
    <n v="1"/>
    <n v="1"/>
    <n v="1"/>
    <n v="6"/>
    <n v="3"/>
    <n v="5"/>
    <n v="3"/>
    <n v="5"/>
    <n v="3.75"/>
    <n v="4.75"/>
    <n v="4"/>
    <n v="3.6"/>
    <n v="4"/>
    <n v="3.6666666666666665"/>
    <n v="3"/>
    <n v="4.75"/>
    <n v="5"/>
    <n v="5.2222222222222223"/>
    <n v="4"/>
    <n v="4.75"/>
    <n v="5.333333333333333"/>
    <n v="4.333333333333333"/>
    <n v="6"/>
    <n v="1"/>
    <n v="0"/>
    <n v="1"/>
    <x v="0"/>
    <n v="4"/>
    <x v="0"/>
    <x v="0"/>
    <x v="1"/>
    <m/>
    <s v="SI"/>
    <x v="0"/>
    <n v="3"/>
    <x v="2"/>
    <n v="1"/>
    <n v="0"/>
    <n v="1"/>
  </r>
  <r>
    <n v="79951627"/>
    <s v="Mauricio Adolfo"/>
    <s v="Vera"/>
    <s v="Forero"/>
    <s v="1979-01-01T00:00:00.000Z"/>
    <s v="2011-01-01T00:00:00.000Z"/>
    <x v="0"/>
    <x v="0"/>
    <s v="GENERACION X"/>
    <s v="6-10 Años"/>
    <x v="2"/>
    <n v="2"/>
    <n v="4"/>
    <n v="2"/>
    <n v="5"/>
    <n v="3"/>
    <n v="3"/>
    <n v="4"/>
    <n v="5"/>
    <n v="5"/>
    <n v="5"/>
    <n v="5"/>
    <n v="4"/>
    <n v="2"/>
    <n v="2"/>
    <n v="5"/>
    <n v="4"/>
    <n v="4"/>
    <n v="4"/>
    <n v="2"/>
    <n v="4"/>
    <n v="5"/>
    <n v="5"/>
    <n v="4"/>
    <n v="4"/>
    <n v="4"/>
    <n v="4"/>
    <n v="2"/>
    <n v="4"/>
    <n v="2"/>
    <n v="2"/>
    <n v="2"/>
    <n v="2"/>
    <n v="3"/>
    <n v="4"/>
    <n v="3"/>
    <n v="4"/>
    <n v="3"/>
    <n v="3"/>
    <n v="6"/>
    <n v="4"/>
    <n v="1"/>
    <n v="4"/>
    <n v="6"/>
    <n v="6"/>
    <n v="5"/>
    <n v="4"/>
    <n v="4"/>
    <n v="3"/>
    <n v="4"/>
    <n v="3"/>
    <n v="4"/>
    <n v="4"/>
    <n v="3"/>
    <n v="4"/>
    <n v="5"/>
    <n v="5"/>
    <n v="2"/>
    <n v="1"/>
    <n v="1"/>
    <n v="1"/>
    <n v="1"/>
    <n v="5"/>
    <n v="3"/>
    <n v="4"/>
    <n v="5"/>
    <n v="2.6666666666666665"/>
    <n v="3.75"/>
    <n v="5"/>
    <n v="2.6666666666666665"/>
    <n v="3.8"/>
    <n v="4.666666666666667"/>
    <n v="4"/>
    <n v="3"/>
    <n v="2.25"/>
    <n v="3.6666666666666665"/>
    <n v="4.2222222222222223"/>
    <n v="3.6666666666666665"/>
    <n v="4.25"/>
    <n v="2.3333333333333335"/>
    <n v="5"/>
    <n v="5.333333333333333"/>
    <n v="0"/>
    <n v="1"/>
    <n v="1"/>
    <x v="0"/>
    <n v="9"/>
    <x v="3"/>
    <x v="2"/>
    <x v="0"/>
    <m/>
    <m/>
    <x v="0"/>
    <n v="3.75"/>
    <x v="1"/>
    <n v="0"/>
    <n v="1"/>
    <n v="1.2"/>
  </r>
  <r>
    <n v="7220338"/>
    <s v="César "/>
    <s v="Vivas"/>
    <s v="Valderrama"/>
    <s v="1964-01-01T00:00:00.000Z"/>
    <s v="2013-01-01T00:00:00.000Z"/>
    <x v="7"/>
    <x v="6"/>
    <s v="GENERACION X"/>
    <s v="6-10 Años"/>
    <x v="0"/>
    <n v="5"/>
    <n v="5"/>
    <n v="5"/>
    <n v="3"/>
    <n v="3"/>
    <n v="3"/>
    <n v="4"/>
    <n v="5"/>
    <n v="5"/>
    <n v="3"/>
    <n v="5"/>
    <n v="2"/>
    <n v="1"/>
    <n v="5"/>
    <n v="4"/>
    <n v="1"/>
    <n v="2"/>
    <n v="2"/>
    <n v="5"/>
    <n v="3"/>
    <n v="3"/>
    <n v="4"/>
    <n v="3"/>
    <n v="3"/>
    <n v="1"/>
    <n v="3"/>
    <n v="2"/>
    <n v="2"/>
    <n v="2"/>
    <n v="5"/>
    <n v="5"/>
    <n v="5"/>
    <n v="5"/>
    <n v="5"/>
    <n v="5"/>
    <n v="5"/>
    <n v="5"/>
    <n v="5"/>
    <n v="6"/>
    <n v="5"/>
    <n v="6"/>
    <n v="6"/>
    <n v="6"/>
    <n v="3"/>
    <n v="2"/>
    <n v="2"/>
    <n v="2"/>
    <n v="2"/>
    <n v="2"/>
    <n v="4"/>
    <n v="4"/>
    <n v="4"/>
    <n v="4"/>
    <n v="5"/>
    <n v="5"/>
    <n v="5"/>
    <n v="1"/>
    <n v="1"/>
    <n v="1"/>
    <n v="1"/>
    <n v="1"/>
    <n v="4"/>
    <n v="1"/>
    <n v="5"/>
    <n v="1"/>
    <n v="5"/>
    <n v="3.25"/>
    <n v="4.5"/>
    <n v="2.6666666666666665"/>
    <n v="2.8"/>
    <n v="3.3333333333333335"/>
    <n v="2.3333333333333335"/>
    <n v="2.25"/>
    <n v="5"/>
    <n v="5"/>
    <n v="4.8888888888888893"/>
    <n v="4"/>
    <n v="4.75"/>
    <n v="5.333333333333333"/>
    <n v="3.6666666666666665"/>
    <n v="5.666666666666667"/>
    <n v="1"/>
    <n v="0"/>
    <n v="1"/>
    <x v="0"/>
    <n v="7"/>
    <x v="3"/>
    <x v="3"/>
    <x v="0"/>
    <s v="SI"/>
    <m/>
    <x v="0"/>
    <n v="2"/>
    <x v="0"/>
    <n v="0"/>
    <n v="0"/>
    <n v="1"/>
  </r>
  <r>
    <n v="1072663369"/>
    <s v="Jenny Paola"/>
    <s v="Zamora"/>
    <s v="Gómez"/>
    <s v="1992-01-01T00:00:00.000Z"/>
    <s v="2015-01-01T00:00:00.000Z"/>
    <x v="2"/>
    <x v="0"/>
    <s v="MILENIALS (Y)"/>
    <s v="4-5 Años"/>
    <x v="0"/>
    <n v="3"/>
    <n v="4"/>
    <n v="4"/>
    <n v="3"/>
    <n v="3"/>
    <n v="2"/>
    <n v="3"/>
    <n v="5"/>
    <n v="4"/>
    <n v="4"/>
    <n v="5"/>
    <n v="4"/>
    <n v="3"/>
    <n v="4"/>
    <n v="3"/>
    <n v="1"/>
    <n v="1"/>
    <n v="2"/>
    <n v="1"/>
    <n v="5"/>
    <n v="5"/>
    <n v="5"/>
    <n v="2"/>
    <n v="2"/>
    <n v="2"/>
    <n v="3"/>
    <n v="1"/>
    <n v="2"/>
    <n v="1"/>
    <n v="5"/>
    <n v="5"/>
    <n v="5"/>
    <n v="5"/>
    <n v="5"/>
    <n v="5"/>
    <n v="5"/>
    <n v="4"/>
    <n v="4"/>
    <n v="5"/>
    <n v="6"/>
    <n v="5"/>
    <n v="6"/>
    <n v="6"/>
    <n v="5"/>
    <n v="4"/>
    <n v="2"/>
    <n v="2"/>
    <n v="3"/>
    <n v="3"/>
    <n v="3"/>
    <n v="3"/>
    <n v="3"/>
    <n v="4"/>
    <n v="5"/>
    <n v="4"/>
    <n v="5"/>
    <n v="1"/>
    <n v="1"/>
    <n v="2"/>
    <n v="2"/>
    <n v="3"/>
    <n v="5"/>
    <n v="3"/>
    <n v="1"/>
    <n v="5"/>
    <n v="3.6666666666666665"/>
    <n v="2.75"/>
    <n v="4.5"/>
    <n v="3.6666666666666665"/>
    <n v="1.6"/>
    <n v="5"/>
    <n v="2"/>
    <n v="1.75"/>
    <n v="5"/>
    <n v="5"/>
    <n v="5"/>
    <n v="3"/>
    <n v="4.5"/>
    <n v="4.333333333333333"/>
    <n v="5"/>
    <n v="5.666666666666667"/>
    <n v="0"/>
    <n v="1"/>
    <n v="1"/>
    <x v="0"/>
    <n v="5"/>
    <x v="0"/>
    <x v="0"/>
    <x v="1"/>
    <m/>
    <m/>
    <x v="0"/>
    <n v="2.5"/>
    <x v="0"/>
    <n v="0"/>
    <n v="0"/>
    <n v="1.8"/>
  </r>
  <r>
    <n v="79485350"/>
    <s v="Max Francisco"/>
    <s v="Zamudio"/>
    <s v="Triana"/>
    <s v="1969-01-01T00:00:00.000Z"/>
    <s v="1995-01-01T00:00:00.000Z"/>
    <x v="0"/>
    <x v="0"/>
    <s v="GENERACION X"/>
    <s v="Más de 10 años"/>
    <x v="2"/>
    <n v="3"/>
    <n v="2"/>
    <n v="1"/>
    <n v="2"/>
    <n v="2"/>
    <n v="2"/>
    <n v="2"/>
    <n v="5"/>
    <n v="5"/>
    <n v="5"/>
    <n v="5"/>
    <n v="3"/>
    <n v="3"/>
    <n v="4"/>
    <n v="4"/>
    <n v="3"/>
    <n v="3"/>
    <n v="2"/>
    <n v="2"/>
    <n v="4"/>
    <n v="4"/>
    <n v="4"/>
    <n v="2"/>
    <n v="2"/>
    <n v="2"/>
    <n v="2"/>
    <n v="2"/>
    <n v="2"/>
    <n v="2"/>
    <n v="3"/>
    <n v="2"/>
    <n v="4"/>
    <n v="4"/>
    <n v="4"/>
    <n v="4"/>
    <n v="4"/>
    <n v="5"/>
    <n v="5"/>
    <n v="4"/>
    <n v="4"/>
    <n v="5"/>
    <n v="4"/>
    <n v="6"/>
    <n v="6"/>
    <n v="5"/>
    <n v="3"/>
    <n v="2"/>
    <n v="4"/>
    <n v="3"/>
    <n v="4"/>
    <n v="4"/>
    <n v="4"/>
    <n v="4"/>
    <n v="4"/>
    <n v="4"/>
    <n v="4"/>
    <n v="1"/>
    <n v="1"/>
    <n v="1"/>
    <n v="1"/>
    <n v="1"/>
    <n v="5"/>
    <n v="3"/>
    <n v="4"/>
    <n v="1"/>
    <n v="2"/>
    <n v="2"/>
    <n v="5"/>
    <n v="3.3333333333333335"/>
    <n v="2.8"/>
    <n v="4"/>
    <n v="2"/>
    <n v="2"/>
    <n v="3.25"/>
    <n v="4"/>
    <n v="4.8888888888888893"/>
    <n v="4"/>
    <n v="4"/>
    <n v="5"/>
    <n v="5"/>
    <n v="4.666666666666667"/>
    <n v="1"/>
    <n v="1"/>
    <n v="0"/>
    <x v="0"/>
    <n v="25"/>
    <x v="4"/>
    <x v="2"/>
    <x v="0"/>
    <m/>
    <m/>
    <x v="0"/>
    <n v="3"/>
    <x v="2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6BABB-3970-465A-9F76-C4307A872EA3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A16:A17" firstHeaderRow="1" firstDataRow="1" firstDataCol="0"/>
  <pivotFields count="10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WORK_ENGAGEMENT" fld="86" subtotal="average" baseField="0" baseItem="155528592" numFmtId="2"/>
  </dataFields>
  <formats count="1">
    <format dxfId="14">
      <pivotArea outline="0" collapsedLevelsAreSubtotals="1" fieldPosition="0"/>
    </format>
  </formats>
  <chartFormats count="17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5F035-3F71-43D1-A1B4-874224204CB0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B34" firstHeaderRow="1" firstDataRow="1" firstDataCol="1"/>
  <pivotFields count="10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m="1" x="5"/>
        <item x="2"/>
        <item x="0"/>
        <item x="3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XHAUSTED_BYNARY" fld="104" subtotal="count" baseField="10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39F0B-B7F8-4D13-866E-164636FCDDD9}" name="Tabla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8:B50" firstHeaderRow="1" firstDataRow="1" firstDataCol="1" rowPageCount="1" colPageCount="1"/>
  <pivotFields count="10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m="1" x="5"/>
        <item x="2"/>
        <item x="0"/>
        <item x="3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pageFields count="1">
    <pageField fld="102" hier="-1"/>
  </pageFields>
  <dataFields count="12">
    <dataField name="Promedio de OPPORTUNITIES_FOR_DEVELOPMENT" fld="85" subtotal="average" baseField="0" baseItem="155528592"/>
    <dataField name="Promedio de COACH" fld="84" subtotal="average" baseField="0" baseItem="155528592"/>
    <dataField name="Promedio de FEEDBACK" fld="81" subtotal="average" baseField="0" baseItem="155528592"/>
    <dataField name="Promedio de SOCIAL_SUPPORT" fld="79" subtotal="average" baseField="0" baseItem="155528592"/>
    <dataField name="Promedio de AUTONOMY" fld="76" subtotal="average" baseField="0" baseItem="155528592"/>
    <dataField name="Promedio de OPTIMISM" fld="88" subtotal="average" baseField="0" baseItem="155528592"/>
    <dataField name="Promedio de SELF_EFFICACY" fld="87" subtotal="average" baseField="0" baseItem="155528592"/>
    <dataField name="Promedio de WORK_PRESSURE" fld="77" subtotal="average" baseField="0" baseItem="155528592"/>
    <dataField name="Promedio de COGNITIVE_DEMANDS" fld="78" subtotal="average" baseField="0" baseItem="155528592"/>
    <dataField name="Promedio de EMOTIONAL_DEMANDS" fld="80" subtotal="average" baseField="0" baseItem="155528592"/>
    <dataField name="Promedio de ROLE_CONFLICT" fld="82" subtotal="average" baseField="0" baseItem="155528592"/>
    <dataField name="Promedio de HASSLES" fld="83" subtotal="average" baseField="0" baseItem="155528592"/>
  </dataFields>
  <formats count="1">
    <format dxfId="1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D2BF6-2EA9-4B55-BBD2-48BDEE87F66C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T9" firstHeaderRow="0" firstDataRow="1" firstDataCol="1"/>
  <pivotFields count="108">
    <pivotField dataField="1"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Promedio de WORK_ENGAGEMENT" fld="86" subtotal="average" baseField="0" baseItem="2"/>
    <dataField name="Promedio de ENGAGEMENT_PROPORTION" fld="95" subtotal="average" baseField="6" baseItem="0" numFmtId="9"/>
    <dataField name="Promedio de EXHAUSTION" fld="103" subtotal="average" baseField="6" baseItem="0"/>
    <dataField name="Promedio de Riesgo de Agot" fld="105" subtotal="average" baseField="0" baseItem="16" numFmtId="9"/>
    <dataField name="Promedio de Total Agot" fld="106" subtotal="average" baseField="0" baseItem="16" numFmtId="9"/>
    <dataField name="Promedio de OPPORTUNITIES_FOR_DEVELOPMENT" fld="85" subtotal="average" baseField="0" baseItem="155528592"/>
    <dataField name="Promedio de COACH" fld="84" subtotal="average" baseField="0" baseItem="155528592"/>
    <dataField name="Promedio de FEEDBACK" fld="81" subtotal="average" baseField="0" baseItem="155528592"/>
    <dataField name="Promedio de SOCIAL_SUPPORT" fld="79" subtotal="average" baseField="0" baseItem="155528592"/>
    <dataField name="Promedio de AUTONOMY" fld="76" subtotal="average" baseField="0" baseItem="155528592"/>
    <dataField name="Promedio de OPTIMISM" fld="88" subtotal="average" baseField="0" baseItem="155528592"/>
    <dataField name="Promedio de SELF_EFFICACY" fld="87" subtotal="average" baseField="0" baseItem="155528592"/>
    <dataField name="Promedio de WORK_PRESSURE" fld="77" subtotal="average" baseField="0" baseItem="155528592"/>
    <dataField name="Promedio de COGNITIVE_DEMANDS" fld="78" subtotal="average" baseField="0" baseItem="155528592"/>
    <dataField name="Promedio de EMOTIONAL_DEMANDS" fld="80" subtotal="average" baseField="0" baseItem="155528592"/>
    <dataField name="Promedio de ROLE_CONFLICT" fld="82" subtotal="average" baseField="0" baseItem="155528592"/>
    <dataField name="Promedio de HASSLES" fld="83" subtotal="average" baseField="0" baseItem="155528592"/>
    <dataField name="Cuenta de identificador" fld="0" subtotal="count" baseField="6" baseItem="1"/>
  </dataFields>
  <formats count="4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8AE1F-A6E3-4795-B82D-F5857F27CF0C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B3:D12" firstHeaderRow="0" firstDataRow="1" firstDataCol="1"/>
  <pivotFields count="108"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3"/>
        <item x="6"/>
        <item x="5"/>
        <item x="1"/>
        <item x="0"/>
        <item x="4"/>
        <item x="2"/>
        <item t="default"/>
      </items>
    </pivotField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WORK_ENGAGEMENT" fld="86" subtotal="average" baseField="6" baseItem="0"/>
    <dataField name="Promedio de EXHAUSTION" fld="103" subtotal="average" baseField="0" baseItem="155528592"/>
  </dataFields>
  <formats count="1">
    <format dxfId="0">
      <pivotArea outline="0" collapsedLevelsAreSubtotals="1" fieldPosition="0"/>
    </format>
  </formats>
  <chartFormats count="11"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BED55-636D-409E-8C64-5438DE9B4F71}" name="Tabla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8:B50" firstHeaderRow="1" firstDataRow="1" firstDataCol="1"/>
  <pivotFields count="10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Promedio de OPPORTUNITIES_FOR_DEVELOPMENT" fld="85" subtotal="average" baseField="0" baseItem="155528592"/>
    <dataField name="Promedio de COACH" fld="84" subtotal="average" baseField="0" baseItem="155528592"/>
    <dataField name="Promedio de FEEDBACK" fld="81" subtotal="average" baseField="0" baseItem="155528592"/>
    <dataField name="Promedio de SOCIAL_SUPPORT" fld="79" subtotal="average" baseField="0" baseItem="155528592"/>
    <dataField name="Promedio de AUTONOMY" fld="76" subtotal="average" baseField="0" baseItem="155528592"/>
    <dataField name="Promedio de OPTIMISM" fld="88" subtotal="average" baseField="0" baseItem="155528592"/>
    <dataField name="Promedio de SELF_EFFICACY" fld="87" subtotal="average" baseField="0" baseItem="155528592"/>
    <dataField name="Promedio de WORK_PRESSURE" fld="77" subtotal="average" baseField="0" baseItem="155528592"/>
    <dataField name="Promedio de COGNITIVE_DEMANDS" fld="78" subtotal="average" baseField="0" baseItem="155528592"/>
    <dataField name="Promedio de EMOTIONAL_DEMANDS" fld="80" subtotal="average" baseField="0" baseItem="155528592"/>
    <dataField name="Promedio de ROLE_CONFLICT" fld="82" subtotal="average" baseField="0" baseItem="155528592"/>
    <dataField name="Promedio de HASSLES" fld="83" subtotal="average" baseField="0" baseItem="155528592"/>
  </dataFields>
  <formats count="1">
    <format dxfId="15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074A8-FD95-4453-AD03-C82F2A7B8FE6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B34" firstHeaderRow="1" firstDataRow="1" firstDataCol="1"/>
  <pivotFields count="10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XHAUSTED_BYNARY" fld="104" subtotal="count" baseField="100" baseItem="0"/>
  </dataFields>
  <formats count="1">
    <format dxfId="16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52769-C994-49B1-B244-38BE06D89194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:B27" firstHeaderRow="1" firstDataRow="1" firstDataCol="1"/>
  <pivotFields count="10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dataFields count="1">
    <dataField name="Cuenta de ENGAGEMENT_PROPORTION" fld="95" subtotal="count" baseField="95" baseItem="0"/>
  </dataFields>
  <formats count="1">
    <format dxfId="17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D59F-484B-44AF-A640-1F6260247D52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20:A21" firstHeaderRow="1" firstDataRow="1" firstDataCol="0"/>
  <pivotFields count="10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EXHAUSTION" fld="103" subtotal="average" baseField="0" baseItem="155528592"/>
  </dataFields>
  <formats count="1">
    <format dxfId="18">
      <pivotArea outline="0" collapsedLevelsAreSubtotals="1" fieldPosition="0"/>
    </format>
  </formats>
  <chartFormats count="1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1B5C7-D9BB-4AA0-9932-30F1B4C3C7CB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16:A17" firstHeaderRow="1" firstDataRow="1" firstDataCol="0"/>
  <pivotFields count="10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m="1" x="5"/>
        <item x="2"/>
        <item x="0"/>
        <item x="3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WORK_ENGAGEMENT" fld="86" subtotal="average" baseField="0" baseItem="155528592" numFmtId="2"/>
  </dataFields>
  <formats count="1">
    <format dxfId="5">
      <pivotArea outline="0" collapsedLevelsAreSubtotals="1" fieldPosition="0"/>
    </format>
  </formats>
  <chartFormats count="18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E681C-ADE0-436A-8F78-75C949CBCC07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20:A21" firstHeaderRow="1" firstDataRow="1" firstDataCol="0"/>
  <pivotFields count="10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m="1" x="5"/>
        <item x="2"/>
        <item x="0"/>
        <item x="3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EXHAUSTION" fld="103" subtotal="average" baseField="0" baseItem="155528592"/>
  </dataFields>
  <formats count="1">
    <format dxfId="6">
      <pivotArea outline="0" collapsedLevelsAreSubtotals="1" fieldPosition="0"/>
    </format>
  </formats>
  <chartFormats count="12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9BE1D-1609-438A-8DC8-40EBE751CB06}" name="TablaDinámica7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6:G75" firstHeaderRow="1" firstDataRow="2" firstDataCol="1"/>
  <pivotFields count="108">
    <pivotField dataField="1" showAll="0"/>
    <pivotField showAll="0"/>
    <pivotField showAll="0"/>
    <pivotField showAll="0"/>
    <pivotField showAll="0"/>
    <pivotField showAll="0"/>
    <pivotField showAll="0"/>
    <pivotField showAll="0">
      <items count="8">
        <item x="3"/>
        <item x="0"/>
        <item x="1"/>
        <item x="6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7">
        <item m="1" x="5"/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97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8">
    <dataField name="Promedio de OPPORTUNITIES_FOR_DEVELOPMENT" fld="85" subtotal="average" baseField="0" baseItem="155528592"/>
    <dataField name="Promedio de COACH" fld="84" subtotal="average" baseField="0" baseItem="155528592"/>
    <dataField name="Promedio de FEEDBACK" fld="81" subtotal="average" baseField="0" baseItem="155528592"/>
    <dataField name="Promedio de SOCIAL_SUPPORT" fld="79" subtotal="average" baseField="0" baseItem="155528592"/>
    <dataField name="Promedio de AUTONOMY" fld="76" subtotal="average" baseField="0" baseItem="155528592"/>
    <dataField name="Promedio de OPTIMISM" fld="88" subtotal="average" baseField="0" baseItem="155528592"/>
    <dataField name="Promedio de SELF_EFFICACY" fld="87" subtotal="average" baseField="0" baseItem="155528592"/>
    <dataField name="Promedio de WORK_PRESSURE" fld="77" subtotal="average" baseField="0" baseItem="155528592"/>
    <dataField name="Promedio de COGNITIVE_DEMANDS" fld="78" subtotal="average" baseField="0" baseItem="155528592"/>
    <dataField name="Promedio de EMOTIONAL_DEMANDS" fld="80" subtotal="average" baseField="0" baseItem="155528592"/>
    <dataField name="Promedio de ROLE_CONFLICT" fld="82" subtotal="average" baseField="0" baseItem="155528592"/>
    <dataField name="Promedio de HASSLES" fld="83" subtotal="average" baseField="0" baseItem="155528592"/>
    <dataField name="Promedio de WORK_ENGAGEMENT" fld="86" subtotal="average" baseField="0" baseItem="2"/>
    <dataField name="Promedio de ENGAGEMENT_PROPORTION" fld="95" subtotal="average" baseField="6" baseItem="0" numFmtId="9"/>
    <dataField name="Promedio de EXHAUSTION" fld="103" subtotal="average" baseField="6" baseItem="0"/>
    <dataField name="Promedio de Riesgo de Agot" fld="105" subtotal="average" baseField="0" baseItem="16" numFmtId="9"/>
    <dataField name="Promedio de Total Agot" fld="106" subtotal="average" baseField="0" baseItem="16" numFmtId="9"/>
    <dataField name="Cuenta de identificador" fld="0" subtotal="count" baseField="6" baseItem="1"/>
  </dataFields>
  <formats count="4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1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D7A34-2540-4646-A4A9-0047541AF23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:B27" firstHeaderRow="1" firstDataRow="1" firstDataCol="1"/>
  <pivotFields count="10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m="1" x="5"/>
        <item x="2"/>
        <item x="0"/>
        <item x="3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dataFields count="1">
    <dataField name="Cuenta de ENGAGEMENT_PROPORTION" fld="95" subtotal="count" baseField="95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DI002" xr10:uid="{A17B4D79-5792-41FA-BFD2-B4E755613102}" sourceName="CADI002">
  <pivotTables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6" name="TablaDinámica1"/>
    <pivotTable tabId="7" name="TablaDinámica2"/>
    <pivotTable tabId="5" name="TablaDinámica7"/>
  </pivotTables>
  <data>
    <tabular pivotCacheId="974209613">
      <items count="7">
        <i x="3" s="1"/>
        <i x="0" s="1"/>
        <i x="1" s="1"/>
        <i x="6" s="1"/>
        <i x="4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TIGUEDAD_RANGO" xr10:uid="{D67FAD8A-82C3-441B-B6D3-65F4F192EBFD}" sourceName="ANTIGUEDAD_RANGO">
  <pivotTables>
    <pivotTable tabId="5" name="TablaDinámica2"/>
    <pivotTable tabId="5" name="TablaDinámica3"/>
    <pivotTable tabId="5" name="TablaDinámica4"/>
    <pivotTable tabId="5" name="TablaDinámica5"/>
    <pivotTable tabId="5" name="TablaDinámica6"/>
  </pivotTables>
  <data>
    <tabular pivotCacheId="974209613">
      <items count="6">
        <i x="2" s="1"/>
        <i x="0" s="1"/>
        <i x="3" s="1"/>
        <i x="4" s="1"/>
        <i x="1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FCF3E22E-1B89-43BE-80C1-6572182E6AFB}" sourceName="EDAD">
  <pivotTables>
    <pivotTable tabId="5" name="TablaDinámica2"/>
    <pivotTable tabId="5" name="TablaDinámica3"/>
    <pivotTable tabId="5" name="TablaDinámica4"/>
    <pivotTable tabId="5" name="TablaDinámica5"/>
    <pivotTable tabId="5" name="TablaDinámica6"/>
  </pivotTables>
  <data>
    <tabular pivotCacheId="974209613">
      <items count="4">
        <i x="3" s="1"/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7AFBD1C0-43BC-4EAF-AAB1-878EB1176A61}" sourceName="Genero">
  <pivotTables>
    <pivotTable tabId="5" name="TablaDinámica2"/>
    <pivotTable tabId="5" name="TablaDinámica3"/>
    <pivotTable tabId="5" name="TablaDinámica4"/>
    <pivotTable tabId="5" name="TablaDinámica5"/>
    <pivotTable tabId="5" name="TablaDinámica6"/>
  </pivotTables>
  <data>
    <tabular pivotCacheId="97420961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DI002" xr10:uid="{FA5239BF-E400-4844-8147-1A24EE0FD46B}" cache="SegmentaciónDeDatos_CADI002" caption="CADI002" rowHeight="26246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TIGUEDAD_RANGO" xr10:uid="{A2DA3878-DC4B-4E32-8FED-2D039F669CEE}" cache="SegmentaciónDeDatos_ANTIGUEDAD_RANGO" caption="ANTIGUEDAD_RANGO" rowHeight="262466"/>
  <slicer name="EDAD" xr10:uid="{901F9D26-6E7A-4C9F-85BB-73D9940075C1}" cache="SegmentaciónDeDatos_EDAD" caption="EDAD" rowHeight="262466"/>
  <slicer name="Genero" xr10:uid="{1AD1E3F7-515E-4076-9518-915C04846BDB}" cache="SegmentaciónDeDatos_Genero" caption="Genero" rowHeight="26246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Resultados"/>
  <dimension ref="A1:DD265"/>
  <sheetViews>
    <sheetView topLeftCell="CL1" workbookViewId="0">
      <selection activeCell="CT3" sqref="CT3"/>
    </sheetView>
  </sheetViews>
  <sheetFormatPr baseColWidth="10" defaultRowHeight="15.5" x14ac:dyDescent="0.35"/>
  <cols>
    <col min="1" max="1" width="13.4140625" bestFit="1" customWidth="1"/>
    <col min="100" max="100" width="10.6640625" style="3"/>
    <col min="106" max="107" width="10.6640625" style="3"/>
  </cols>
  <sheetData>
    <row r="1" spans="1:10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s="3" t="s">
        <v>823</v>
      </c>
      <c r="CW1" t="s">
        <v>777</v>
      </c>
      <c r="CX1" t="s">
        <v>778</v>
      </c>
      <c r="CY1" t="s">
        <v>776</v>
      </c>
      <c r="CZ1" t="s">
        <v>99</v>
      </c>
      <c r="DA1" t="s">
        <v>100</v>
      </c>
      <c r="DB1" s="3" t="s">
        <v>824</v>
      </c>
      <c r="DC1" s="3" t="s">
        <v>825</v>
      </c>
      <c r="DD1" t="s">
        <v>101</v>
      </c>
    </row>
    <row r="2" spans="1:108" x14ac:dyDescent="0.35">
      <c r="A2" s="22">
        <v>1023926055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>
        <v>2</v>
      </c>
      <c r="M2">
        <v>2</v>
      </c>
      <c r="N2">
        <v>3</v>
      </c>
      <c r="O2">
        <v>2</v>
      </c>
      <c r="P2">
        <v>2</v>
      </c>
      <c r="Q2">
        <v>4</v>
      </c>
      <c r="R2">
        <v>2</v>
      </c>
      <c r="S2">
        <v>4</v>
      </c>
      <c r="T2">
        <v>3</v>
      </c>
      <c r="U2">
        <v>5</v>
      </c>
      <c r="V2">
        <v>5</v>
      </c>
      <c r="W2">
        <v>2</v>
      </c>
      <c r="X2">
        <v>2</v>
      </c>
      <c r="Y2">
        <v>1</v>
      </c>
      <c r="Z2">
        <v>3</v>
      </c>
      <c r="AA2">
        <v>4</v>
      </c>
      <c r="AB2">
        <v>2</v>
      </c>
      <c r="AC2">
        <v>4</v>
      </c>
      <c r="AD2">
        <v>2</v>
      </c>
      <c r="AE2">
        <v>5</v>
      </c>
      <c r="AF2">
        <v>3</v>
      </c>
      <c r="AG2">
        <v>4</v>
      </c>
      <c r="AH2">
        <v>4</v>
      </c>
      <c r="AI2">
        <v>3</v>
      </c>
      <c r="AJ2">
        <v>4</v>
      </c>
      <c r="AK2">
        <v>2</v>
      </c>
      <c r="AL2">
        <v>1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5</v>
      </c>
      <c r="AT2">
        <v>5</v>
      </c>
      <c r="AU2">
        <v>5</v>
      </c>
      <c r="AV2">
        <v>2</v>
      </c>
      <c r="AW2">
        <v>2</v>
      </c>
      <c r="AX2">
        <v>3</v>
      </c>
      <c r="AY2">
        <v>3</v>
      </c>
      <c r="AZ2">
        <v>3</v>
      </c>
      <c r="BA2">
        <v>4</v>
      </c>
      <c r="BB2">
        <v>5</v>
      </c>
      <c r="BC2">
        <v>4</v>
      </c>
      <c r="BD2">
        <v>3</v>
      </c>
      <c r="BE2">
        <v>3</v>
      </c>
      <c r="BF2">
        <v>2</v>
      </c>
      <c r="BG2">
        <v>3</v>
      </c>
      <c r="BH2">
        <v>3</v>
      </c>
      <c r="BI2">
        <v>4</v>
      </c>
      <c r="BJ2">
        <v>4</v>
      </c>
      <c r="BK2">
        <v>4</v>
      </c>
      <c r="BL2">
        <v>5</v>
      </c>
      <c r="BM2">
        <v>4</v>
      </c>
      <c r="BN2">
        <v>4</v>
      </c>
      <c r="BO2">
        <v>5</v>
      </c>
      <c r="BP2">
        <v>3</v>
      </c>
      <c r="BQ2">
        <v>3</v>
      </c>
      <c r="BR2">
        <v>4</v>
      </c>
      <c r="BS2">
        <v>3</v>
      </c>
      <c r="BT2">
        <v>1</v>
      </c>
      <c r="BU2">
        <v>6</v>
      </c>
      <c r="BV2">
        <v>3</v>
      </c>
      <c r="BW2">
        <v>4</v>
      </c>
      <c r="BX2">
        <v>3</v>
      </c>
      <c r="BY2">
        <v>2.3333333333333335</v>
      </c>
      <c r="BZ2">
        <v>2.5</v>
      </c>
      <c r="CA2">
        <v>4.25</v>
      </c>
      <c r="CB2">
        <v>1.6666666666666667</v>
      </c>
      <c r="CC2">
        <v>3</v>
      </c>
      <c r="CD2">
        <v>4</v>
      </c>
      <c r="CE2">
        <v>3.6666666666666665</v>
      </c>
      <c r="CF2">
        <v>1.75</v>
      </c>
      <c r="CG2">
        <v>2.25</v>
      </c>
      <c r="CH2">
        <v>5</v>
      </c>
      <c r="CI2">
        <v>3.2222222222222223</v>
      </c>
      <c r="CJ2">
        <v>4</v>
      </c>
      <c r="CK2">
        <v>4.5</v>
      </c>
      <c r="CL2">
        <v>2.3333333333333335</v>
      </c>
      <c r="CM2">
        <v>3.6666666666666665</v>
      </c>
      <c r="CN2">
        <v>3.6666666666666665</v>
      </c>
      <c r="CO2">
        <v>0</v>
      </c>
      <c r="CP2">
        <v>0</v>
      </c>
      <c r="CQ2">
        <v>0</v>
      </c>
      <c r="CR2">
        <v>0</v>
      </c>
      <c r="CS2">
        <v>4</v>
      </c>
      <c r="CT2" t="s">
        <v>755</v>
      </c>
      <c r="CU2" t="s">
        <v>751</v>
      </c>
      <c r="CV2" s="3" t="s">
        <v>798</v>
      </c>
      <c r="CZ2">
        <v>2.75</v>
      </c>
      <c r="DA2">
        <v>0</v>
      </c>
      <c r="DB2" s="3">
        <v>0</v>
      </c>
      <c r="DC2" s="3">
        <v>0</v>
      </c>
      <c r="DD2">
        <v>2.8</v>
      </c>
    </row>
    <row r="3" spans="1:108" x14ac:dyDescent="0.35">
      <c r="A3" s="22">
        <v>1014190647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111</v>
      </c>
      <c r="L3">
        <v>3</v>
      </c>
      <c r="M3">
        <v>2</v>
      </c>
      <c r="N3">
        <v>2</v>
      </c>
      <c r="O3">
        <v>3</v>
      </c>
      <c r="P3">
        <v>5</v>
      </c>
      <c r="Q3">
        <v>4</v>
      </c>
      <c r="R3">
        <v>4</v>
      </c>
      <c r="S3">
        <v>5</v>
      </c>
      <c r="T3">
        <v>5</v>
      </c>
      <c r="U3">
        <v>5</v>
      </c>
      <c r="V3">
        <v>5</v>
      </c>
      <c r="W3">
        <v>3</v>
      </c>
      <c r="X3">
        <v>3</v>
      </c>
      <c r="Y3">
        <v>2</v>
      </c>
      <c r="Z3">
        <v>5</v>
      </c>
      <c r="AA3">
        <v>4</v>
      </c>
      <c r="AB3">
        <v>4</v>
      </c>
      <c r="AC3">
        <v>4</v>
      </c>
      <c r="AD3">
        <v>2</v>
      </c>
      <c r="AE3">
        <v>3</v>
      </c>
      <c r="AF3">
        <v>3</v>
      </c>
      <c r="AG3">
        <v>3</v>
      </c>
      <c r="AH3">
        <v>4</v>
      </c>
      <c r="AI3">
        <v>3</v>
      </c>
      <c r="AJ3">
        <v>4</v>
      </c>
      <c r="AK3">
        <v>5</v>
      </c>
      <c r="AL3">
        <v>5</v>
      </c>
      <c r="AM3">
        <v>4</v>
      </c>
      <c r="AN3">
        <v>5</v>
      </c>
      <c r="AO3">
        <v>3</v>
      </c>
      <c r="AP3">
        <v>1</v>
      </c>
      <c r="AQ3">
        <v>2</v>
      </c>
      <c r="AR3">
        <v>2</v>
      </c>
      <c r="AS3">
        <v>5</v>
      </c>
      <c r="AT3">
        <v>5</v>
      </c>
      <c r="AU3">
        <v>5</v>
      </c>
      <c r="AV3">
        <v>5</v>
      </c>
      <c r="AW3">
        <v>5</v>
      </c>
      <c r="AX3">
        <v>6</v>
      </c>
      <c r="AY3">
        <v>6</v>
      </c>
      <c r="AZ3">
        <v>5</v>
      </c>
      <c r="BA3">
        <v>6</v>
      </c>
      <c r="BB3">
        <v>6</v>
      </c>
      <c r="BC3">
        <v>6</v>
      </c>
      <c r="BD3">
        <v>6</v>
      </c>
      <c r="BE3">
        <v>2</v>
      </c>
      <c r="BF3">
        <v>2</v>
      </c>
      <c r="BG3">
        <v>2</v>
      </c>
      <c r="BH3">
        <v>2</v>
      </c>
      <c r="BI3">
        <v>4</v>
      </c>
      <c r="BJ3">
        <v>4</v>
      </c>
      <c r="BK3">
        <v>4</v>
      </c>
      <c r="BL3">
        <v>5</v>
      </c>
      <c r="BM3">
        <v>5</v>
      </c>
      <c r="BN3">
        <v>4</v>
      </c>
      <c r="BO3">
        <v>5</v>
      </c>
      <c r="BP3">
        <v>2</v>
      </c>
      <c r="BQ3">
        <v>2</v>
      </c>
      <c r="BR3">
        <v>2</v>
      </c>
      <c r="BS3">
        <v>2</v>
      </c>
      <c r="BT3">
        <v>2</v>
      </c>
      <c r="BU3">
        <v>6</v>
      </c>
      <c r="BV3">
        <v>3</v>
      </c>
      <c r="BW3">
        <v>6</v>
      </c>
      <c r="BX3">
        <v>6</v>
      </c>
      <c r="BY3">
        <v>2.3333333333333335</v>
      </c>
      <c r="BZ3">
        <v>4</v>
      </c>
      <c r="CA3">
        <v>5</v>
      </c>
      <c r="CB3">
        <v>2.6666666666666665</v>
      </c>
      <c r="CC3">
        <v>3.8</v>
      </c>
      <c r="CD3">
        <v>3</v>
      </c>
      <c r="CE3">
        <v>3.6666666666666665</v>
      </c>
      <c r="CF3">
        <v>4.75</v>
      </c>
      <c r="CG3">
        <v>2</v>
      </c>
      <c r="CH3">
        <v>5</v>
      </c>
      <c r="CI3">
        <v>5.666666666666667</v>
      </c>
      <c r="CJ3">
        <v>4</v>
      </c>
      <c r="CK3">
        <v>4.75</v>
      </c>
      <c r="CL3">
        <v>5</v>
      </c>
      <c r="CM3">
        <v>6</v>
      </c>
      <c r="CN3">
        <v>6</v>
      </c>
      <c r="CO3">
        <v>1</v>
      </c>
      <c r="CP3">
        <v>1</v>
      </c>
      <c r="CQ3">
        <v>1</v>
      </c>
      <c r="CR3">
        <v>1</v>
      </c>
      <c r="CS3" t="s">
        <v>753</v>
      </c>
      <c r="CT3" t="s">
        <v>753</v>
      </c>
      <c r="CU3" t="s">
        <v>751</v>
      </c>
      <c r="CV3" s="3" t="s">
        <v>798</v>
      </c>
      <c r="CW3" t="s">
        <v>779</v>
      </c>
      <c r="CX3" t="s">
        <v>779</v>
      </c>
      <c r="CY3" t="s">
        <v>779</v>
      </c>
      <c r="CZ3">
        <v>2</v>
      </c>
      <c r="DA3">
        <v>0</v>
      </c>
      <c r="DB3" s="3">
        <v>0</v>
      </c>
      <c r="DC3" s="3">
        <v>0</v>
      </c>
      <c r="DD3">
        <v>2</v>
      </c>
    </row>
    <row r="4" spans="1:108" x14ac:dyDescent="0.35">
      <c r="A4" s="22">
        <v>1023935289</v>
      </c>
      <c r="B4" t="s">
        <v>121</v>
      </c>
      <c r="C4" t="s">
        <v>122</v>
      </c>
      <c r="D4" t="s">
        <v>123</v>
      </c>
      <c r="E4" t="s">
        <v>124</v>
      </c>
      <c r="F4" t="s">
        <v>106</v>
      </c>
      <c r="G4" t="s">
        <v>125</v>
      </c>
      <c r="H4" t="s">
        <v>108</v>
      </c>
      <c r="I4" t="s">
        <v>109</v>
      </c>
      <c r="J4" t="s">
        <v>110</v>
      </c>
      <c r="K4" t="s">
        <v>111</v>
      </c>
      <c r="L4">
        <v>2</v>
      </c>
      <c r="M4">
        <v>4</v>
      </c>
      <c r="N4">
        <v>4</v>
      </c>
      <c r="O4">
        <v>1</v>
      </c>
      <c r="P4">
        <v>2</v>
      </c>
      <c r="Q4">
        <v>2</v>
      </c>
      <c r="R4">
        <v>1</v>
      </c>
      <c r="S4">
        <v>4</v>
      </c>
      <c r="T4">
        <v>3</v>
      </c>
      <c r="U4">
        <v>2</v>
      </c>
      <c r="V4">
        <v>3</v>
      </c>
      <c r="W4">
        <v>5</v>
      </c>
      <c r="X4">
        <v>5</v>
      </c>
      <c r="Y4">
        <v>5</v>
      </c>
      <c r="Z4">
        <v>2</v>
      </c>
      <c r="AA4">
        <v>2</v>
      </c>
      <c r="AB4">
        <v>2</v>
      </c>
      <c r="AC4">
        <v>1</v>
      </c>
      <c r="AD4">
        <v>2</v>
      </c>
      <c r="AE4">
        <v>5</v>
      </c>
      <c r="AF4">
        <v>5</v>
      </c>
      <c r="AG4">
        <v>5</v>
      </c>
      <c r="AH4">
        <v>2</v>
      </c>
      <c r="AI4">
        <v>2</v>
      </c>
      <c r="AJ4">
        <v>2</v>
      </c>
      <c r="AK4">
        <v>1</v>
      </c>
      <c r="AL4">
        <v>1</v>
      </c>
      <c r="AM4">
        <v>3</v>
      </c>
      <c r="AN4">
        <v>1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4</v>
      </c>
      <c r="AX4">
        <v>6</v>
      </c>
      <c r="AY4">
        <v>6</v>
      </c>
      <c r="AZ4">
        <v>5</v>
      </c>
      <c r="BA4">
        <v>4</v>
      </c>
      <c r="BB4">
        <v>6</v>
      </c>
      <c r="BC4">
        <v>5</v>
      </c>
      <c r="BD4">
        <v>5</v>
      </c>
      <c r="BE4">
        <v>1</v>
      </c>
      <c r="BF4">
        <v>2</v>
      </c>
      <c r="BG4">
        <v>2</v>
      </c>
      <c r="BH4">
        <v>1</v>
      </c>
      <c r="BI4">
        <v>4</v>
      </c>
      <c r="BJ4">
        <v>4</v>
      </c>
      <c r="BK4">
        <v>4</v>
      </c>
      <c r="BL4">
        <v>2</v>
      </c>
      <c r="BM4">
        <v>5</v>
      </c>
      <c r="BN4">
        <v>5</v>
      </c>
      <c r="BO4">
        <v>5</v>
      </c>
      <c r="BP4">
        <v>1</v>
      </c>
      <c r="BQ4">
        <v>1</v>
      </c>
      <c r="BR4">
        <v>1</v>
      </c>
      <c r="BS4">
        <v>1</v>
      </c>
      <c r="BT4">
        <v>1</v>
      </c>
      <c r="BU4">
        <v>5</v>
      </c>
      <c r="BV4">
        <v>3</v>
      </c>
      <c r="BW4">
        <v>1</v>
      </c>
      <c r="BX4">
        <v>5</v>
      </c>
      <c r="BY4">
        <v>3.3333333333333335</v>
      </c>
      <c r="BZ4">
        <v>1.5</v>
      </c>
      <c r="CA4">
        <v>3</v>
      </c>
      <c r="CB4">
        <v>5</v>
      </c>
      <c r="CC4">
        <v>1.8</v>
      </c>
      <c r="CD4">
        <v>5</v>
      </c>
      <c r="CE4">
        <v>2</v>
      </c>
      <c r="CF4">
        <v>1.5</v>
      </c>
      <c r="CG4">
        <v>5</v>
      </c>
      <c r="CH4">
        <v>5</v>
      </c>
      <c r="CI4">
        <v>5.1111111111111107</v>
      </c>
      <c r="CJ4">
        <v>4</v>
      </c>
      <c r="CK4">
        <v>4.25</v>
      </c>
      <c r="CL4">
        <v>4.666666666666667</v>
      </c>
      <c r="CM4">
        <v>4.666666666666667</v>
      </c>
      <c r="CN4">
        <v>6</v>
      </c>
      <c r="CO4">
        <v>0</v>
      </c>
      <c r="CP4">
        <v>0</v>
      </c>
      <c r="CQ4">
        <v>1</v>
      </c>
      <c r="CR4">
        <v>0</v>
      </c>
      <c r="CS4">
        <v>4</v>
      </c>
      <c r="CT4" t="s">
        <v>755</v>
      </c>
      <c r="CU4" t="s">
        <v>751</v>
      </c>
      <c r="CV4" s="3" t="s">
        <v>798</v>
      </c>
      <c r="CW4" t="s">
        <v>779</v>
      </c>
      <c r="CZ4">
        <v>1.5</v>
      </c>
      <c r="DA4">
        <v>0</v>
      </c>
      <c r="DB4" s="3">
        <v>0</v>
      </c>
      <c r="DC4" s="3">
        <v>0</v>
      </c>
      <c r="DD4">
        <v>1</v>
      </c>
    </row>
    <row r="5" spans="1:108" x14ac:dyDescent="0.35">
      <c r="A5" s="22">
        <v>1012369101</v>
      </c>
      <c r="B5" t="s">
        <v>126</v>
      </c>
      <c r="C5" t="s">
        <v>122</v>
      </c>
      <c r="D5" t="s">
        <v>127</v>
      </c>
      <c r="E5" t="s">
        <v>128</v>
      </c>
      <c r="F5" t="s">
        <v>129</v>
      </c>
      <c r="G5" t="s">
        <v>130</v>
      </c>
      <c r="H5" t="s">
        <v>131</v>
      </c>
      <c r="I5" t="s">
        <v>119</v>
      </c>
      <c r="J5" t="s">
        <v>132</v>
      </c>
      <c r="K5" t="s">
        <v>111</v>
      </c>
      <c r="L5">
        <v>5</v>
      </c>
      <c r="M5">
        <v>2</v>
      </c>
      <c r="N5">
        <v>5</v>
      </c>
      <c r="O5">
        <v>3</v>
      </c>
      <c r="P5">
        <v>5</v>
      </c>
      <c r="Q5">
        <v>3</v>
      </c>
      <c r="R5">
        <v>2</v>
      </c>
      <c r="S5">
        <v>5</v>
      </c>
      <c r="T5">
        <v>4</v>
      </c>
      <c r="U5">
        <v>1</v>
      </c>
      <c r="V5">
        <v>5</v>
      </c>
      <c r="W5">
        <v>2</v>
      </c>
      <c r="X5">
        <v>5</v>
      </c>
      <c r="Y5">
        <v>5</v>
      </c>
      <c r="Z5">
        <v>1</v>
      </c>
      <c r="AA5">
        <v>1</v>
      </c>
      <c r="AB5">
        <v>1</v>
      </c>
      <c r="AC5">
        <v>1</v>
      </c>
      <c r="AD5">
        <v>1</v>
      </c>
      <c r="AE5">
        <v>5</v>
      </c>
      <c r="AF5">
        <v>5</v>
      </c>
      <c r="AG5">
        <v>5</v>
      </c>
      <c r="AH5">
        <v>3</v>
      </c>
      <c r="AI5">
        <v>2</v>
      </c>
      <c r="AJ5">
        <v>3</v>
      </c>
      <c r="AK5">
        <v>2</v>
      </c>
      <c r="AL5">
        <v>3</v>
      </c>
      <c r="AM5">
        <v>3</v>
      </c>
      <c r="AN5">
        <v>3</v>
      </c>
      <c r="AO5">
        <v>4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0</v>
      </c>
      <c r="BD5">
        <v>6</v>
      </c>
      <c r="BE5">
        <v>1</v>
      </c>
      <c r="BF5">
        <v>1</v>
      </c>
      <c r="BG5">
        <v>1</v>
      </c>
      <c r="BH5">
        <v>1</v>
      </c>
      <c r="BI5">
        <v>4</v>
      </c>
      <c r="BJ5">
        <v>4</v>
      </c>
      <c r="BK5">
        <v>4</v>
      </c>
      <c r="BL5">
        <v>5</v>
      </c>
      <c r="BM5">
        <v>5</v>
      </c>
      <c r="BN5">
        <v>5</v>
      </c>
      <c r="BO5">
        <v>5</v>
      </c>
      <c r="BP5">
        <v>1</v>
      </c>
      <c r="BQ5">
        <v>1</v>
      </c>
      <c r="BR5">
        <v>1</v>
      </c>
      <c r="BS5">
        <v>3</v>
      </c>
      <c r="BT5">
        <v>1</v>
      </c>
      <c r="BU5">
        <v>4</v>
      </c>
      <c r="BV5">
        <v>2</v>
      </c>
      <c r="BW5">
        <v>5</v>
      </c>
      <c r="BX5">
        <v>1</v>
      </c>
      <c r="BY5">
        <v>4</v>
      </c>
      <c r="BZ5">
        <v>3.25</v>
      </c>
      <c r="CA5">
        <v>3.75</v>
      </c>
      <c r="CB5">
        <v>4</v>
      </c>
      <c r="CC5">
        <v>1</v>
      </c>
      <c r="CD5">
        <v>5</v>
      </c>
      <c r="CE5">
        <v>2.6666666666666665</v>
      </c>
      <c r="CF5">
        <v>2.75</v>
      </c>
      <c r="CG5">
        <v>4.75</v>
      </c>
      <c r="CH5">
        <v>5</v>
      </c>
      <c r="CI5">
        <v>5.333333333333333</v>
      </c>
      <c r="CJ5">
        <v>4</v>
      </c>
      <c r="CK5">
        <v>5</v>
      </c>
      <c r="CL5">
        <v>6</v>
      </c>
      <c r="CM5">
        <v>4</v>
      </c>
      <c r="CN5">
        <v>6</v>
      </c>
      <c r="CO5">
        <v>1</v>
      </c>
      <c r="CP5">
        <v>0</v>
      </c>
      <c r="CQ5">
        <v>1</v>
      </c>
      <c r="CR5">
        <v>0</v>
      </c>
      <c r="CS5">
        <v>3</v>
      </c>
      <c r="CT5" t="s">
        <v>754</v>
      </c>
      <c r="CU5" t="s">
        <v>751</v>
      </c>
      <c r="CV5" s="3" t="s">
        <v>798</v>
      </c>
      <c r="CW5" t="s">
        <v>779</v>
      </c>
      <c r="CX5" t="s">
        <v>779</v>
      </c>
      <c r="CY5" t="s">
        <v>779</v>
      </c>
      <c r="CZ5">
        <v>1</v>
      </c>
      <c r="DA5">
        <v>0</v>
      </c>
      <c r="DB5" s="3">
        <v>0</v>
      </c>
      <c r="DC5" s="3">
        <v>0</v>
      </c>
      <c r="DD5">
        <v>1.4</v>
      </c>
    </row>
    <row r="6" spans="1:108" x14ac:dyDescent="0.35">
      <c r="A6" s="22">
        <v>1069747836</v>
      </c>
      <c r="B6" t="s">
        <v>133</v>
      </c>
      <c r="C6" t="s">
        <v>134</v>
      </c>
      <c r="D6" t="s">
        <v>135</v>
      </c>
      <c r="E6" t="s">
        <v>124</v>
      </c>
      <c r="F6" t="s">
        <v>116</v>
      </c>
      <c r="G6" t="s">
        <v>136</v>
      </c>
      <c r="H6" t="s">
        <v>108</v>
      </c>
      <c r="I6" t="s">
        <v>109</v>
      </c>
      <c r="J6" t="s">
        <v>120</v>
      </c>
      <c r="K6" t="s">
        <v>137</v>
      </c>
      <c r="L6">
        <v>4</v>
      </c>
      <c r="M6">
        <v>5</v>
      </c>
      <c r="N6">
        <v>4</v>
      </c>
      <c r="O6">
        <v>4</v>
      </c>
      <c r="P6">
        <v>4</v>
      </c>
      <c r="Q6">
        <v>3</v>
      </c>
      <c r="R6">
        <v>2</v>
      </c>
      <c r="S6">
        <v>5</v>
      </c>
      <c r="T6">
        <v>5</v>
      </c>
      <c r="U6">
        <v>5</v>
      </c>
      <c r="V6">
        <v>5</v>
      </c>
      <c r="W6">
        <v>4</v>
      </c>
      <c r="X6">
        <v>5</v>
      </c>
      <c r="Y6">
        <v>5</v>
      </c>
      <c r="Z6">
        <v>2</v>
      </c>
      <c r="AA6">
        <v>2</v>
      </c>
      <c r="AB6">
        <v>2</v>
      </c>
      <c r="AC6">
        <v>2</v>
      </c>
      <c r="AD6">
        <v>1</v>
      </c>
      <c r="AE6">
        <v>4</v>
      </c>
      <c r="AF6">
        <v>5</v>
      </c>
      <c r="AG6">
        <v>5</v>
      </c>
      <c r="AH6">
        <v>2</v>
      </c>
      <c r="AI6">
        <v>2</v>
      </c>
      <c r="AJ6">
        <v>2</v>
      </c>
      <c r="AK6">
        <v>3</v>
      </c>
      <c r="AL6">
        <v>4</v>
      </c>
      <c r="AM6">
        <v>4</v>
      </c>
      <c r="AN6">
        <v>3</v>
      </c>
      <c r="AO6">
        <v>4</v>
      </c>
      <c r="AP6">
        <v>4</v>
      </c>
      <c r="AQ6">
        <v>5</v>
      </c>
      <c r="AR6">
        <v>5</v>
      </c>
      <c r="AS6">
        <v>5</v>
      </c>
      <c r="AT6">
        <v>5</v>
      </c>
      <c r="AU6">
        <v>5</v>
      </c>
      <c r="AV6">
        <v>6</v>
      </c>
      <c r="AW6">
        <v>5</v>
      </c>
      <c r="AX6">
        <v>6</v>
      </c>
      <c r="AY6">
        <v>6</v>
      </c>
      <c r="AZ6">
        <v>5</v>
      </c>
      <c r="BA6">
        <v>5</v>
      </c>
      <c r="BB6">
        <v>6</v>
      </c>
      <c r="BC6">
        <v>3</v>
      </c>
      <c r="BD6">
        <v>3</v>
      </c>
      <c r="BE6">
        <v>3</v>
      </c>
      <c r="BF6">
        <v>3</v>
      </c>
      <c r="BG6">
        <v>1</v>
      </c>
      <c r="BH6">
        <v>3</v>
      </c>
      <c r="BI6">
        <v>3</v>
      </c>
      <c r="BJ6">
        <v>4</v>
      </c>
      <c r="BK6">
        <v>4</v>
      </c>
      <c r="BL6">
        <v>5</v>
      </c>
      <c r="BM6">
        <v>5</v>
      </c>
      <c r="BN6">
        <v>5</v>
      </c>
      <c r="BO6">
        <v>5</v>
      </c>
      <c r="BP6">
        <v>1</v>
      </c>
      <c r="BQ6">
        <v>1</v>
      </c>
      <c r="BR6">
        <v>1</v>
      </c>
      <c r="BS6">
        <v>1</v>
      </c>
      <c r="BT6">
        <v>1</v>
      </c>
      <c r="BU6">
        <v>5</v>
      </c>
      <c r="BV6">
        <v>2</v>
      </c>
      <c r="BW6">
        <v>3</v>
      </c>
      <c r="BX6">
        <v>2</v>
      </c>
      <c r="BY6">
        <v>4.333333333333333</v>
      </c>
      <c r="BZ6">
        <v>3.25</v>
      </c>
      <c r="CA6">
        <v>5</v>
      </c>
      <c r="CB6">
        <v>4.666666666666667</v>
      </c>
      <c r="CC6">
        <v>1.8</v>
      </c>
      <c r="CD6">
        <v>4.666666666666667</v>
      </c>
      <c r="CE6">
        <v>2</v>
      </c>
      <c r="CF6">
        <v>3.5</v>
      </c>
      <c r="CG6">
        <v>4.5</v>
      </c>
      <c r="CH6">
        <v>5</v>
      </c>
      <c r="CI6">
        <v>5</v>
      </c>
      <c r="CJ6">
        <v>3.6666666666666665</v>
      </c>
      <c r="CK6">
        <v>5</v>
      </c>
      <c r="CL6">
        <v>5.333333333333333</v>
      </c>
      <c r="CM6">
        <v>3.6666666666666665</v>
      </c>
      <c r="CN6">
        <v>6</v>
      </c>
      <c r="CO6">
        <v>1</v>
      </c>
      <c r="CP6">
        <v>0</v>
      </c>
      <c r="CQ6">
        <v>1</v>
      </c>
      <c r="CR6">
        <v>0</v>
      </c>
      <c r="CS6" t="s">
        <v>753</v>
      </c>
      <c r="CT6" s="3" t="s">
        <v>753</v>
      </c>
      <c r="CU6" t="s">
        <v>751</v>
      </c>
      <c r="CV6" s="3" t="s">
        <v>797</v>
      </c>
      <c r="CZ6">
        <v>2.5</v>
      </c>
      <c r="DA6">
        <v>0</v>
      </c>
      <c r="DB6" s="3">
        <v>0</v>
      </c>
      <c r="DC6" s="3">
        <v>0</v>
      </c>
      <c r="DD6">
        <v>1</v>
      </c>
    </row>
    <row r="7" spans="1:108" x14ac:dyDescent="0.35">
      <c r="A7" s="22">
        <v>80222758</v>
      </c>
      <c r="B7" t="s">
        <v>138</v>
      </c>
      <c r="C7" t="s">
        <v>139</v>
      </c>
      <c r="D7" t="s">
        <v>140</v>
      </c>
      <c r="E7" t="s">
        <v>141</v>
      </c>
      <c r="F7" t="s">
        <v>129</v>
      </c>
      <c r="G7" t="s">
        <v>125</v>
      </c>
      <c r="H7" t="s">
        <v>108</v>
      </c>
      <c r="I7" t="s">
        <v>119</v>
      </c>
      <c r="J7" t="s">
        <v>132</v>
      </c>
      <c r="K7" t="s">
        <v>111</v>
      </c>
      <c r="L7">
        <v>3</v>
      </c>
      <c r="M7">
        <v>5</v>
      </c>
      <c r="N7">
        <v>1</v>
      </c>
      <c r="O7">
        <v>4</v>
      </c>
      <c r="P7">
        <v>3</v>
      </c>
      <c r="Q7">
        <v>2</v>
      </c>
      <c r="R7">
        <v>3</v>
      </c>
      <c r="S7">
        <v>5</v>
      </c>
      <c r="T7">
        <v>5</v>
      </c>
      <c r="U7">
        <v>4</v>
      </c>
      <c r="V7">
        <v>5</v>
      </c>
      <c r="W7">
        <v>2</v>
      </c>
      <c r="X7">
        <v>3</v>
      </c>
      <c r="Y7">
        <v>2</v>
      </c>
      <c r="Z7">
        <v>2</v>
      </c>
      <c r="AA7">
        <v>2</v>
      </c>
      <c r="AB7">
        <v>2</v>
      </c>
      <c r="AC7">
        <v>4</v>
      </c>
      <c r="AD7">
        <v>2</v>
      </c>
      <c r="AE7">
        <v>5</v>
      </c>
      <c r="AF7">
        <v>4</v>
      </c>
      <c r="AG7">
        <v>4</v>
      </c>
      <c r="AH7">
        <v>1</v>
      </c>
      <c r="AI7">
        <v>4</v>
      </c>
      <c r="AJ7">
        <v>3</v>
      </c>
      <c r="AK7">
        <v>2</v>
      </c>
      <c r="AL7">
        <v>4</v>
      </c>
      <c r="AM7">
        <v>2</v>
      </c>
      <c r="AN7">
        <v>2</v>
      </c>
      <c r="AO7">
        <v>2</v>
      </c>
      <c r="AP7">
        <v>5</v>
      </c>
      <c r="AQ7">
        <v>4</v>
      </c>
      <c r="AR7">
        <v>5</v>
      </c>
      <c r="AS7">
        <v>3</v>
      </c>
      <c r="AT7">
        <v>4</v>
      </c>
      <c r="AU7">
        <v>4</v>
      </c>
      <c r="AV7">
        <v>6</v>
      </c>
      <c r="AW7">
        <v>6</v>
      </c>
      <c r="AX7">
        <v>6</v>
      </c>
      <c r="AY7">
        <v>6</v>
      </c>
      <c r="AZ7">
        <v>6</v>
      </c>
      <c r="BA7">
        <v>5</v>
      </c>
      <c r="BB7">
        <v>6</v>
      </c>
      <c r="BC7">
        <v>3</v>
      </c>
      <c r="BD7">
        <v>3</v>
      </c>
      <c r="BE7">
        <v>2</v>
      </c>
      <c r="BF7">
        <v>4</v>
      </c>
      <c r="BG7">
        <v>2</v>
      </c>
      <c r="BH7">
        <v>2</v>
      </c>
      <c r="BI7">
        <v>4</v>
      </c>
      <c r="BJ7">
        <v>4</v>
      </c>
      <c r="BK7">
        <v>4</v>
      </c>
      <c r="BL7">
        <v>4</v>
      </c>
      <c r="BM7">
        <v>5</v>
      </c>
      <c r="BN7">
        <v>5</v>
      </c>
      <c r="BO7">
        <v>5</v>
      </c>
      <c r="BP7">
        <v>1</v>
      </c>
      <c r="BQ7">
        <v>1</v>
      </c>
      <c r="BR7">
        <v>1</v>
      </c>
      <c r="BS7">
        <v>1</v>
      </c>
      <c r="BT7">
        <v>1</v>
      </c>
      <c r="BU7">
        <v>6</v>
      </c>
      <c r="BV7">
        <v>3</v>
      </c>
      <c r="BW7">
        <v>1</v>
      </c>
      <c r="BX7">
        <v>2</v>
      </c>
      <c r="BY7">
        <v>3</v>
      </c>
      <c r="BZ7">
        <v>3</v>
      </c>
      <c r="CA7">
        <v>4.75</v>
      </c>
      <c r="CB7">
        <v>2.3333333333333335</v>
      </c>
      <c r="CC7">
        <v>2.4</v>
      </c>
      <c r="CD7">
        <v>4.333333333333333</v>
      </c>
      <c r="CE7">
        <v>2.6666666666666665</v>
      </c>
      <c r="CF7">
        <v>2.5</v>
      </c>
      <c r="CG7">
        <v>4</v>
      </c>
      <c r="CH7">
        <v>3.6666666666666665</v>
      </c>
      <c r="CI7">
        <v>5.2222222222222223</v>
      </c>
      <c r="CJ7">
        <v>4</v>
      </c>
      <c r="CK7">
        <v>4.75</v>
      </c>
      <c r="CL7">
        <v>6</v>
      </c>
      <c r="CM7">
        <v>3.6666666666666665</v>
      </c>
      <c r="CN7">
        <v>6</v>
      </c>
      <c r="CO7">
        <v>1</v>
      </c>
      <c r="CP7">
        <v>0</v>
      </c>
      <c r="CQ7">
        <v>1</v>
      </c>
      <c r="CR7">
        <v>0</v>
      </c>
      <c r="CS7">
        <v>3</v>
      </c>
      <c r="CT7" t="s">
        <v>754</v>
      </c>
      <c r="CU7" t="s">
        <v>751</v>
      </c>
      <c r="CV7" s="3" t="s">
        <v>798</v>
      </c>
      <c r="CX7" t="s">
        <v>779</v>
      </c>
      <c r="CZ7">
        <v>2.5</v>
      </c>
      <c r="DA7">
        <v>0</v>
      </c>
      <c r="DB7" s="3">
        <v>0</v>
      </c>
      <c r="DC7" s="3">
        <v>0</v>
      </c>
      <c r="DD7">
        <v>1</v>
      </c>
    </row>
    <row r="8" spans="1:108" x14ac:dyDescent="0.35">
      <c r="A8" s="22">
        <v>1012367179</v>
      </c>
      <c r="B8" t="s">
        <v>142</v>
      </c>
      <c r="C8" t="s">
        <v>143</v>
      </c>
      <c r="D8" t="s">
        <v>144</v>
      </c>
      <c r="E8" t="s">
        <v>128</v>
      </c>
      <c r="F8" t="s">
        <v>145</v>
      </c>
      <c r="G8" t="s">
        <v>107</v>
      </c>
      <c r="H8" t="s">
        <v>108</v>
      </c>
      <c r="I8" t="s">
        <v>119</v>
      </c>
      <c r="J8" t="s">
        <v>110</v>
      </c>
      <c r="K8" t="s">
        <v>111</v>
      </c>
      <c r="L8">
        <v>3</v>
      </c>
      <c r="M8">
        <v>2</v>
      </c>
      <c r="N8">
        <v>1</v>
      </c>
      <c r="O8">
        <v>2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3</v>
      </c>
      <c r="Y8">
        <v>2</v>
      </c>
      <c r="Z8">
        <v>4</v>
      </c>
      <c r="AA8">
        <v>4</v>
      </c>
      <c r="AB8">
        <v>5</v>
      </c>
      <c r="AC8">
        <v>5</v>
      </c>
      <c r="AD8">
        <v>3</v>
      </c>
      <c r="AE8">
        <v>3</v>
      </c>
      <c r="AF8">
        <v>2</v>
      </c>
      <c r="AG8">
        <v>2</v>
      </c>
      <c r="AH8">
        <v>3</v>
      </c>
      <c r="AI8">
        <v>4</v>
      </c>
      <c r="AJ8">
        <v>3</v>
      </c>
      <c r="AK8">
        <v>5</v>
      </c>
      <c r="AL8">
        <v>5</v>
      </c>
      <c r="AM8">
        <v>5</v>
      </c>
      <c r="AN8">
        <v>4</v>
      </c>
      <c r="AO8">
        <v>2</v>
      </c>
      <c r="AP8">
        <v>1</v>
      </c>
      <c r="AQ8">
        <v>2</v>
      </c>
      <c r="AR8">
        <v>2</v>
      </c>
      <c r="AS8">
        <v>2</v>
      </c>
      <c r="AT8">
        <v>2</v>
      </c>
      <c r="AU8">
        <v>3</v>
      </c>
      <c r="AV8">
        <v>3</v>
      </c>
      <c r="AW8">
        <v>3</v>
      </c>
      <c r="AX8">
        <v>4</v>
      </c>
      <c r="AY8">
        <v>4</v>
      </c>
      <c r="AZ8">
        <v>3</v>
      </c>
      <c r="BA8">
        <v>2</v>
      </c>
      <c r="BB8">
        <v>5</v>
      </c>
      <c r="BC8">
        <v>6</v>
      </c>
      <c r="BD8">
        <v>5</v>
      </c>
      <c r="BE8">
        <v>3</v>
      </c>
      <c r="BF8">
        <v>3</v>
      </c>
      <c r="BG8">
        <v>3</v>
      </c>
      <c r="BH8">
        <v>4</v>
      </c>
      <c r="BI8">
        <v>4</v>
      </c>
      <c r="BJ8">
        <v>4</v>
      </c>
      <c r="BK8">
        <v>4</v>
      </c>
      <c r="BL8">
        <v>3</v>
      </c>
      <c r="BM8">
        <v>4</v>
      </c>
      <c r="BN8">
        <v>4</v>
      </c>
      <c r="BO8">
        <v>5</v>
      </c>
      <c r="BP8">
        <v>1</v>
      </c>
      <c r="BQ8">
        <v>1</v>
      </c>
      <c r="BR8">
        <v>2</v>
      </c>
      <c r="BS8">
        <v>1</v>
      </c>
      <c r="BT8">
        <v>1</v>
      </c>
      <c r="BU8">
        <v>6</v>
      </c>
      <c r="BV8">
        <v>3</v>
      </c>
      <c r="BW8">
        <v>5</v>
      </c>
      <c r="BX8">
        <v>5</v>
      </c>
      <c r="BY8">
        <v>2</v>
      </c>
      <c r="BZ8">
        <v>4.25</v>
      </c>
      <c r="CA8">
        <v>5</v>
      </c>
      <c r="CB8">
        <v>3.3333333333333335</v>
      </c>
      <c r="CC8">
        <v>4.2</v>
      </c>
      <c r="CD8">
        <v>2.3333333333333335</v>
      </c>
      <c r="CE8">
        <v>3.3333333333333335</v>
      </c>
      <c r="CF8">
        <v>4.75</v>
      </c>
      <c r="CG8">
        <v>1.75</v>
      </c>
      <c r="CH8">
        <v>2.3333333333333335</v>
      </c>
      <c r="CI8">
        <v>3.8888888888888888</v>
      </c>
      <c r="CJ8">
        <v>4</v>
      </c>
      <c r="CK8">
        <v>4</v>
      </c>
      <c r="CL8">
        <v>3</v>
      </c>
      <c r="CM8">
        <v>4.333333333333333</v>
      </c>
      <c r="CN8">
        <v>4.333333333333333</v>
      </c>
      <c r="CO8">
        <v>0</v>
      </c>
      <c r="CP8">
        <v>0</v>
      </c>
      <c r="CQ8">
        <v>0</v>
      </c>
      <c r="CR8">
        <v>0</v>
      </c>
      <c r="CS8">
        <v>9</v>
      </c>
      <c r="CT8" t="s">
        <v>756</v>
      </c>
      <c r="CU8" t="s">
        <v>751</v>
      </c>
      <c r="CV8" s="3" t="s">
        <v>798</v>
      </c>
      <c r="CZ8">
        <v>3.25</v>
      </c>
      <c r="DA8">
        <v>2</v>
      </c>
      <c r="DB8" s="3">
        <v>0</v>
      </c>
      <c r="DC8" s="3">
        <v>1</v>
      </c>
      <c r="DD8">
        <v>1.2</v>
      </c>
    </row>
    <row r="9" spans="1:108" x14ac:dyDescent="0.35">
      <c r="A9" s="22">
        <v>1014193016</v>
      </c>
      <c r="B9" t="s">
        <v>146</v>
      </c>
      <c r="C9" t="s">
        <v>147</v>
      </c>
      <c r="D9" t="s">
        <v>148</v>
      </c>
      <c r="E9" t="s">
        <v>115</v>
      </c>
      <c r="F9" t="s">
        <v>149</v>
      </c>
      <c r="G9" t="s">
        <v>107</v>
      </c>
      <c r="H9" t="s">
        <v>108</v>
      </c>
      <c r="I9" t="s">
        <v>119</v>
      </c>
      <c r="J9" t="s">
        <v>110</v>
      </c>
      <c r="K9" t="s">
        <v>150</v>
      </c>
      <c r="L9">
        <v>2</v>
      </c>
      <c r="M9">
        <v>2</v>
      </c>
      <c r="N9">
        <v>2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2</v>
      </c>
      <c r="X9">
        <v>3</v>
      </c>
      <c r="Y9">
        <v>3</v>
      </c>
      <c r="Z9">
        <v>5</v>
      </c>
      <c r="AA9">
        <v>5</v>
      </c>
      <c r="AB9">
        <v>5</v>
      </c>
      <c r="AC9">
        <v>5</v>
      </c>
      <c r="AD9">
        <v>4</v>
      </c>
      <c r="AE9">
        <v>5</v>
      </c>
      <c r="AF9">
        <v>5</v>
      </c>
      <c r="AG9">
        <v>5</v>
      </c>
      <c r="AH9">
        <v>3</v>
      </c>
      <c r="AI9">
        <v>1</v>
      </c>
      <c r="AJ9">
        <v>2</v>
      </c>
      <c r="AK9">
        <v>4</v>
      </c>
      <c r="AL9">
        <v>5</v>
      </c>
      <c r="AM9">
        <v>5</v>
      </c>
      <c r="AN9">
        <v>4</v>
      </c>
      <c r="AO9">
        <v>5</v>
      </c>
      <c r="AP9">
        <v>3</v>
      </c>
      <c r="AQ9">
        <v>3</v>
      </c>
      <c r="AR9">
        <v>4</v>
      </c>
      <c r="AS9">
        <v>3</v>
      </c>
      <c r="AT9">
        <v>3</v>
      </c>
      <c r="AU9">
        <v>4</v>
      </c>
      <c r="AV9">
        <v>4</v>
      </c>
      <c r="AW9">
        <v>4</v>
      </c>
      <c r="AX9">
        <v>3</v>
      </c>
      <c r="AY9">
        <v>3</v>
      </c>
      <c r="AZ9">
        <v>3</v>
      </c>
      <c r="BA9">
        <v>3</v>
      </c>
      <c r="BB9">
        <v>6</v>
      </c>
      <c r="BC9">
        <v>3</v>
      </c>
      <c r="BD9">
        <v>4</v>
      </c>
      <c r="BE9">
        <v>3</v>
      </c>
      <c r="BF9">
        <v>2</v>
      </c>
      <c r="BG9">
        <v>2</v>
      </c>
      <c r="BH9">
        <v>3</v>
      </c>
      <c r="BI9">
        <v>3</v>
      </c>
      <c r="BJ9">
        <v>4</v>
      </c>
      <c r="BK9">
        <v>3</v>
      </c>
      <c r="BL9">
        <v>4</v>
      </c>
      <c r="BM9">
        <v>4</v>
      </c>
      <c r="BN9">
        <v>5</v>
      </c>
      <c r="BO9">
        <v>5</v>
      </c>
      <c r="BP9">
        <v>1</v>
      </c>
      <c r="BQ9">
        <v>1</v>
      </c>
      <c r="BR9">
        <v>3</v>
      </c>
      <c r="BS9">
        <v>2</v>
      </c>
      <c r="BT9">
        <v>1</v>
      </c>
      <c r="BU9">
        <v>6</v>
      </c>
      <c r="BV9">
        <v>3</v>
      </c>
      <c r="BW9">
        <v>5</v>
      </c>
      <c r="BX9">
        <v>5</v>
      </c>
      <c r="BY9">
        <v>2</v>
      </c>
      <c r="BZ9">
        <v>5</v>
      </c>
      <c r="CA9">
        <v>5</v>
      </c>
      <c r="CB9">
        <v>2.6666666666666665</v>
      </c>
      <c r="CC9">
        <v>4.8</v>
      </c>
      <c r="CD9">
        <v>5</v>
      </c>
      <c r="CE9">
        <v>2</v>
      </c>
      <c r="CF9">
        <v>4.5</v>
      </c>
      <c r="CG9">
        <v>3.75</v>
      </c>
      <c r="CH9">
        <v>3.3333333333333335</v>
      </c>
      <c r="CI9">
        <v>3.6666666666666665</v>
      </c>
      <c r="CJ9">
        <v>3.3333333333333335</v>
      </c>
      <c r="CK9">
        <v>4.5</v>
      </c>
      <c r="CL9">
        <v>3.6666666666666665</v>
      </c>
      <c r="CM9">
        <v>3.3333333333333335</v>
      </c>
      <c r="CN9">
        <v>4</v>
      </c>
      <c r="CO9">
        <v>0</v>
      </c>
      <c r="CP9">
        <v>0</v>
      </c>
      <c r="CQ9">
        <v>0</v>
      </c>
      <c r="CR9">
        <v>0</v>
      </c>
      <c r="CS9">
        <v>10</v>
      </c>
      <c r="CT9" t="s">
        <v>756</v>
      </c>
      <c r="CU9" t="s">
        <v>751</v>
      </c>
      <c r="CV9" s="3" t="s">
        <v>797</v>
      </c>
      <c r="CZ9">
        <v>2.5</v>
      </c>
      <c r="DA9">
        <v>0</v>
      </c>
      <c r="DB9" s="3">
        <v>0</v>
      </c>
      <c r="DC9" s="3">
        <v>0</v>
      </c>
      <c r="DD9">
        <v>1.6</v>
      </c>
    </row>
    <row r="10" spans="1:108" x14ac:dyDescent="0.35">
      <c r="A10" s="22">
        <v>1057605581</v>
      </c>
      <c r="B10" t="s">
        <v>151</v>
      </c>
      <c r="C10" t="s">
        <v>152</v>
      </c>
      <c r="D10" t="s">
        <v>153</v>
      </c>
      <c r="E10" t="s">
        <v>154</v>
      </c>
      <c r="F10" t="s">
        <v>155</v>
      </c>
      <c r="G10" t="s">
        <v>125</v>
      </c>
      <c r="H10" t="s">
        <v>108</v>
      </c>
      <c r="I10" t="s">
        <v>109</v>
      </c>
      <c r="J10" t="s">
        <v>132</v>
      </c>
      <c r="K10" t="s">
        <v>111</v>
      </c>
      <c r="L10">
        <v>2</v>
      </c>
      <c r="M10">
        <v>2</v>
      </c>
      <c r="N10">
        <v>1</v>
      </c>
      <c r="O10">
        <v>5</v>
      </c>
      <c r="P10">
        <v>5</v>
      </c>
      <c r="Q10">
        <v>4</v>
      </c>
      <c r="R10">
        <v>3</v>
      </c>
      <c r="S10">
        <v>5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3</v>
      </c>
      <c r="AA10">
        <v>1</v>
      </c>
      <c r="AB10">
        <v>2</v>
      </c>
      <c r="AC10">
        <v>2</v>
      </c>
      <c r="AD10">
        <v>1</v>
      </c>
      <c r="AE10">
        <v>5</v>
      </c>
      <c r="AF10">
        <v>4</v>
      </c>
      <c r="AG10">
        <v>4</v>
      </c>
      <c r="AH10">
        <v>1</v>
      </c>
      <c r="AI10">
        <v>1</v>
      </c>
      <c r="AJ10">
        <v>1</v>
      </c>
      <c r="AK10">
        <v>3</v>
      </c>
      <c r="AL10">
        <v>3</v>
      </c>
      <c r="AM10">
        <v>5</v>
      </c>
      <c r="AN10">
        <v>3</v>
      </c>
      <c r="AO10">
        <v>2</v>
      </c>
      <c r="AP10">
        <v>2</v>
      </c>
      <c r="AQ10">
        <v>2</v>
      </c>
      <c r="AR10">
        <v>5</v>
      </c>
      <c r="AS10">
        <v>4</v>
      </c>
      <c r="AT10">
        <v>4</v>
      </c>
      <c r="AU10">
        <v>4</v>
      </c>
      <c r="AV10">
        <v>5</v>
      </c>
      <c r="AW10">
        <v>5</v>
      </c>
      <c r="AX10">
        <v>5</v>
      </c>
      <c r="AY10">
        <v>5</v>
      </c>
      <c r="AZ10">
        <v>2</v>
      </c>
      <c r="BA10">
        <v>4</v>
      </c>
      <c r="BB10">
        <v>6</v>
      </c>
      <c r="BC10">
        <v>5</v>
      </c>
      <c r="BD10">
        <v>6</v>
      </c>
      <c r="BE10">
        <v>3</v>
      </c>
      <c r="BF10">
        <v>2</v>
      </c>
      <c r="BG10">
        <v>1</v>
      </c>
      <c r="BH10">
        <v>4</v>
      </c>
      <c r="BI10">
        <v>4</v>
      </c>
      <c r="BJ10">
        <v>3</v>
      </c>
      <c r="BK10">
        <v>4</v>
      </c>
      <c r="BL10">
        <v>5</v>
      </c>
      <c r="BM10">
        <v>3</v>
      </c>
      <c r="BN10">
        <v>3</v>
      </c>
      <c r="BO10">
        <v>3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5</v>
      </c>
      <c r="BV10">
        <v>3</v>
      </c>
      <c r="BW10">
        <v>3</v>
      </c>
      <c r="BX10">
        <v>1</v>
      </c>
      <c r="BY10">
        <v>1.6666666666666667</v>
      </c>
      <c r="BZ10">
        <v>4.25</v>
      </c>
      <c r="CA10">
        <v>4.75</v>
      </c>
      <c r="CB10">
        <v>5</v>
      </c>
      <c r="CC10">
        <v>1.8</v>
      </c>
      <c r="CD10">
        <v>4.333333333333333</v>
      </c>
      <c r="CE10">
        <v>1</v>
      </c>
      <c r="CF10">
        <v>3.5</v>
      </c>
      <c r="CG10">
        <v>2.75</v>
      </c>
      <c r="CH10">
        <v>4</v>
      </c>
      <c r="CI10">
        <v>4.7777777777777777</v>
      </c>
      <c r="CJ10">
        <v>3.6666666666666665</v>
      </c>
      <c r="CK10">
        <v>3.5</v>
      </c>
      <c r="CL10">
        <v>4</v>
      </c>
      <c r="CM10">
        <v>5</v>
      </c>
      <c r="CN10">
        <v>5.333333333333333</v>
      </c>
      <c r="CO10">
        <v>0</v>
      </c>
      <c r="CP10">
        <v>1</v>
      </c>
      <c r="CQ10">
        <v>1</v>
      </c>
      <c r="CR10">
        <v>0</v>
      </c>
      <c r="CS10">
        <v>2</v>
      </c>
      <c r="CT10" t="s">
        <v>754</v>
      </c>
      <c r="CU10" t="s">
        <v>752</v>
      </c>
      <c r="CV10" s="3" t="s">
        <v>797</v>
      </c>
      <c r="CZ10">
        <v>2.5</v>
      </c>
      <c r="DA10">
        <v>0</v>
      </c>
      <c r="DB10" s="3">
        <v>0</v>
      </c>
      <c r="DC10" s="3">
        <v>0</v>
      </c>
      <c r="DD10">
        <v>1</v>
      </c>
    </row>
    <row r="11" spans="1:108" x14ac:dyDescent="0.35">
      <c r="A11" s="22">
        <v>53892993</v>
      </c>
      <c r="B11" t="s">
        <v>156</v>
      </c>
      <c r="C11" t="s">
        <v>157</v>
      </c>
      <c r="D11" t="s">
        <v>157</v>
      </c>
      <c r="E11" t="s">
        <v>158</v>
      </c>
      <c r="F11" t="s">
        <v>159</v>
      </c>
      <c r="G11" t="s">
        <v>125</v>
      </c>
      <c r="H11" t="s">
        <v>108</v>
      </c>
      <c r="I11" t="s">
        <v>119</v>
      </c>
      <c r="J11" t="s">
        <v>110</v>
      </c>
      <c r="K11" t="s">
        <v>137</v>
      </c>
      <c r="L11">
        <v>2</v>
      </c>
      <c r="M11">
        <v>2</v>
      </c>
      <c r="N11">
        <v>2</v>
      </c>
      <c r="O11">
        <v>2</v>
      </c>
      <c r="P11">
        <v>4</v>
      </c>
      <c r="Q11">
        <v>4</v>
      </c>
      <c r="R11">
        <v>3</v>
      </c>
      <c r="S11">
        <v>4</v>
      </c>
      <c r="T11">
        <v>4</v>
      </c>
      <c r="U11">
        <v>4</v>
      </c>
      <c r="V11">
        <v>4</v>
      </c>
      <c r="W11">
        <v>2</v>
      </c>
      <c r="X11">
        <v>3</v>
      </c>
      <c r="Y11">
        <v>4</v>
      </c>
      <c r="Z11">
        <v>4</v>
      </c>
      <c r="AA11">
        <v>4</v>
      </c>
      <c r="AB11">
        <v>4</v>
      </c>
      <c r="AC11">
        <v>2</v>
      </c>
      <c r="AD11">
        <v>2</v>
      </c>
      <c r="AE11">
        <v>4</v>
      </c>
      <c r="AF11">
        <v>4</v>
      </c>
      <c r="AG11">
        <v>4</v>
      </c>
      <c r="AH11">
        <v>2</v>
      </c>
      <c r="AI11">
        <v>2</v>
      </c>
      <c r="AJ11">
        <v>2</v>
      </c>
      <c r="AK11">
        <v>2</v>
      </c>
      <c r="AL11">
        <v>3</v>
      </c>
      <c r="AM11">
        <v>3</v>
      </c>
      <c r="AN11">
        <v>3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3</v>
      </c>
      <c r="BB11">
        <v>6</v>
      </c>
      <c r="BC11">
        <v>4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3</v>
      </c>
      <c r="BQ11">
        <v>3</v>
      </c>
      <c r="BR11">
        <v>3</v>
      </c>
      <c r="BS11">
        <v>3</v>
      </c>
      <c r="BT11">
        <v>2</v>
      </c>
      <c r="BU11">
        <v>5</v>
      </c>
      <c r="BV11">
        <v>3</v>
      </c>
      <c r="BW11">
        <v>4</v>
      </c>
      <c r="BX11">
        <v>2</v>
      </c>
      <c r="BY11">
        <v>2</v>
      </c>
      <c r="BZ11">
        <v>3.25</v>
      </c>
      <c r="CA11">
        <v>4</v>
      </c>
      <c r="CB11">
        <v>3</v>
      </c>
      <c r="CC11">
        <v>3.2</v>
      </c>
      <c r="CD11">
        <v>4</v>
      </c>
      <c r="CE11">
        <v>2</v>
      </c>
      <c r="CF11">
        <v>2.75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4</v>
      </c>
      <c r="CM11">
        <v>3.3333333333333335</v>
      </c>
      <c r="CN11">
        <v>4.666666666666667</v>
      </c>
      <c r="CO11">
        <v>0</v>
      </c>
      <c r="CP11">
        <v>0</v>
      </c>
      <c r="CQ11">
        <v>0</v>
      </c>
      <c r="CR11">
        <v>0</v>
      </c>
      <c r="CS11">
        <v>5</v>
      </c>
      <c r="CT11" t="s">
        <v>755</v>
      </c>
      <c r="CU11" t="s">
        <v>751</v>
      </c>
      <c r="CV11" s="3" t="s">
        <v>797</v>
      </c>
      <c r="CZ11">
        <v>3</v>
      </c>
      <c r="DA11">
        <v>1</v>
      </c>
      <c r="DB11" s="3">
        <v>1</v>
      </c>
      <c r="DC11" s="3">
        <v>0</v>
      </c>
      <c r="DD11">
        <v>2.8</v>
      </c>
    </row>
    <row r="12" spans="1:108" x14ac:dyDescent="0.35">
      <c r="A12" s="22">
        <v>1015439004</v>
      </c>
      <c r="B12" t="s">
        <v>160</v>
      </c>
      <c r="C12" t="s">
        <v>157</v>
      </c>
      <c r="D12" t="s">
        <v>144</v>
      </c>
      <c r="E12" t="s">
        <v>105</v>
      </c>
      <c r="F12" t="s">
        <v>159</v>
      </c>
      <c r="G12" t="s">
        <v>107</v>
      </c>
      <c r="H12" t="s">
        <v>108</v>
      </c>
      <c r="I12" t="s">
        <v>109</v>
      </c>
      <c r="J12" t="s">
        <v>110</v>
      </c>
      <c r="K12" t="s">
        <v>161</v>
      </c>
      <c r="L12">
        <v>3</v>
      </c>
      <c r="M12">
        <v>5</v>
      </c>
      <c r="N12">
        <v>4</v>
      </c>
      <c r="O12">
        <v>2</v>
      </c>
      <c r="P12">
        <v>3</v>
      </c>
      <c r="Q12">
        <v>2</v>
      </c>
      <c r="R12">
        <v>1</v>
      </c>
      <c r="S12">
        <v>5</v>
      </c>
      <c r="T12">
        <v>5</v>
      </c>
      <c r="U12">
        <v>5</v>
      </c>
      <c r="V12">
        <v>5</v>
      </c>
      <c r="W12">
        <v>3</v>
      </c>
      <c r="X12">
        <v>5</v>
      </c>
      <c r="Y12">
        <v>4</v>
      </c>
      <c r="Z12">
        <v>3</v>
      </c>
      <c r="AA12">
        <v>2</v>
      </c>
      <c r="AB12">
        <v>2</v>
      </c>
      <c r="AC12">
        <v>3</v>
      </c>
      <c r="AD12">
        <v>2</v>
      </c>
      <c r="AE12">
        <v>5</v>
      </c>
      <c r="AF12">
        <v>4</v>
      </c>
      <c r="AG12">
        <v>4</v>
      </c>
      <c r="AH12">
        <v>3</v>
      </c>
      <c r="AI12">
        <v>3</v>
      </c>
      <c r="AJ12">
        <v>2</v>
      </c>
      <c r="AK12">
        <v>2</v>
      </c>
      <c r="AL12">
        <v>4</v>
      </c>
      <c r="AM12">
        <v>4</v>
      </c>
      <c r="AN12">
        <v>3</v>
      </c>
      <c r="AO12">
        <v>2</v>
      </c>
      <c r="AP12">
        <v>4</v>
      </c>
      <c r="AQ12">
        <v>5</v>
      </c>
      <c r="AR12">
        <v>5</v>
      </c>
      <c r="AS12">
        <v>4</v>
      </c>
      <c r="AT12">
        <v>3</v>
      </c>
      <c r="AU12">
        <v>2</v>
      </c>
      <c r="AV12">
        <v>4</v>
      </c>
      <c r="AW12">
        <v>4</v>
      </c>
      <c r="AX12">
        <v>6</v>
      </c>
      <c r="AY12">
        <v>5</v>
      </c>
      <c r="AZ12">
        <v>4</v>
      </c>
      <c r="BA12">
        <v>4</v>
      </c>
      <c r="BB12">
        <v>6</v>
      </c>
      <c r="BC12">
        <v>3</v>
      </c>
      <c r="BD12">
        <v>3</v>
      </c>
      <c r="BE12">
        <v>3</v>
      </c>
      <c r="BF12">
        <v>2</v>
      </c>
      <c r="BG12">
        <v>2</v>
      </c>
      <c r="BH12">
        <v>3</v>
      </c>
      <c r="BI12">
        <v>4</v>
      </c>
      <c r="BJ12">
        <v>3</v>
      </c>
      <c r="BK12">
        <v>3</v>
      </c>
      <c r="BL12">
        <v>4</v>
      </c>
      <c r="BM12">
        <v>3</v>
      </c>
      <c r="BN12">
        <v>5</v>
      </c>
      <c r="BO12">
        <v>4</v>
      </c>
      <c r="BP12">
        <v>1</v>
      </c>
      <c r="BQ12">
        <v>1</v>
      </c>
      <c r="BR12">
        <v>2</v>
      </c>
      <c r="BS12">
        <v>2</v>
      </c>
      <c r="BT12">
        <v>2</v>
      </c>
      <c r="BU12">
        <v>5</v>
      </c>
      <c r="BV12">
        <v>3</v>
      </c>
      <c r="BW12">
        <v>4</v>
      </c>
      <c r="BX12">
        <v>6</v>
      </c>
      <c r="BY12">
        <v>4</v>
      </c>
      <c r="BZ12">
        <v>2</v>
      </c>
      <c r="CA12">
        <v>5</v>
      </c>
      <c r="CB12">
        <v>4</v>
      </c>
      <c r="CC12">
        <v>2.4</v>
      </c>
      <c r="CD12">
        <v>4.333333333333333</v>
      </c>
      <c r="CE12">
        <v>2.6666666666666665</v>
      </c>
      <c r="CF12">
        <v>3.25</v>
      </c>
      <c r="CG12">
        <v>4</v>
      </c>
      <c r="CH12">
        <v>3</v>
      </c>
      <c r="CI12">
        <v>4.333333333333333</v>
      </c>
      <c r="CJ12">
        <v>3.3333333333333335</v>
      </c>
      <c r="CK12">
        <v>4</v>
      </c>
      <c r="CL12">
        <v>4</v>
      </c>
      <c r="CM12">
        <v>3.3333333333333335</v>
      </c>
      <c r="CN12">
        <v>5.666666666666667</v>
      </c>
      <c r="CO12">
        <v>0</v>
      </c>
      <c r="CP12">
        <v>0</v>
      </c>
      <c r="CQ12">
        <v>1</v>
      </c>
      <c r="CR12">
        <v>0</v>
      </c>
      <c r="CS12">
        <v>5</v>
      </c>
      <c r="CT12" t="s">
        <v>755</v>
      </c>
      <c r="CU12" t="s">
        <v>751</v>
      </c>
      <c r="CV12" s="3" t="s">
        <v>798</v>
      </c>
      <c r="CZ12">
        <v>2.5</v>
      </c>
      <c r="DA12">
        <v>0</v>
      </c>
      <c r="DB12" s="3">
        <v>0</v>
      </c>
      <c r="DC12" s="3">
        <v>0</v>
      </c>
      <c r="DD12">
        <v>1.6</v>
      </c>
    </row>
    <row r="13" spans="1:108" x14ac:dyDescent="0.35">
      <c r="A13" s="22">
        <v>79957066</v>
      </c>
      <c r="B13" t="s">
        <v>162</v>
      </c>
      <c r="C13" t="s">
        <v>163</v>
      </c>
      <c r="D13" t="s">
        <v>164</v>
      </c>
      <c r="E13" t="s">
        <v>165</v>
      </c>
      <c r="F13" t="s">
        <v>159</v>
      </c>
      <c r="G13" t="s">
        <v>107</v>
      </c>
      <c r="H13" t="s">
        <v>108</v>
      </c>
      <c r="I13" t="s">
        <v>119</v>
      </c>
      <c r="J13" t="s">
        <v>110</v>
      </c>
      <c r="K13" t="s">
        <v>111</v>
      </c>
      <c r="L13">
        <v>2</v>
      </c>
      <c r="M13">
        <v>4</v>
      </c>
      <c r="N13">
        <v>2</v>
      </c>
      <c r="O13">
        <v>3</v>
      </c>
      <c r="P13">
        <v>5</v>
      </c>
      <c r="Q13">
        <v>2</v>
      </c>
      <c r="R13">
        <v>2</v>
      </c>
      <c r="S13">
        <v>2</v>
      </c>
      <c r="T13">
        <v>2</v>
      </c>
      <c r="U13">
        <v>3</v>
      </c>
      <c r="V13">
        <v>3</v>
      </c>
      <c r="W13">
        <v>4</v>
      </c>
      <c r="X13">
        <v>4</v>
      </c>
      <c r="Y13">
        <v>3</v>
      </c>
      <c r="Z13">
        <v>2</v>
      </c>
      <c r="AA13">
        <v>1</v>
      </c>
      <c r="AB13">
        <v>2</v>
      </c>
      <c r="AC13">
        <v>4</v>
      </c>
      <c r="AD13">
        <v>2</v>
      </c>
      <c r="AE13">
        <v>4</v>
      </c>
      <c r="AF13">
        <v>4</v>
      </c>
      <c r="AG13">
        <v>4</v>
      </c>
      <c r="AH13">
        <v>3</v>
      </c>
      <c r="AI13">
        <v>2</v>
      </c>
      <c r="AJ13">
        <v>2</v>
      </c>
      <c r="AK13">
        <v>2</v>
      </c>
      <c r="AL13">
        <v>4</v>
      </c>
      <c r="AM13">
        <v>2</v>
      </c>
      <c r="AN13">
        <v>2</v>
      </c>
      <c r="AO13">
        <v>3</v>
      </c>
      <c r="AP13">
        <v>4</v>
      </c>
      <c r="AQ13">
        <v>4</v>
      </c>
      <c r="AR13">
        <v>5</v>
      </c>
      <c r="AS13">
        <v>2</v>
      </c>
      <c r="AT13">
        <v>3</v>
      </c>
      <c r="AU13">
        <v>3</v>
      </c>
      <c r="AV13">
        <v>3</v>
      </c>
      <c r="AW13">
        <v>3</v>
      </c>
      <c r="AX13">
        <v>4</v>
      </c>
      <c r="AY13">
        <v>5</v>
      </c>
      <c r="AZ13">
        <v>5</v>
      </c>
      <c r="BA13">
        <v>3</v>
      </c>
      <c r="BB13">
        <v>5</v>
      </c>
      <c r="BC13">
        <v>3</v>
      </c>
      <c r="BD13">
        <v>3</v>
      </c>
      <c r="BE13">
        <v>2</v>
      </c>
      <c r="BF13">
        <v>2</v>
      </c>
      <c r="BG13">
        <v>2</v>
      </c>
      <c r="BH13">
        <v>2</v>
      </c>
      <c r="BI13">
        <v>4</v>
      </c>
      <c r="BJ13">
        <v>4</v>
      </c>
      <c r="BK13">
        <v>4</v>
      </c>
      <c r="BL13">
        <v>4</v>
      </c>
      <c r="BM13">
        <v>3</v>
      </c>
      <c r="BN13">
        <v>4</v>
      </c>
      <c r="BO13">
        <v>4</v>
      </c>
      <c r="BP13">
        <v>1</v>
      </c>
      <c r="BQ13">
        <v>1</v>
      </c>
      <c r="BR13">
        <v>1</v>
      </c>
      <c r="BS13">
        <v>1</v>
      </c>
      <c r="BT13">
        <v>2</v>
      </c>
      <c r="BU13">
        <v>6</v>
      </c>
      <c r="BV13">
        <v>3</v>
      </c>
      <c r="BW13">
        <v>4</v>
      </c>
      <c r="BX13">
        <v>1</v>
      </c>
      <c r="BY13">
        <v>2.6666666666666665</v>
      </c>
      <c r="BZ13">
        <v>3</v>
      </c>
      <c r="CA13">
        <v>2.5</v>
      </c>
      <c r="CB13">
        <v>3.6666666666666665</v>
      </c>
      <c r="CC13">
        <v>2.2000000000000002</v>
      </c>
      <c r="CD13">
        <v>4</v>
      </c>
      <c r="CE13">
        <v>2.3333333333333335</v>
      </c>
      <c r="CF13">
        <v>2.5</v>
      </c>
      <c r="CG13">
        <v>4</v>
      </c>
      <c r="CH13">
        <v>2.6666666666666665</v>
      </c>
      <c r="CI13">
        <v>3.7777777777777777</v>
      </c>
      <c r="CJ13">
        <v>4</v>
      </c>
      <c r="CK13">
        <v>3.75</v>
      </c>
      <c r="CL13">
        <v>3.6666666666666665</v>
      </c>
      <c r="CM13">
        <v>3</v>
      </c>
      <c r="CN13">
        <v>4.666666666666667</v>
      </c>
      <c r="CO13">
        <v>0</v>
      </c>
      <c r="CP13">
        <v>0</v>
      </c>
      <c r="CQ13">
        <v>0</v>
      </c>
      <c r="CR13">
        <v>0</v>
      </c>
      <c r="CS13">
        <v>5</v>
      </c>
      <c r="CT13" t="s">
        <v>755</v>
      </c>
      <c r="CU13" t="s">
        <v>751</v>
      </c>
      <c r="CV13" s="3" t="s">
        <v>798</v>
      </c>
      <c r="CW13" t="s">
        <v>779</v>
      </c>
      <c r="CZ13">
        <v>2</v>
      </c>
      <c r="DA13">
        <v>0</v>
      </c>
      <c r="DB13" s="3">
        <v>0</v>
      </c>
      <c r="DC13" s="3">
        <v>0</v>
      </c>
      <c r="DD13">
        <v>1.2</v>
      </c>
    </row>
    <row r="14" spans="1:108" x14ac:dyDescent="0.35">
      <c r="A14" s="22">
        <v>52991209</v>
      </c>
      <c r="B14" t="s">
        <v>166</v>
      </c>
      <c r="C14" t="s">
        <v>167</v>
      </c>
      <c r="D14" t="s">
        <v>168</v>
      </c>
      <c r="E14" t="s">
        <v>141</v>
      </c>
      <c r="F14" t="s">
        <v>116</v>
      </c>
      <c r="G14" t="s">
        <v>169</v>
      </c>
      <c r="H14" t="s">
        <v>170</v>
      </c>
      <c r="I14" t="s">
        <v>119</v>
      </c>
      <c r="J14" t="s">
        <v>120</v>
      </c>
      <c r="K14" t="s">
        <v>111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4</v>
      </c>
      <c r="U14">
        <v>5</v>
      </c>
      <c r="V14">
        <v>5</v>
      </c>
      <c r="W14">
        <v>2</v>
      </c>
      <c r="X14">
        <v>2</v>
      </c>
      <c r="Y14">
        <v>4</v>
      </c>
      <c r="Z14">
        <v>4</v>
      </c>
      <c r="AA14">
        <v>2</v>
      </c>
      <c r="AB14">
        <v>3</v>
      </c>
      <c r="AC14">
        <v>2</v>
      </c>
      <c r="AD14">
        <v>2</v>
      </c>
      <c r="AE14">
        <v>3</v>
      </c>
      <c r="AF14">
        <v>4</v>
      </c>
      <c r="AG14">
        <v>4</v>
      </c>
      <c r="AH14">
        <v>3</v>
      </c>
      <c r="AI14">
        <v>4</v>
      </c>
      <c r="AJ14">
        <v>4</v>
      </c>
      <c r="AK14">
        <v>1</v>
      </c>
      <c r="AL14">
        <v>2</v>
      </c>
      <c r="AM14">
        <v>4</v>
      </c>
      <c r="AN14">
        <v>1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5</v>
      </c>
      <c r="BD14">
        <v>6</v>
      </c>
      <c r="BE14">
        <v>1</v>
      </c>
      <c r="BF14">
        <v>3</v>
      </c>
      <c r="BG14">
        <v>2</v>
      </c>
      <c r="BH14">
        <v>2</v>
      </c>
      <c r="BI14">
        <v>4</v>
      </c>
      <c r="BJ14">
        <v>4</v>
      </c>
      <c r="BK14">
        <v>4</v>
      </c>
      <c r="BL14">
        <v>5</v>
      </c>
      <c r="BM14">
        <v>5</v>
      </c>
      <c r="BN14">
        <v>5</v>
      </c>
      <c r="BO14">
        <v>5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3</v>
      </c>
      <c r="BW14">
        <v>5</v>
      </c>
      <c r="BX14">
        <v>3</v>
      </c>
      <c r="BY14">
        <v>5</v>
      </c>
      <c r="BZ14">
        <v>5</v>
      </c>
      <c r="CA14">
        <v>4.75</v>
      </c>
      <c r="CB14">
        <v>2.6666666666666665</v>
      </c>
      <c r="CC14">
        <v>2.6</v>
      </c>
      <c r="CD14">
        <v>3.6666666666666665</v>
      </c>
      <c r="CE14">
        <v>3.6666666666666665</v>
      </c>
      <c r="CF14">
        <v>2</v>
      </c>
      <c r="CG14">
        <v>5</v>
      </c>
      <c r="CH14">
        <v>5</v>
      </c>
      <c r="CI14">
        <v>5.8888888888888893</v>
      </c>
      <c r="CJ14">
        <v>4</v>
      </c>
      <c r="CK14">
        <v>5</v>
      </c>
      <c r="CL14">
        <v>6</v>
      </c>
      <c r="CM14">
        <v>5.666666666666667</v>
      </c>
      <c r="CN14">
        <v>6</v>
      </c>
      <c r="CO14">
        <v>1</v>
      </c>
      <c r="CP14">
        <v>1</v>
      </c>
      <c r="CQ14">
        <v>1</v>
      </c>
      <c r="CR14">
        <v>1</v>
      </c>
      <c r="CS14" t="s">
        <v>753</v>
      </c>
      <c r="CT14" s="3" t="s">
        <v>753</v>
      </c>
      <c r="CU14" t="s">
        <v>751</v>
      </c>
      <c r="CV14" s="3" t="s">
        <v>797</v>
      </c>
      <c r="CW14" t="s">
        <v>779</v>
      </c>
      <c r="CX14" t="s">
        <v>779</v>
      </c>
      <c r="CY14" t="s">
        <v>779</v>
      </c>
      <c r="CZ14">
        <v>2</v>
      </c>
      <c r="DA14">
        <v>0</v>
      </c>
      <c r="DB14" s="3">
        <v>0</v>
      </c>
      <c r="DC14" s="3">
        <v>0</v>
      </c>
      <c r="DD14">
        <v>1</v>
      </c>
    </row>
    <row r="15" spans="1:108" x14ac:dyDescent="0.35">
      <c r="A15" s="22">
        <v>1010198686</v>
      </c>
      <c r="B15" t="s">
        <v>171</v>
      </c>
      <c r="C15" t="s">
        <v>172</v>
      </c>
      <c r="D15" t="s">
        <v>148</v>
      </c>
      <c r="E15" t="s">
        <v>173</v>
      </c>
      <c r="F15" t="s">
        <v>155</v>
      </c>
      <c r="G15" t="s">
        <v>174</v>
      </c>
      <c r="H15" t="s">
        <v>118</v>
      </c>
      <c r="I15" t="s">
        <v>119</v>
      </c>
      <c r="J15" t="s">
        <v>132</v>
      </c>
      <c r="K15" t="s">
        <v>111</v>
      </c>
      <c r="L15">
        <v>5</v>
      </c>
      <c r="M15">
        <v>3</v>
      </c>
      <c r="N15">
        <v>5</v>
      </c>
      <c r="O15">
        <v>2</v>
      </c>
      <c r="P15">
        <v>3</v>
      </c>
      <c r="Q15">
        <v>4</v>
      </c>
      <c r="R15">
        <v>2</v>
      </c>
      <c r="S15">
        <v>5</v>
      </c>
      <c r="T15">
        <v>5</v>
      </c>
      <c r="U15">
        <v>2</v>
      </c>
      <c r="V15">
        <v>5</v>
      </c>
      <c r="W15">
        <v>2</v>
      </c>
      <c r="X15">
        <v>4</v>
      </c>
      <c r="Y15">
        <v>5</v>
      </c>
      <c r="Z15">
        <v>1</v>
      </c>
      <c r="AA15">
        <v>1</v>
      </c>
      <c r="AB15">
        <v>2</v>
      </c>
      <c r="AC15">
        <v>1</v>
      </c>
      <c r="AD15">
        <v>1</v>
      </c>
      <c r="AE15">
        <v>4</v>
      </c>
      <c r="AF15">
        <v>2</v>
      </c>
      <c r="AG15">
        <v>2</v>
      </c>
      <c r="AH15">
        <v>2</v>
      </c>
      <c r="AI15">
        <v>3</v>
      </c>
      <c r="AJ15">
        <v>2</v>
      </c>
      <c r="AK15">
        <v>2</v>
      </c>
      <c r="AL15">
        <v>4</v>
      </c>
      <c r="AM15">
        <v>4</v>
      </c>
      <c r="AN15">
        <v>2</v>
      </c>
      <c r="AO15">
        <v>2</v>
      </c>
      <c r="AP15">
        <v>1</v>
      </c>
      <c r="AQ15">
        <v>3</v>
      </c>
      <c r="AR15">
        <v>2</v>
      </c>
      <c r="AS15">
        <v>4</v>
      </c>
      <c r="AT15">
        <v>3</v>
      </c>
      <c r="AU15">
        <v>2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5</v>
      </c>
      <c r="BC15">
        <v>6</v>
      </c>
      <c r="BD15">
        <v>3</v>
      </c>
      <c r="BE15">
        <v>2</v>
      </c>
      <c r="BF15">
        <v>2</v>
      </c>
      <c r="BG15">
        <v>3</v>
      </c>
      <c r="BH15">
        <v>3</v>
      </c>
      <c r="BI15">
        <v>4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5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3</v>
      </c>
      <c r="BV15">
        <v>3</v>
      </c>
      <c r="BW15">
        <v>5</v>
      </c>
      <c r="BX15">
        <v>1</v>
      </c>
      <c r="BY15">
        <v>4.333333333333333</v>
      </c>
      <c r="BZ15">
        <v>2.75</v>
      </c>
      <c r="CA15">
        <v>4.25</v>
      </c>
      <c r="CB15">
        <v>3.6666666666666665</v>
      </c>
      <c r="CC15">
        <v>1.2</v>
      </c>
      <c r="CD15">
        <v>2.6666666666666665</v>
      </c>
      <c r="CE15">
        <v>2.3333333333333335</v>
      </c>
      <c r="CF15">
        <v>3</v>
      </c>
      <c r="CG15">
        <v>2</v>
      </c>
      <c r="CH15">
        <v>3</v>
      </c>
      <c r="CI15">
        <v>5.5555555555555554</v>
      </c>
      <c r="CJ15">
        <v>4</v>
      </c>
      <c r="CK15">
        <v>4.75</v>
      </c>
      <c r="CL15">
        <v>6</v>
      </c>
      <c r="CM15">
        <v>5</v>
      </c>
      <c r="CN15">
        <v>5.666666666666667</v>
      </c>
      <c r="CO15">
        <v>1</v>
      </c>
      <c r="CP15">
        <v>1</v>
      </c>
      <c r="CQ15">
        <v>1</v>
      </c>
      <c r="CR15">
        <v>1</v>
      </c>
      <c r="CS15">
        <v>2</v>
      </c>
      <c r="CT15" t="s">
        <v>754</v>
      </c>
      <c r="CU15" t="s">
        <v>751</v>
      </c>
      <c r="CV15" s="3" t="s">
        <v>798</v>
      </c>
      <c r="CX15" t="s">
        <v>779</v>
      </c>
      <c r="CZ15">
        <v>2.5</v>
      </c>
      <c r="DA15">
        <v>0</v>
      </c>
      <c r="DB15" s="3">
        <v>0</v>
      </c>
      <c r="DC15" s="3">
        <v>0</v>
      </c>
      <c r="DD15">
        <v>1</v>
      </c>
    </row>
    <row r="16" spans="1:108" x14ac:dyDescent="0.35">
      <c r="A16" s="22">
        <v>80208706</v>
      </c>
      <c r="B16" t="s">
        <v>175</v>
      </c>
      <c r="C16" t="s">
        <v>176</v>
      </c>
      <c r="D16" t="s">
        <v>177</v>
      </c>
      <c r="E16" t="s">
        <v>141</v>
      </c>
      <c r="F16" t="s">
        <v>178</v>
      </c>
      <c r="G16" t="s">
        <v>107</v>
      </c>
      <c r="H16" t="s">
        <v>108</v>
      </c>
      <c r="I16" t="s">
        <v>119</v>
      </c>
      <c r="J16" t="s">
        <v>179</v>
      </c>
      <c r="K16" t="s">
        <v>111</v>
      </c>
      <c r="L16">
        <v>3</v>
      </c>
      <c r="M16">
        <v>4</v>
      </c>
      <c r="N16">
        <v>4</v>
      </c>
      <c r="O16">
        <v>3</v>
      </c>
      <c r="P16">
        <v>3</v>
      </c>
      <c r="Q16">
        <v>3</v>
      </c>
      <c r="R16">
        <v>3</v>
      </c>
      <c r="S16">
        <v>5</v>
      </c>
      <c r="T16">
        <v>4</v>
      </c>
      <c r="U16">
        <v>5</v>
      </c>
      <c r="V16">
        <v>5</v>
      </c>
      <c r="W16">
        <v>4</v>
      </c>
      <c r="X16">
        <v>4</v>
      </c>
      <c r="Y16">
        <v>5</v>
      </c>
      <c r="Z16">
        <v>4</v>
      </c>
      <c r="AA16">
        <v>2</v>
      </c>
      <c r="AB16">
        <v>2</v>
      </c>
      <c r="AC16">
        <v>2</v>
      </c>
      <c r="AD16">
        <v>1</v>
      </c>
      <c r="AE16">
        <v>5</v>
      </c>
      <c r="AF16">
        <v>5</v>
      </c>
      <c r="AG16">
        <v>5</v>
      </c>
      <c r="AH16">
        <v>2</v>
      </c>
      <c r="AI16">
        <v>2</v>
      </c>
      <c r="AJ16">
        <v>1</v>
      </c>
      <c r="AK16">
        <v>2</v>
      </c>
      <c r="AL16">
        <v>3</v>
      </c>
      <c r="AM16">
        <v>3</v>
      </c>
      <c r="AN16">
        <v>3</v>
      </c>
      <c r="AO16">
        <v>4</v>
      </c>
      <c r="AP16">
        <v>4</v>
      </c>
      <c r="AQ16">
        <v>5</v>
      </c>
      <c r="AR16">
        <v>4</v>
      </c>
      <c r="AS16">
        <v>5</v>
      </c>
      <c r="AT16">
        <v>5</v>
      </c>
      <c r="AU16">
        <v>4</v>
      </c>
      <c r="AV16">
        <v>4</v>
      </c>
      <c r="AW16">
        <v>4</v>
      </c>
      <c r="AX16">
        <v>5</v>
      </c>
      <c r="AY16">
        <v>5</v>
      </c>
      <c r="AZ16">
        <v>5</v>
      </c>
      <c r="BA16">
        <v>4</v>
      </c>
      <c r="BB16">
        <v>5</v>
      </c>
      <c r="BC16">
        <v>5</v>
      </c>
      <c r="BD16">
        <v>5</v>
      </c>
      <c r="BE16">
        <v>3</v>
      </c>
      <c r="BF16">
        <v>3</v>
      </c>
      <c r="BG16">
        <v>2</v>
      </c>
      <c r="BH16">
        <v>3</v>
      </c>
      <c r="BI16">
        <v>3</v>
      </c>
      <c r="BJ16">
        <v>3</v>
      </c>
      <c r="BK16">
        <v>3</v>
      </c>
      <c r="BL16">
        <v>4</v>
      </c>
      <c r="BM16">
        <v>4</v>
      </c>
      <c r="BN16">
        <v>4</v>
      </c>
      <c r="BO16">
        <v>4</v>
      </c>
      <c r="BP16">
        <v>3</v>
      </c>
      <c r="BQ16">
        <v>4</v>
      </c>
      <c r="BR16">
        <v>2</v>
      </c>
      <c r="BS16">
        <v>2</v>
      </c>
      <c r="BT16">
        <v>2</v>
      </c>
      <c r="BU16">
        <v>6</v>
      </c>
      <c r="BV16">
        <v>3</v>
      </c>
      <c r="BW16">
        <v>3</v>
      </c>
      <c r="BX16">
        <v>1</v>
      </c>
      <c r="BY16">
        <v>3.6666666666666665</v>
      </c>
      <c r="BZ16">
        <v>3</v>
      </c>
      <c r="CA16">
        <v>4.75</v>
      </c>
      <c r="CB16">
        <v>4.333333333333333</v>
      </c>
      <c r="CC16">
        <v>2.2000000000000002</v>
      </c>
      <c r="CD16">
        <v>5</v>
      </c>
      <c r="CE16">
        <v>1.6666666666666667</v>
      </c>
      <c r="CF16">
        <v>2.75</v>
      </c>
      <c r="CG16">
        <v>4.25</v>
      </c>
      <c r="CH16">
        <v>4.666666666666667</v>
      </c>
      <c r="CI16">
        <v>4.666666666666667</v>
      </c>
      <c r="CJ16">
        <v>3</v>
      </c>
      <c r="CK16">
        <v>4</v>
      </c>
      <c r="CL16">
        <v>4.333333333333333</v>
      </c>
      <c r="CM16">
        <v>4.666666666666667</v>
      </c>
      <c r="CN16">
        <v>5</v>
      </c>
      <c r="CO16">
        <v>0</v>
      </c>
      <c r="CP16">
        <v>0</v>
      </c>
      <c r="CQ16">
        <v>1</v>
      </c>
      <c r="CR16">
        <v>0</v>
      </c>
      <c r="CS16">
        <v>7</v>
      </c>
      <c r="CT16" t="s">
        <v>756</v>
      </c>
      <c r="CU16" t="s">
        <v>751</v>
      </c>
      <c r="CV16" s="3" t="s">
        <v>798</v>
      </c>
      <c r="CZ16">
        <v>2.75</v>
      </c>
      <c r="DA16">
        <v>0</v>
      </c>
      <c r="DB16" s="3">
        <v>0</v>
      </c>
      <c r="DC16" s="3">
        <v>0</v>
      </c>
      <c r="DD16">
        <v>2.6</v>
      </c>
    </row>
    <row r="17" spans="1:108" x14ac:dyDescent="0.35">
      <c r="A17" s="22">
        <v>51941654</v>
      </c>
      <c r="B17" t="s">
        <v>180</v>
      </c>
      <c r="C17" t="s">
        <v>181</v>
      </c>
      <c r="D17" t="s">
        <v>144</v>
      </c>
      <c r="E17" t="s">
        <v>182</v>
      </c>
      <c r="F17" t="s">
        <v>124</v>
      </c>
      <c r="G17" t="s">
        <v>174</v>
      </c>
      <c r="H17" t="s">
        <v>118</v>
      </c>
      <c r="I17" t="s">
        <v>183</v>
      </c>
      <c r="J17" t="s">
        <v>184</v>
      </c>
      <c r="K17" t="s">
        <v>111</v>
      </c>
      <c r="L17">
        <v>4</v>
      </c>
      <c r="M17">
        <v>4</v>
      </c>
      <c r="N17">
        <v>4</v>
      </c>
      <c r="O17">
        <v>3</v>
      </c>
      <c r="P17">
        <v>2</v>
      </c>
      <c r="Q17">
        <v>2</v>
      </c>
      <c r="R17">
        <v>1</v>
      </c>
      <c r="S17">
        <v>1</v>
      </c>
      <c r="T17">
        <v>4</v>
      </c>
      <c r="U17">
        <v>1</v>
      </c>
      <c r="V17">
        <v>5</v>
      </c>
      <c r="W17">
        <v>3</v>
      </c>
      <c r="X17">
        <v>4</v>
      </c>
      <c r="Y17">
        <v>4</v>
      </c>
      <c r="Z17">
        <v>1</v>
      </c>
      <c r="AA17">
        <v>2</v>
      </c>
      <c r="AB17">
        <v>1</v>
      </c>
      <c r="AC17">
        <v>2</v>
      </c>
      <c r="AD17">
        <v>2</v>
      </c>
      <c r="AE17">
        <v>4</v>
      </c>
      <c r="AF17">
        <v>2</v>
      </c>
      <c r="AG17">
        <v>2</v>
      </c>
      <c r="AH17">
        <v>2</v>
      </c>
      <c r="AI17">
        <v>3</v>
      </c>
      <c r="AJ17">
        <v>2</v>
      </c>
      <c r="AK17">
        <v>1</v>
      </c>
      <c r="AL17">
        <v>1</v>
      </c>
      <c r="AM17">
        <v>1</v>
      </c>
      <c r="AN17">
        <v>1</v>
      </c>
      <c r="AO17">
        <v>3</v>
      </c>
      <c r="AP17">
        <v>3</v>
      </c>
      <c r="AQ17">
        <v>3</v>
      </c>
      <c r="AR17">
        <v>2</v>
      </c>
      <c r="AS17">
        <v>3</v>
      </c>
      <c r="AT17">
        <v>4</v>
      </c>
      <c r="AU17">
        <v>4</v>
      </c>
      <c r="AV17">
        <v>3</v>
      </c>
      <c r="AW17">
        <v>3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3</v>
      </c>
      <c r="BD17">
        <v>4</v>
      </c>
      <c r="BE17">
        <v>3</v>
      </c>
      <c r="BF17">
        <v>2</v>
      </c>
      <c r="BG17">
        <v>1</v>
      </c>
      <c r="BH17">
        <v>3</v>
      </c>
      <c r="BI17">
        <v>4</v>
      </c>
      <c r="BJ17">
        <v>4</v>
      </c>
      <c r="BK17">
        <v>4</v>
      </c>
      <c r="BL17">
        <v>4</v>
      </c>
      <c r="BM17">
        <v>3</v>
      </c>
      <c r="BN17">
        <v>3</v>
      </c>
      <c r="BO17">
        <v>4</v>
      </c>
      <c r="BP17">
        <v>1</v>
      </c>
      <c r="BQ17">
        <v>1</v>
      </c>
      <c r="BR17">
        <v>4</v>
      </c>
      <c r="BS17">
        <v>1</v>
      </c>
      <c r="BT17">
        <v>1</v>
      </c>
      <c r="BU17">
        <v>2</v>
      </c>
      <c r="BV17">
        <v>1</v>
      </c>
      <c r="BW17">
        <v>5</v>
      </c>
      <c r="BX17">
        <v>1</v>
      </c>
      <c r="BY17">
        <v>4</v>
      </c>
      <c r="BZ17">
        <v>2</v>
      </c>
      <c r="CA17">
        <v>2.75</v>
      </c>
      <c r="CB17">
        <v>3.6666666666666665</v>
      </c>
      <c r="CC17">
        <v>1.6</v>
      </c>
      <c r="CD17">
        <v>2.6666666666666665</v>
      </c>
      <c r="CE17">
        <v>2.3333333333333335</v>
      </c>
      <c r="CF17">
        <v>1</v>
      </c>
      <c r="CG17">
        <v>2.75</v>
      </c>
      <c r="CH17">
        <v>3.6666666666666665</v>
      </c>
      <c r="CI17">
        <v>4.7777777777777777</v>
      </c>
      <c r="CJ17">
        <v>4</v>
      </c>
      <c r="CK17">
        <v>3.5</v>
      </c>
      <c r="CL17">
        <v>4</v>
      </c>
      <c r="CM17">
        <v>4.333333333333333</v>
      </c>
      <c r="CN17">
        <v>6</v>
      </c>
      <c r="CO17">
        <v>0</v>
      </c>
      <c r="CP17">
        <v>0</v>
      </c>
      <c r="CQ17">
        <v>1</v>
      </c>
      <c r="CR17">
        <v>0</v>
      </c>
      <c r="CS17">
        <v>26</v>
      </c>
      <c r="CT17" t="s">
        <v>184</v>
      </c>
      <c r="CU17" t="s">
        <v>750</v>
      </c>
      <c r="CV17" s="3" t="s">
        <v>797</v>
      </c>
      <c r="CZ17">
        <v>2.25</v>
      </c>
      <c r="DA17">
        <v>0</v>
      </c>
      <c r="DB17" s="3">
        <v>0</v>
      </c>
      <c r="DC17" s="3">
        <v>0</v>
      </c>
      <c r="DD17">
        <v>1.6</v>
      </c>
    </row>
    <row r="18" spans="1:108" x14ac:dyDescent="0.35">
      <c r="A18" s="22">
        <v>1023917855</v>
      </c>
      <c r="B18" t="s">
        <v>185</v>
      </c>
      <c r="C18" t="s">
        <v>186</v>
      </c>
      <c r="D18" t="s">
        <v>187</v>
      </c>
      <c r="E18" t="s">
        <v>188</v>
      </c>
      <c r="F18" t="s">
        <v>116</v>
      </c>
      <c r="G18" t="s">
        <v>189</v>
      </c>
      <c r="H18" t="s">
        <v>190</v>
      </c>
      <c r="I18" t="s">
        <v>119</v>
      </c>
      <c r="J18" t="s">
        <v>120</v>
      </c>
      <c r="K18" t="s">
        <v>111</v>
      </c>
      <c r="L18">
        <v>5</v>
      </c>
      <c r="M18">
        <v>5</v>
      </c>
      <c r="N18">
        <v>4</v>
      </c>
      <c r="O18">
        <v>5</v>
      </c>
      <c r="P18">
        <v>2</v>
      </c>
      <c r="Q18">
        <v>2</v>
      </c>
      <c r="R18">
        <v>2</v>
      </c>
      <c r="S18">
        <v>4</v>
      </c>
      <c r="T18">
        <v>5</v>
      </c>
      <c r="U18">
        <v>4</v>
      </c>
      <c r="V18">
        <v>4</v>
      </c>
      <c r="W18">
        <v>5</v>
      </c>
      <c r="X18">
        <v>5</v>
      </c>
      <c r="Y18">
        <v>5</v>
      </c>
      <c r="Z18">
        <v>1</v>
      </c>
      <c r="AA18">
        <v>1</v>
      </c>
      <c r="AB18">
        <v>2</v>
      </c>
      <c r="AC18">
        <v>1</v>
      </c>
      <c r="AD18">
        <v>4</v>
      </c>
      <c r="AE18">
        <v>5</v>
      </c>
      <c r="AF18">
        <v>5</v>
      </c>
      <c r="AG18">
        <v>5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5</v>
      </c>
      <c r="AP18">
        <v>4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6</v>
      </c>
      <c r="AY18">
        <v>4</v>
      </c>
      <c r="AZ18">
        <v>3</v>
      </c>
      <c r="BA18">
        <v>5</v>
      </c>
      <c r="BB18">
        <v>5</v>
      </c>
      <c r="BC18">
        <v>3</v>
      </c>
      <c r="BD18">
        <v>3</v>
      </c>
      <c r="BE18">
        <v>2</v>
      </c>
      <c r="BF18">
        <v>1</v>
      </c>
      <c r="BG18">
        <v>1</v>
      </c>
      <c r="BH18">
        <v>2</v>
      </c>
      <c r="BI18">
        <v>3</v>
      </c>
      <c r="BJ18">
        <v>3</v>
      </c>
      <c r="BK18">
        <v>3</v>
      </c>
      <c r="BL18">
        <v>4</v>
      </c>
      <c r="BM18">
        <v>4</v>
      </c>
      <c r="BN18">
        <v>4</v>
      </c>
      <c r="BO18">
        <v>4</v>
      </c>
      <c r="BP18">
        <v>1</v>
      </c>
      <c r="BQ18">
        <v>1</v>
      </c>
      <c r="BR18">
        <v>2</v>
      </c>
      <c r="BS18">
        <v>1</v>
      </c>
      <c r="BT18">
        <v>1</v>
      </c>
      <c r="BU18">
        <v>5</v>
      </c>
      <c r="BV18">
        <v>2</v>
      </c>
      <c r="BW18">
        <v>5</v>
      </c>
      <c r="BX18">
        <v>2</v>
      </c>
      <c r="BY18">
        <v>4.666666666666667</v>
      </c>
      <c r="BZ18">
        <v>2.75</v>
      </c>
      <c r="CA18">
        <v>4.25</v>
      </c>
      <c r="CB18">
        <v>5</v>
      </c>
      <c r="CC18">
        <v>1.8</v>
      </c>
      <c r="CD18">
        <v>5</v>
      </c>
      <c r="CE18">
        <v>2</v>
      </c>
      <c r="CF18">
        <v>2</v>
      </c>
      <c r="CG18">
        <v>4.75</v>
      </c>
      <c r="CH18">
        <v>5</v>
      </c>
      <c r="CI18">
        <v>4.333333333333333</v>
      </c>
      <c r="CJ18">
        <v>3</v>
      </c>
      <c r="CK18">
        <v>4</v>
      </c>
      <c r="CL18">
        <v>4.333333333333333</v>
      </c>
      <c r="CM18">
        <v>3.6666666666666665</v>
      </c>
      <c r="CN18">
        <v>5</v>
      </c>
      <c r="CO18">
        <v>0</v>
      </c>
      <c r="CP18">
        <v>0</v>
      </c>
      <c r="CQ18">
        <v>1</v>
      </c>
      <c r="CR18">
        <v>0</v>
      </c>
      <c r="CS18" t="s">
        <v>753</v>
      </c>
      <c r="CT18" s="3" t="s">
        <v>753</v>
      </c>
      <c r="CU18" t="s">
        <v>751</v>
      </c>
      <c r="CV18" s="3" t="s">
        <v>798</v>
      </c>
      <c r="CW18" t="s">
        <v>779</v>
      </c>
      <c r="CZ18">
        <v>1.5</v>
      </c>
      <c r="DA18">
        <v>0</v>
      </c>
      <c r="DB18" s="3">
        <v>0</v>
      </c>
      <c r="DC18" s="3">
        <v>0</v>
      </c>
      <c r="DD18">
        <v>1.2</v>
      </c>
    </row>
    <row r="19" spans="1:108" x14ac:dyDescent="0.35">
      <c r="A19" s="22">
        <v>1018434889</v>
      </c>
      <c r="B19" t="s">
        <v>191</v>
      </c>
      <c r="C19" t="s">
        <v>192</v>
      </c>
      <c r="D19" t="s">
        <v>193</v>
      </c>
      <c r="E19" t="s">
        <v>128</v>
      </c>
      <c r="F19" t="s">
        <v>106</v>
      </c>
      <c r="G19" t="s">
        <v>107</v>
      </c>
      <c r="H19" t="s">
        <v>108</v>
      </c>
      <c r="I19" t="s">
        <v>119</v>
      </c>
      <c r="J19" t="s">
        <v>110</v>
      </c>
      <c r="K19" t="s">
        <v>161</v>
      </c>
      <c r="L19">
        <v>2</v>
      </c>
      <c r="M19">
        <v>2</v>
      </c>
      <c r="N19">
        <v>2</v>
      </c>
      <c r="O19">
        <v>5</v>
      </c>
      <c r="P19">
        <v>5</v>
      </c>
      <c r="Q19">
        <v>4</v>
      </c>
      <c r="R19">
        <v>5</v>
      </c>
      <c r="S19">
        <v>4</v>
      </c>
      <c r="T19">
        <v>3</v>
      </c>
      <c r="U19">
        <v>5</v>
      </c>
      <c r="V19">
        <v>4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2</v>
      </c>
      <c r="AD19">
        <v>1</v>
      </c>
      <c r="AE19">
        <v>5</v>
      </c>
      <c r="AF19">
        <v>5</v>
      </c>
      <c r="AG19">
        <v>5</v>
      </c>
      <c r="AH19">
        <v>4</v>
      </c>
      <c r="AI19">
        <v>3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4</v>
      </c>
      <c r="AQ19">
        <v>4</v>
      </c>
      <c r="AR19">
        <v>4</v>
      </c>
      <c r="AS19">
        <v>3</v>
      </c>
      <c r="AT19">
        <v>3</v>
      </c>
      <c r="AU19">
        <v>4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2</v>
      </c>
      <c r="BB19">
        <v>5</v>
      </c>
      <c r="BC19">
        <v>5</v>
      </c>
      <c r="BD19">
        <v>5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5</v>
      </c>
      <c r="BM19">
        <v>3</v>
      </c>
      <c r="BN19">
        <v>4</v>
      </c>
      <c r="BO19">
        <v>4</v>
      </c>
      <c r="BP19">
        <v>4</v>
      </c>
      <c r="BQ19">
        <v>3</v>
      </c>
      <c r="BR19">
        <v>4</v>
      </c>
      <c r="BS19">
        <v>4</v>
      </c>
      <c r="BT19">
        <v>2</v>
      </c>
      <c r="BU19">
        <v>5</v>
      </c>
      <c r="BV19">
        <v>3</v>
      </c>
      <c r="BW19">
        <v>6</v>
      </c>
      <c r="BX19">
        <v>1</v>
      </c>
      <c r="BY19">
        <v>2</v>
      </c>
      <c r="BZ19">
        <v>4.75</v>
      </c>
      <c r="CA19">
        <v>4</v>
      </c>
      <c r="CB19">
        <v>5</v>
      </c>
      <c r="CC19">
        <v>3.6</v>
      </c>
      <c r="CD19">
        <v>5</v>
      </c>
      <c r="CE19">
        <v>3</v>
      </c>
      <c r="CF19">
        <v>2</v>
      </c>
      <c r="CG19">
        <v>3.5</v>
      </c>
      <c r="CH19">
        <v>3.3333333333333335</v>
      </c>
      <c r="CI19">
        <v>3.5555555555555554</v>
      </c>
      <c r="CJ19">
        <v>3</v>
      </c>
      <c r="CK19">
        <v>4</v>
      </c>
      <c r="CL19">
        <v>3</v>
      </c>
      <c r="CM19">
        <v>4</v>
      </c>
      <c r="CN19">
        <v>3.6666666666666665</v>
      </c>
      <c r="CO19">
        <v>0</v>
      </c>
      <c r="CP19">
        <v>0</v>
      </c>
      <c r="CQ19">
        <v>0</v>
      </c>
      <c r="CR19">
        <v>0</v>
      </c>
      <c r="CS19">
        <v>4</v>
      </c>
      <c r="CT19" t="s">
        <v>755</v>
      </c>
      <c r="CU19" t="s">
        <v>751</v>
      </c>
      <c r="CV19" s="3" t="s">
        <v>798</v>
      </c>
      <c r="CZ19">
        <v>3</v>
      </c>
      <c r="DA19">
        <v>1</v>
      </c>
      <c r="DB19" s="3">
        <v>1</v>
      </c>
      <c r="DC19" s="3">
        <v>0</v>
      </c>
      <c r="DD19">
        <v>3.4</v>
      </c>
    </row>
    <row r="20" spans="1:108" x14ac:dyDescent="0.35">
      <c r="A20" s="22">
        <v>52778930</v>
      </c>
      <c r="B20" t="s">
        <v>194</v>
      </c>
      <c r="C20" t="s">
        <v>195</v>
      </c>
      <c r="D20" t="s">
        <v>196</v>
      </c>
      <c r="E20" t="s">
        <v>141</v>
      </c>
      <c r="F20" t="s">
        <v>159</v>
      </c>
      <c r="G20" t="s">
        <v>125</v>
      </c>
      <c r="H20" t="s">
        <v>108</v>
      </c>
      <c r="I20" t="s">
        <v>119</v>
      </c>
      <c r="J20" t="s">
        <v>110</v>
      </c>
      <c r="K20" t="s">
        <v>111</v>
      </c>
      <c r="L20">
        <v>3</v>
      </c>
      <c r="M20">
        <v>3</v>
      </c>
      <c r="N20">
        <v>3</v>
      </c>
      <c r="O20">
        <v>4</v>
      </c>
      <c r="P20">
        <v>5</v>
      </c>
      <c r="Q20">
        <v>3</v>
      </c>
      <c r="R20">
        <v>4</v>
      </c>
      <c r="S20">
        <v>4</v>
      </c>
      <c r="T20">
        <v>5</v>
      </c>
      <c r="U20">
        <v>5</v>
      </c>
      <c r="V20">
        <v>5</v>
      </c>
      <c r="W20">
        <v>5</v>
      </c>
      <c r="X20">
        <v>5</v>
      </c>
      <c r="Y20">
        <v>4</v>
      </c>
      <c r="Z20">
        <v>4</v>
      </c>
      <c r="AA20">
        <v>2</v>
      </c>
      <c r="AB20">
        <v>2</v>
      </c>
      <c r="AC20">
        <v>2</v>
      </c>
      <c r="AD20">
        <v>1</v>
      </c>
      <c r="AE20">
        <v>5</v>
      </c>
      <c r="AF20">
        <v>5</v>
      </c>
      <c r="AG20">
        <v>5</v>
      </c>
      <c r="AH20">
        <v>1</v>
      </c>
      <c r="AI20">
        <v>1</v>
      </c>
      <c r="AJ20">
        <v>2</v>
      </c>
      <c r="AK20">
        <v>2</v>
      </c>
      <c r="AL20">
        <v>3</v>
      </c>
      <c r="AM20">
        <v>1</v>
      </c>
      <c r="AN20">
        <v>1</v>
      </c>
      <c r="AO20">
        <v>2</v>
      </c>
      <c r="AP20">
        <v>5</v>
      </c>
      <c r="AQ20">
        <v>4</v>
      </c>
      <c r="AR20">
        <v>5</v>
      </c>
      <c r="AS20">
        <v>4</v>
      </c>
      <c r="AT20">
        <v>4</v>
      </c>
      <c r="AU20">
        <v>5</v>
      </c>
      <c r="AV20">
        <v>4</v>
      </c>
      <c r="AW20">
        <v>4</v>
      </c>
      <c r="AX20">
        <v>5</v>
      </c>
      <c r="AY20">
        <v>5</v>
      </c>
      <c r="AZ20">
        <v>4</v>
      </c>
      <c r="BA20">
        <v>3</v>
      </c>
      <c r="BB20">
        <v>5</v>
      </c>
      <c r="BC20">
        <v>5</v>
      </c>
      <c r="BD20">
        <v>3</v>
      </c>
      <c r="BE20">
        <v>3</v>
      </c>
      <c r="BF20">
        <v>2</v>
      </c>
      <c r="BG20">
        <v>2</v>
      </c>
      <c r="BH20">
        <v>4</v>
      </c>
      <c r="BI20">
        <v>3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4</v>
      </c>
      <c r="BP20">
        <v>3</v>
      </c>
      <c r="BQ20">
        <v>2</v>
      </c>
      <c r="BR20">
        <v>2</v>
      </c>
      <c r="BS20">
        <v>2</v>
      </c>
      <c r="BT20">
        <v>1</v>
      </c>
      <c r="BU20">
        <v>5</v>
      </c>
      <c r="BV20">
        <v>3</v>
      </c>
      <c r="BW20">
        <v>2</v>
      </c>
      <c r="BX20">
        <v>6</v>
      </c>
      <c r="BY20">
        <v>3</v>
      </c>
      <c r="BZ20">
        <v>4</v>
      </c>
      <c r="CA20">
        <v>4.75</v>
      </c>
      <c r="CB20">
        <v>4.666666666666667</v>
      </c>
      <c r="CC20">
        <v>2.2000000000000002</v>
      </c>
      <c r="CD20">
        <v>5</v>
      </c>
      <c r="CE20">
        <v>1.3333333333333333</v>
      </c>
      <c r="CF20">
        <v>1.75</v>
      </c>
      <c r="CG20">
        <v>4</v>
      </c>
      <c r="CH20">
        <v>4.333333333333333</v>
      </c>
      <c r="CI20">
        <v>4.2222222222222223</v>
      </c>
      <c r="CJ20">
        <v>3</v>
      </c>
      <c r="CK20">
        <v>4</v>
      </c>
      <c r="CL20">
        <v>4</v>
      </c>
      <c r="CM20">
        <v>3.6666666666666665</v>
      </c>
      <c r="CN20">
        <v>5</v>
      </c>
      <c r="CO20">
        <v>0</v>
      </c>
      <c r="CP20">
        <v>0</v>
      </c>
      <c r="CQ20">
        <v>1</v>
      </c>
      <c r="CR20">
        <v>0</v>
      </c>
      <c r="CS20">
        <v>5</v>
      </c>
      <c r="CT20" t="s">
        <v>755</v>
      </c>
      <c r="CU20" t="s">
        <v>751</v>
      </c>
      <c r="CV20" s="3" t="s">
        <v>797</v>
      </c>
      <c r="CZ20">
        <v>2.75</v>
      </c>
      <c r="DA20">
        <v>0</v>
      </c>
      <c r="DB20" s="3">
        <v>0</v>
      </c>
      <c r="DC20" s="3">
        <v>0</v>
      </c>
      <c r="DD20">
        <v>2</v>
      </c>
    </row>
    <row r="21" spans="1:108" x14ac:dyDescent="0.35">
      <c r="A21" s="22">
        <v>1032444463</v>
      </c>
      <c r="B21" t="s">
        <v>197</v>
      </c>
      <c r="C21" t="s">
        <v>198</v>
      </c>
      <c r="D21" t="s">
        <v>199</v>
      </c>
      <c r="E21" t="s">
        <v>173</v>
      </c>
      <c r="F21" t="s">
        <v>106</v>
      </c>
      <c r="G21" t="s">
        <v>125</v>
      </c>
      <c r="H21" t="s">
        <v>108</v>
      </c>
      <c r="I21" t="s">
        <v>119</v>
      </c>
      <c r="J21" t="s">
        <v>110</v>
      </c>
      <c r="K21" t="s">
        <v>150</v>
      </c>
      <c r="L21">
        <v>5</v>
      </c>
      <c r="M21">
        <v>4</v>
      </c>
      <c r="N21">
        <v>4</v>
      </c>
      <c r="O21">
        <v>2</v>
      </c>
      <c r="P21">
        <v>4</v>
      </c>
      <c r="Q21">
        <v>3</v>
      </c>
      <c r="R21">
        <v>2</v>
      </c>
      <c r="S21">
        <v>5</v>
      </c>
      <c r="T21">
        <v>5</v>
      </c>
      <c r="U21">
        <v>4</v>
      </c>
      <c r="V21">
        <v>5</v>
      </c>
      <c r="W21">
        <v>5</v>
      </c>
      <c r="X21">
        <v>5</v>
      </c>
      <c r="Y21">
        <v>5</v>
      </c>
      <c r="Z21">
        <v>4</v>
      </c>
      <c r="AA21">
        <v>2</v>
      </c>
      <c r="AB21">
        <v>3</v>
      </c>
      <c r="AC21">
        <v>2</v>
      </c>
      <c r="AD21">
        <v>1</v>
      </c>
      <c r="AE21">
        <v>5</v>
      </c>
      <c r="AF21">
        <v>5</v>
      </c>
      <c r="AG21">
        <v>5</v>
      </c>
      <c r="AH21">
        <v>1</v>
      </c>
      <c r="AI21">
        <v>1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5</v>
      </c>
      <c r="AP21">
        <v>3</v>
      </c>
      <c r="AQ21">
        <v>5</v>
      </c>
      <c r="AR21">
        <v>4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6</v>
      </c>
      <c r="AY21">
        <v>6</v>
      </c>
      <c r="AZ21">
        <v>5</v>
      </c>
      <c r="BA21">
        <v>4</v>
      </c>
      <c r="BB21">
        <v>6</v>
      </c>
      <c r="BC21">
        <v>1</v>
      </c>
      <c r="BD21">
        <v>6</v>
      </c>
      <c r="BE21">
        <v>3</v>
      </c>
      <c r="BF21">
        <v>2</v>
      </c>
      <c r="BG21">
        <v>1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5</v>
      </c>
      <c r="BN21">
        <v>4</v>
      </c>
      <c r="BO21">
        <v>4</v>
      </c>
      <c r="BP21">
        <v>3</v>
      </c>
      <c r="BQ21">
        <v>1</v>
      </c>
      <c r="BR21">
        <v>2</v>
      </c>
      <c r="BS21">
        <v>1</v>
      </c>
      <c r="BT21">
        <v>4</v>
      </c>
      <c r="BU21">
        <v>5</v>
      </c>
      <c r="BV21">
        <v>3</v>
      </c>
      <c r="BW21">
        <v>1</v>
      </c>
      <c r="BX21">
        <v>2</v>
      </c>
      <c r="BY21">
        <v>4.333333333333333</v>
      </c>
      <c r="BZ21">
        <v>2.75</v>
      </c>
      <c r="CA21">
        <v>4.75</v>
      </c>
      <c r="CB21">
        <v>5</v>
      </c>
      <c r="CC21">
        <v>2.4</v>
      </c>
      <c r="CD21">
        <v>5</v>
      </c>
      <c r="CE21">
        <v>1.3333333333333333</v>
      </c>
      <c r="CF21">
        <v>2</v>
      </c>
      <c r="CG21">
        <v>4.25</v>
      </c>
      <c r="CH21">
        <v>5</v>
      </c>
      <c r="CI21">
        <v>4.8888888888888893</v>
      </c>
      <c r="CJ21">
        <v>4</v>
      </c>
      <c r="CK21">
        <v>4.25</v>
      </c>
      <c r="CL21">
        <v>5</v>
      </c>
      <c r="CM21">
        <v>3.6666666666666665</v>
      </c>
      <c r="CN21">
        <v>6</v>
      </c>
      <c r="CO21">
        <v>1</v>
      </c>
      <c r="CP21">
        <v>0</v>
      </c>
      <c r="CQ21">
        <v>1</v>
      </c>
      <c r="CR21">
        <v>0</v>
      </c>
      <c r="CS21">
        <v>4</v>
      </c>
      <c r="CT21" t="s">
        <v>755</v>
      </c>
      <c r="CU21" t="s">
        <v>751</v>
      </c>
      <c r="CV21" s="3" t="s">
        <v>798</v>
      </c>
      <c r="CZ21">
        <v>2.5</v>
      </c>
      <c r="DA21">
        <v>0</v>
      </c>
      <c r="DB21" s="3">
        <v>0</v>
      </c>
      <c r="DC21" s="3">
        <v>0</v>
      </c>
      <c r="DD21">
        <v>2.2000000000000002</v>
      </c>
    </row>
    <row r="22" spans="1:108" x14ac:dyDescent="0.35">
      <c r="A22" s="22">
        <v>1019087596</v>
      </c>
      <c r="B22" t="s">
        <v>200</v>
      </c>
      <c r="C22" t="s">
        <v>201</v>
      </c>
      <c r="D22" t="s">
        <v>202</v>
      </c>
      <c r="E22" t="s">
        <v>105</v>
      </c>
      <c r="F22" t="s">
        <v>155</v>
      </c>
      <c r="G22" t="s">
        <v>130</v>
      </c>
      <c r="H22" t="s">
        <v>118</v>
      </c>
      <c r="I22" t="s">
        <v>109</v>
      </c>
      <c r="J22" t="s">
        <v>132</v>
      </c>
      <c r="K22" t="s">
        <v>111</v>
      </c>
      <c r="L22">
        <v>4</v>
      </c>
      <c r="M22">
        <v>4</v>
      </c>
      <c r="N22">
        <v>3</v>
      </c>
      <c r="O22">
        <v>2</v>
      </c>
      <c r="P22">
        <v>3</v>
      </c>
      <c r="Q22">
        <v>3</v>
      </c>
      <c r="R22">
        <v>3</v>
      </c>
      <c r="S22">
        <v>4</v>
      </c>
      <c r="T22">
        <v>5</v>
      </c>
      <c r="U22">
        <v>4</v>
      </c>
      <c r="V22">
        <v>4</v>
      </c>
      <c r="W22">
        <v>2</v>
      </c>
      <c r="X22">
        <v>2</v>
      </c>
      <c r="Y22">
        <v>2</v>
      </c>
      <c r="Z22">
        <v>3</v>
      </c>
      <c r="AA22">
        <v>3</v>
      </c>
      <c r="AB22">
        <v>3</v>
      </c>
      <c r="AC22">
        <v>3</v>
      </c>
      <c r="AD22">
        <v>2</v>
      </c>
      <c r="AE22">
        <v>2</v>
      </c>
      <c r="AF22">
        <v>2</v>
      </c>
      <c r="AG22">
        <v>1</v>
      </c>
      <c r="AH22">
        <v>4</v>
      </c>
      <c r="AI22">
        <v>4</v>
      </c>
      <c r="AJ22">
        <v>3</v>
      </c>
      <c r="AK22">
        <v>3</v>
      </c>
      <c r="AL22">
        <v>4</v>
      </c>
      <c r="AM22">
        <v>4</v>
      </c>
      <c r="AN22">
        <v>4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4</v>
      </c>
      <c r="AV22">
        <v>3</v>
      </c>
      <c r="AW22">
        <v>3</v>
      </c>
      <c r="AX22">
        <v>2</v>
      </c>
      <c r="AY22">
        <v>2</v>
      </c>
      <c r="AZ22">
        <v>2</v>
      </c>
      <c r="BA22">
        <v>2</v>
      </c>
      <c r="BB22">
        <v>4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4</v>
      </c>
      <c r="BI22">
        <v>3</v>
      </c>
      <c r="BJ22">
        <v>3</v>
      </c>
      <c r="BK22">
        <v>3</v>
      </c>
      <c r="BL22">
        <v>4</v>
      </c>
      <c r="BM22">
        <v>4</v>
      </c>
      <c r="BN22">
        <v>4</v>
      </c>
      <c r="BO22">
        <v>4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4</v>
      </c>
      <c r="BV22">
        <v>3</v>
      </c>
      <c r="BW22">
        <v>5</v>
      </c>
      <c r="BX22">
        <v>1</v>
      </c>
      <c r="BY22">
        <v>3.6666666666666665</v>
      </c>
      <c r="BZ22">
        <v>2.75</v>
      </c>
      <c r="CA22">
        <v>4.25</v>
      </c>
      <c r="CB22">
        <v>2</v>
      </c>
      <c r="CC22">
        <v>2.8</v>
      </c>
      <c r="CD22">
        <v>1.6666666666666667</v>
      </c>
      <c r="CE22">
        <v>3.6666666666666665</v>
      </c>
      <c r="CF22">
        <v>3.75</v>
      </c>
      <c r="CG22">
        <v>2.25</v>
      </c>
      <c r="CH22">
        <v>3.3333333333333335</v>
      </c>
      <c r="CI22">
        <v>2.6666666666666665</v>
      </c>
      <c r="CJ22">
        <v>3</v>
      </c>
      <c r="CK22">
        <v>4</v>
      </c>
      <c r="CL22">
        <v>2.6666666666666665</v>
      </c>
      <c r="CM22">
        <v>2.6666666666666665</v>
      </c>
      <c r="CN22">
        <v>2.6666666666666665</v>
      </c>
      <c r="CO22">
        <v>0</v>
      </c>
      <c r="CP22">
        <v>0</v>
      </c>
      <c r="CQ22">
        <v>0</v>
      </c>
      <c r="CR22">
        <v>0</v>
      </c>
      <c r="CS22">
        <v>2</v>
      </c>
      <c r="CT22" t="s">
        <v>754</v>
      </c>
      <c r="CU22" t="s">
        <v>751</v>
      </c>
      <c r="CV22" s="3" t="s">
        <v>797</v>
      </c>
      <c r="CZ22">
        <v>3.25</v>
      </c>
      <c r="DA22">
        <v>2</v>
      </c>
      <c r="DB22" s="3">
        <v>0</v>
      </c>
      <c r="DC22" s="3">
        <v>1</v>
      </c>
      <c r="DD22">
        <v>3</v>
      </c>
    </row>
    <row r="23" spans="1:108" x14ac:dyDescent="0.35">
      <c r="A23" s="22">
        <v>79301220</v>
      </c>
      <c r="B23" t="s">
        <v>203</v>
      </c>
      <c r="C23" t="s">
        <v>204</v>
      </c>
      <c r="D23" t="s">
        <v>205</v>
      </c>
      <c r="E23" t="s">
        <v>206</v>
      </c>
      <c r="F23" t="s">
        <v>207</v>
      </c>
      <c r="G23" t="s">
        <v>107</v>
      </c>
      <c r="H23" t="s">
        <v>108</v>
      </c>
      <c r="I23" t="s">
        <v>183</v>
      </c>
      <c r="J23" t="s">
        <v>184</v>
      </c>
      <c r="K23" t="s">
        <v>111</v>
      </c>
      <c r="L23">
        <v>3</v>
      </c>
      <c r="M23">
        <v>3</v>
      </c>
      <c r="N23">
        <v>2</v>
      </c>
      <c r="O23">
        <v>5</v>
      </c>
      <c r="P23">
        <v>4</v>
      </c>
      <c r="Q23">
        <v>4</v>
      </c>
      <c r="R23">
        <v>2</v>
      </c>
      <c r="S23">
        <v>5</v>
      </c>
      <c r="T23">
        <v>4</v>
      </c>
      <c r="U23">
        <v>5</v>
      </c>
      <c r="V23">
        <v>5</v>
      </c>
      <c r="W23">
        <v>4</v>
      </c>
      <c r="X23">
        <v>3</v>
      </c>
      <c r="Y23">
        <v>2</v>
      </c>
      <c r="Z23">
        <v>4</v>
      </c>
      <c r="AA23">
        <v>2</v>
      </c>
      <c r="AB23">
        <v>2</v>
      </c>
      <c r="AC23">
        <v>2</v>
      </c>
      <c r="AD23">
        <v>2</v>
      </c>
      <c r="AE23">
        <v>4</v>
      </c>
      <c r="AF23">
        <v>3</v>
      </c>
      <c r="AG23">
        <v>3</v>
      </c>
      <c r="AH23">
        <v>3</v>
      </c>
      <c r="AI23">
        <v>3</v>
      </c>
      <c r="AJ23">
        <v>4</v>
      </c>
      <c r="AK23">
        <v>4</v>
      </c>
      <c r="AL23">
        <v>5</v>
      </c>
      <c r="AM23">
        <v>4</v>
      </c>
      <c r="AN23">
        <v>4</v>
      </c>
      <c r="AO23">
        <v>2</v>
      </c>
      <c r="AP23">
        <v>2</v>
      </c>
      <c r="AQ23">
        <v>1</v>
      </c>
      <c r="AR23">
        <v>4</v>
      </c>
      <c r="AS23">
        <v>3</v>
      </c>
      <c r="AT23">
        <v>3</v>
      </c>
      <c r="AU23">
        <v>4</v>
      </c>
      <c r="AV23">
        <v>3</v>
      </c>
      <c r="AW23">
        <v>3</v>
      </c>
      <c r="AX23">
        <v>3</v>
      </c>
      <c r="AY23">
        <v>3</v>
      </c>
      <c r="AZ23">
        <v>4</v>
      </c>
      <c r="BA23">
        <v>3</v>
      </c>
      <c r="BB23">
        <v>5</v>
      </c>
      <c r="BC23">
        <v>5</v>
      </c>
      <c r="BD23">
        <v>5</v>
      </c>
      <c r="BE23">
        <v>3</v>
      </c>
      <c r="BF23">
        <v>2</v>
      </c>
      <c r="BG23">
        <v>3</v>
      </c>
      <c r="BH23">
        <v>3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3</v>
      </c>
      <c r="BO23">
        <v>4</v>
      </c>
      <c r="BP23">
        <v>2</v>
      </c>
      <c r="BQ23">
        <v>2</v>
      </c>
      <c r="BR23">
        <v>3</v>
      </c>
      <c r="BS23">
        <v>1</v>
      </c>
      <c r="BT23">
        <v>1</v>
      </c>
      <c r="BU23">
        <v>5</v>
      </c>
      <c r="BV23">
        <v>3</v>
      </c>
      <c r="BW23">
        <v>4</v>
      </c>
      <c r="BX23">
        <v>2</v>
      </c>
      <c r="BY23">
        <v>2.6666666666666665</v>
      </c>
      <c r="BZ23">
        <v>3.75</v>
      </c>
      <c r="CA23">
        <v>4.75</v>
      </c>
      <c r="CB23">
        <v>3</v>
      </c>
      <c r="CC23">
        <v>2.4</v>
      </c>
      <c r="CD23">
        <v>3.3333333333333335</v>
      </c>
      <c r="CE23">
        <v>3.3333333333333335</v>
      </c>
      <c r="CF23">
        <v>4.25</v>
      </c>
      <c r="CG23">
        <v>2.25</v>
      </c>
      <c r="CH23">
        <v>3.3333333333333335</v>
      </c>
      <c r="CI23">
        <v>3.7777777777777777</v>
      </c>
      <c r="CJ23">
        <v>4</v>
      </c>
      <c r="CK23">
        <v>3.75</v>
      </c>
      <c r="CL23">
        <v>3.3333333333333335</v>
      </c>
      <c r="CM23">
        <v>4.333333333333333</v>
      </c>
      <c r="CN23">
        <v>3.6666666666666665</v>
      </c>
      <c r="CO23">
        <v>0</v>
      </c>
      <c r="CP23">
        <v>0</v>
      </c>
      <c r="CQ23">
        <v>0</v>
      </c>
      <c r="CR23">
        <v>0</v>
      </c>
      <c r="CS23">
        <v>25</v>
      </c>
      <c r="CT23" t="s">
        <v>184</v>
      </c>
      <c r="CU23" t="s">
        <v>749</v>
      </c>
      <c r="CV23" s="3" t="s">
        <v>798</v>
      </c>
      <c r="CZ23">
        <v>2.75</v>
      </c>
      <c r="DA23">
        <v>0</v>
      </c>
      <c r="DB23" s="3">
        <v>0</v>
      </c>
      <c r="DC23" s="3">
        <v>0</v>
      </c>
      <c r="DD23">
        <v>1.8</v>
      </c>
    </row>
    <row r="24" spans="1:108" x14ac:dyDescent="0.35">
      <c r="A24" s="22">
        <v>1026275715</v>
      </c>
      <c r="B24" t="s">
        <v>208</v>
      </c>
      <c r="C24" t="s">
        <v>204</v>
      </c>
      <c r="D24" t="s">
        <v>209</v>
      </c>
      <c r="E24" t="s">
        <v>173</v>
      </c>
      <c r="F24" t="s">
        <v>116</v>
      </c>
      <c r="G24" t="s">
        <v>130</v>
      </c>
      <c r="H24" t="s">
        <v>210</v>
      </c>
      <c r="I24" t="s">
        <v>119</v>
      </c>
      <c r="J24" t="s">
        <v>120</v>
      </c>
      <c r="K24" t="s">
        <v>111</v>
      </c>
      <c r="L24">
        <v>4</v>
      </c>
      <c r="M24">
        <v>4</v>
      </c>
      <c r="N24">
        <v>4</v>
      </c>
      <c r="O24">
        <v>3</v>
      </c>
      <c r="P24">
        <v>4</v>
      </c>
      <c r="Q24">
        <v>3</v>
      </c>
      <c r="R24">
        <v>1</v>
      </c>
      <c r="S24">
        <v>5</v>
      </c>
      <c r="T24">
        <v>5</v>
      </c>
      <c r="U24">
        <v>3</v>
      </c>
      <c r="V24">
        <v>5</v>
      </c>
      <c r="W24">
        <v>5</v>
      </c>
      <c r="X24">
        <v>5</v>
      </c>
      <c r="Y24">
        <v>5</v>
      </c>
      <c r="Z24">
        <v>1</v>
      </c>
      <c r="AA24">
        <v>1</v>
      </c>
      <c r="AB24">
        <v>1</v>
      </c>
      <c r="AC24">
        <v>2</v>
      </c>
      <c r="AD24">
        <v>1</v>
      </c>
      <c r="AE24">
        <v>5</v>
      </c>
      <c r="AF24">
        <v>5</v>
      </c>
      <c r="AG24">
        <v>5</v>
      </c>
      <c r="AH24">
        <v>3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5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4</v>
      </c>
      <c r="BB24">
        <v>6</v>
      </c>
      <c r="BC24">
        <v>4</v>
      </c>
      <c r="BD24">
        <v>4</v>
      </c>
      <c r="BE24">
        <v>3</v>
      </c>
      <c r="BF24">
        <v>2</v>
      </c>
      <c r="BG24">
        <v>2</v>
      </c>
      <c r="BH24">
        <v>2</v>
      </c>
      <c r="BI24">
        <v>3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4</v>
      </c>
      <c r="BP24">
        <v>1</v>
      </c>
      <c r="BQ24">
        <v>1</v>
      </c>
      <c r="BR24">
        <v>2</v>
      </c>
      <c r="BS24">
        <v>1</v>
      </c>
      <c r="BT24">
        <v>1</v>
      </c>
      <c r="BU24">
        <v>4</v>
      </c>
      <c r="BV24">
        <v>3</v>
      </c>
      <c r="BW24">
        <v>5</v>
      </c>
      <c r="BX24">
        <v>1</v>
      </c>
      <c r="BY24">
        <v>4</v>
      </c>
      <c r="BZ24">
        <v>2.75</v>
      </c>
      <c r="CA24">
        <v>4.5</v>
      </c>
      <c r="CB24">
        <v>5</v>
      </c>
      <c r="CC24">
        <v>1.2</v>
      </c>
      <c r="CD24">
        <v>5</v>
      </c>
      <c r="CE24">
        <v>2.3333333333333335</v>
      </c>
      <c r="CF24">
        <v>2</v>
      </c>
      <c r="CG24">
        <v>4</v>
      </c>
      <c r="CH24">
        <v>4.333333333333333</v>
      </c>
      <c r="CI24">
        <v>5.333333333333333</v>
      </c>
      <c r="CJ24">
        <v>3</v>
      </c>
      <c r="CK24">
        <v>4.25</v>
      </c>
      <c r="CL24">
        <v>6</v>
      </c>
      <c r="CM24">
        <v>4</v>
      </c>
      <c r="CN24">
        <v>6</v>
      </c>
      <c r="CO24">
        <v>1</v>
      </c>
      <c r="CP24">
        <v>0</v>
      </c>
      <c r="CQ24">
        <v>1</v>
      </c>
      <c r="CR24">
        <v>0</v>
      </c>
      <c r="CS24" t="s">
        <v>753</v>
      </c>
      <c r="CT24" s="3" t="s">
        <v>753</v>
      </c>
      <c r="CU24" t="s">
        <v>751</v>
      </c>
      <c r="CV24" s="3" t="s">
        <v>797</v>
      </c>
      <c r="CX24" t="s">
        <v>779</v>
      </c>
      <c r="CZ24">
        <v>2.25</v>
      </c>
      <c r="DA24">
        <v>0</v>
      </c>
      <c r="DB24" s="3">
        <v>0</v>
      </c>
      <c r="DC24" s="3">
        <v>0</v>
      </c>
      <c r="DD24">
        <v>1.2</v>
      </c>
    </row>
    <row r="25" spans="1:108" x14ac:dyDescent="0.35">
      <c r="A25" s="22">
        <v>52536606</v>
      </c>
      <c r="B25" t="s">
        <v>211</v>
      </c>
      <c r="C25" t="s">
        <v>212</v>
      </c>
      <c r="D25" t="s">
        <v>213</v>
      </c>
      <c r="E25" t="s">
        <v>214</v>
      </c>
      <c r="F25" t="s">
        <v>106</v>
      </c>
      <c r="G25" t="s">
        <v>189</v>
      </c>
      <c r="H25" t="s">
        <v>170</v>
      </c>
      <c r="I25" t="s">
        <v>183</v>
      </c>
      <c r="J25" t="s">
        <v>110</v>
      </c>
      <c r="K25" t="s">
        <v>111</v>
      </c>
      <c r="L25">
        <v>5</v>
      </c>
      <c r="M25">
        <v>5</v>
      </c>
      <c r="N25">
        <v>5</v>
      </c>
      <c r="O25">
        <v>3</v>
      </c>
      <c r="P25">
        <v>3</v>
      </c>
      <c r="Q25">
        <v>4</v>
      </c>
      <c r="R25">
        <v>3</v>
      </c>
      <c r="S25">
        <v>5</v>
      </c>
      <c r="T25">
        <v>4</v>
      </c>
      <c r="U25">
        <v>4</v>
      </c>
      <c r="V25">
        <v>4</v>
      </c>
      <c r="W25">
        <v>5</v>
      </c>
      <c r="X25">
        <v>4</v>
      </c>
      <c r="Y25">
        <v>4</v>
      </c>
      <c r="Z25">
        <v>4</v>
      </c>
      <c r="AA25">
        <v>1</v>
      </c>
      <c r="AB25">
        <v>2</v>
      </c>
      <c r="AC25">
        <v>2</v>
      </c>
      <c r="AD25">
        <v>2</v>
      </c>
      <c r="AE25">
        <v>4</v>
      </c>
      <c r="AF25">
        <v>5</v>
      </c>
      <c r="AG25">
        <v>5</v>
      </c>
      <c r="AH25">
        <v>1</v>
      </c>
      <c r="AI25">
        <v>1</v>
      </c>
      <c r="AJ25">
        <v>1</v>
      </c>
      <c r="AK25">
        <v>3</v>
      </c>
      <c r="AL25">
        <v>2</v>
      </c>
      <c r="AM25">
        <v>4</v>
      </c>
      <c r="AN25">
        <v>2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5</v>
      </c>
      <c r="BD25">
        <v>5</v>
      </c>
      <c r="BE25">
        <v>2</v>
      </c>
      <c r="BF25">
        <v>1</v>
      </c>
      <c r="BG25">
        <v>2</v>
      </c>
      <c r="BH25">
        <v>2</v>
      </c>
      <c r="BI25">
        <v>4</v>
      </c>
      <c r="BJ25">
        <v>4</v>
      </c>
      <c r="BK25">
        <v>4</v>
      </c>
      <c r="BL25">
        <v>5</v>
      </c>
      <c r="BM25">
        <v>5</v>
      </c>
      <c r="BN25">
        <v>4</v>
      </c>
      <c r="BO25">
        <v>5</v>
      </c>
      <c r="BP25">
        <v>1</v>
      </c>
      <c r="BQ25">
        <v>1</v>
      </c>
      <c r="BR25">
        <v>2</v>
      </c>
      <c r="BS25">
        <v>1</v>
      </c>
      <c r="BT25">
        <v>1</v>
      </c>
      <c r="BU25">
        <v>4</v>
      </c>
      <c r="BV25">
        <v>3</v>
      </c>
      <c r="BW25">
        <v>5</v>
      </c>
      <c r="BX25">
        <v>2</v>
      </c>
      <c r="BY25">
        <v>5</v>
      </c>
      <c r="BZ25">
        <v>3.25</v>
      </c>
      <c r="CA25">
        <v>4.25</v>
      </c>
      <c r="CB25">
        <v>4.333333333333333</v>
      </c>
      <c r="CC25">
        <v>2.2000000000000002</v>
      </c>
      <c r="CD25">
        <v>4.666666666666667</v>
      </c>
      <c r="CE25">
        <v>1</v>
      </c>
      <c r="CF25">
        <v>2.75</v>
      </c>
      <c r="CG25">
        <v>5</v>
      </c>
      <c r="CH25">
        <v>5</v>
      </c>
      <c r="CI25">
        <v>5.5555555555555554</v>
      </c>
      <c r="CJ25">
        <v>4</v>
      </c>
      <c r="CK25">
        <v>4.75</v>
      </c>
      <c r="CL25">
        <v>5.333333333333333</v>
      </c>
      <c r="CM25">
        <v>5.333333333333333</v>
      </c>
      <c r="CN25">
        <v>6</v>
      </c>
      <c r="CO25">
        <v>1</v>
      </c>
      <c r="CP25">
        <v>1</v>
      </c>
      <c r="CQ25">
        <v>1</v>
      </c>
      <c r="CR25">
        <v>1</v>
      </c>
      <c r="CS25">
        <v>4</v>
      </c>
      <c r="CT25" t="s">
        <v>755</v>
      </c>
      <c r="CU25" t="s">
        <v>750</v>
      </c>
      <c r="CV25" s="3" t="s">
        <v>797</v>
      </c>
      <c r="CW25" t="s">
        <v>779</v>
      </c>
      <c r="CX25" t="s">
        <v>779</v>
      </c>
      <c r="CY25" t="s">
        <v>779</v>
      </c>
      <c r="CZ25">
        <v>1.75</v>
      </c>
      <c r="DA25">
        <v>0</v>
      </c>
      <c r="DB25" s="3">
        <v>0</v>
      </c>
      <c r="DC25" s="3">
        <v>0</v>
      </c>
      <c r="DD25">
        <v>1.2</v>
      </c>
    </row>
    <row r="26" spans="1:108" x14ac:dyDescent="0.35">
      <c r="A26" s="22">
        <v>1069751236</v>
      </c>
      <c r="B26" t="s">
        <v>215</v>
      </c>
      <c r="C26" t="s">
        <v>216</v>
      </c>
      <c r="D26" t="s">
        <v>217</v>
      </c>
      <c r="E26" t="s">
        <v>207</v>
      </c>
      <c r="F26" t="s">
        <v>155</v>
      </c>
      <c r="G26" t="s">
        <v>189</v>
      </c>
      <c r="H26" t="s">
        <v>170</v>
      </c>
      <c r="I26" t="s">
        <v>109</v>
      </c>
      <c r="J26" t="s">
        <v>132</v>
      </c>
      <c r="K26" t="s">
        <v>111</v>
      </c>
      <c r="L26">
        <v>4</v>
      </c>
      <c r="M26">
        <v>5</v>
      </c>
      <c r="N26">
        <v>5</v>
      </c>
      <c r="O26">
        <v>5</v>
      </c>
      <c r="P26">
        <v>4</v>
      </c>
      <c r="Q26">
        <v>4</v>
      </c>
      <c r="R26">
        <v>5</v>
      </c>
      <c r="S26">
        <v>5</v>
      </c>
      <c r="T26">
        <v>5</v>
      </c>
      <c r="U26">
        <v>4</v>
      </c>
      <c r="V26">
        <v>5</v>
      </c>
      <c r="W26">
        <v>5</v>
      </c>
      <c r="X26">
        <v>5</v>
      </c>
      <c r="Y26">
        <v>5</v>
      </c>
      <c r="Z26">
        <v>5</v>
      </c>
      <c r="AA26">
        <v>4</v>
      </c>
      <c r="AB26">
        <v>4</v>
      </c>
      <c r="AC26">
        <v>5</v>
      </c>
      <c r="AD26">
        <v>1</v>
      </c>
      <c r="AE26">
        <v>2</v>
      </c>
      <c r="AF26">
        <v>2</v>
      </c>
      <c r="AG26">
        <v>3</v>
      </c>
      <c r="AH26">
        <v>5</v>
      </c>
      <c r="AI26">
        <v>3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2</v>
      </c>
      <c r="AP26">
        <v>5</v>
      </c>
      <c r="AQ26">
        <v>5</v>
      </c>
      <c r="AR26">
        <v>5</v>
      </c>
      <c r="AS26">
        <v>4</v>
      </c>
      <c r="AT26">
        <v>3</v>
      </c>
      <c r="AU26">
        <v>4</v>
      </c>
      <c r="AV26">
        <v>2</v>
      </c>
      <c r="AW26">
        <v>2</v>
      </c>
      <c r="AX26">
        <v>3</v>
      </c>
      <c r="AY26">
        <v>3</v>
      </c>
      <c r="AZ26">
        <v>0</v>
      </c>
      <c r="BA26">
        <v>0</v>
      </c>
      <c r="BB26">
        <v>4</v>
      </c>
      <c r="BC26">
        <v>0</v>
      </c>
      <c r="BD26">
        <v>0</v>
      </c>
      <c r="BE26">
        <v>4</v>
      </c>
      <c r="BF26">
        <v>4</v>
      </c>
      <c r="BG26">
        <v>4</v>
      </c>
      <c r="BH26">
        <v>4</v>
      </c>
      <c r="BI26">
        <v>3</v>
      </c>
      <c r="BJ26">
        <v>4</v>
      </c>
      <c r="BK26">
        <v>4</v>
      </c>
      <c r="BL26">
        <v>4</v>
      </c>
      <c r="BM26">
        <v>3</v>
      </c>
      <c r="BN26">
        <v>3</v>
      </c>
      <c r="BO26">
        <v>4</v>
      </c>
      <c r="BP26">
        <v>5</v>
      </c>
      <c r="BQ26">
        <v>3</v>
      </c>
      <c r="BR26">
        <v>5</v>
      </c>
      <c r="BS26">
        <v>4</v>
      </c>
      <c r="BT26">
        <v>3</v>
      </c>
      <c r="BU26">
        <v>5</v>
      </c>
      <c r="BV26">
        <v>2</v>
      </c>
      <c r="BW26">
        <v>5</v>
      </c>
      <c r="BX26">
        <v>1</v>
      </c>
      <c r="BY26">
        <v>4.666666666666667</v>
      </c>
      <c r="BZ26">
        <v>4.5</v>
      </c>
      <c r="CA26">
        <v>4.75</v>
      </c>
      <c r="CB26">
        <v>5</v>
      </c>
      <c r="CC26">
        <v>3.8</v>
      </c>
      <c r="CD26">
        <v>2.3333333333333335</v>
      </c>
      <c r="CE26">
        <v>4.333333333333333</v>
      </c>
      <c r="CF26">
        <v>5</v>
      </c>
      <c r="CG26">
        <v>4.25</v>
      </c>
      <c r="CH26">
        <v>3.6666666666666665</v>
      </c>
      <c r="CI26">
        <v>1.5555555555555556</v>
      </c>
      <c r="CJ26">
        <v>3.6666666666666665</v>
      </c>
      <c r="CK26">
        <v>3.5</v>
      </c>
      <c r="CL26">
        <v>1.3333333333333333</v>
      </c>
      <c r="CM26">
        <v>0</v>
      </c>
      <c r="CN26">
        <v>3.3333333333333335</v>
      </c>
      <c r="CO26">
        <v>0</v>
      </c>
      <c r="CP26">
        <v>0</v>
      </c>
      <c r="CQ26">
        <v>0</v>
      </c>
      <c r="CR26">
        <v>0</v>
      </c>
      <c r="CS26">
        <v>2</v>
      </c>
      <c r="CT26" t="s">
        <v>754</v>
      </c>
      <c r="CU26" t="s">
        <v>751</v>
      </c>
      <c r="CV26" s="3" t="s">
        <v>797</v>
      </c>
      <c r="CZ26">
        <v>4</v>
      </c>
      <c r="DA26">
        <v>2</v>
      </c>
      <c r="DB26" s="3">
        <v>0</v>
      </c>
      <c r="DC26" s="3">
        <v>1</v>
      </c>
      <c r="DD26">
        <v>4</v>
      </c>
    </row>
    <row r="27" spans="1:108" x14ac:dyDescent="0.35">
      <c r="A27" s="22">
        <v>1012386982</v>
      </c>
      <c r="B27" t="s">
        <v>218</v>
      </c>
      <c r="C27" t="s">
        <v>219</v>
      </c>
      <c r="D27" t="s">
        <v>220</v>
      </c>
      <c r="E27" t="s">
        <v>188</v>
      </c>
      <c r="F27" t="s">
        <v>116</v>
      </c>
      <c r="G27" t="s">
        <v>125</v>
      </c>
      <c r="H27" t="s">
        <v>108</v>
      </c>
      <c r="I27" t="s">
        <v>119</v>
      </c>
      <c r="J27" t="s">
        <v>120</v>
      </c>
      <c r="K27" t="s">
        <v>111</v>
      </c>
      <c r="L27">
        <v>5</v>
      </c>
      <c r="M27">
        <v>5</v>
      </c>
      <c r="N27">
        <v>5</v>
      </c>
      <c r="O27">
        <v>2</v>
      </c>
      <c r="P27">
        <v>2</v>
      </c>
      <c r="Q27">
        <v>2</v>
      </c>
      <c r="R27">
        <v>1</v>
      </c>
      <c r="S27">
        <v>4</v>
      </c>
      <c r="T27">
        <v>2</v>
      </c>
      <c r="U27">
        <v>2</v>
      </c>
      <c r="V27">
        <v>2</v>
      </c>
      <c r="W27">
        <v>5</v>
      </c>
      <c r="X27">
        <v>5</v>
      </c>
      <c r="Y27">
        <v>5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5</v>
      </c>
      <c r="AH27">
        <v>1</v>
      </c>
      <c r="AI27">
        <v>2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2</v>
      </c>
      <c r="BD27">
        <v>6</v>
      </c>
      <c r="BE27">
        <v>1</v>
      </c>
      <c r="BF27">
        <v>1</v>
      </c>
      <c r="BG27">
        <v>1</v>
      </c>
      <c r="BH27">
        <v>1</v>
      </c>
      <c r="BI27">
        <v>4</v>
      </c>
      <c r="BJ27">
        <v>4</v>
      </c>
      <c r="BK27">
        <v>4</v>
      </c>
      <c r="BL27">
        <v>5</v>
      </c>
      <c r="BM27">
        <v>5</v>
      </c>
      <c r="BN27">
        <v>5</v>
      </c>
      <c r="BO27">
        <v>5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5</v>
      </c>
      <c r="BV27">
        <v>3</v>
      </c>
      <c r="BW27">
        <v>1</v>
      </c>
      <c r="BX27">
        <v>6</v>
      </c>
      <c r="BY27">
        <v>5</v>
      </c>
      <c r="BZ27">
        <v>1.75</v>
      </c>
      <c r="CA27">
        <v>2.5</v>
      </c>
      <c r="CB27">
        <v>5</v>
      </c>
      <c r="CC27">
        <v>1.2</v>
      </c>
      <c r="CD27">
        <v>5</v>
      </c>
      <c r="CE27">
        <v>1.3333333333333333</v>
      </c>
      <c r="CF27">
        <v>1</v>
      </c>
      <c r="CG27">
        <v>5</v>
      </c>
      <c r="CH27">
        <v>5</v>
      </c>
      <c r="CI27">
        <v>5.5555555555555554</v>
      </c>
      <c r="CJ27">
        <v>4</v>
      </c>
      <c r="CK27">
        <v>5</v>
      </c>
      <c r="CL27">
        <v>6</v>
      </c>
      <c r="CM27">
        <v>4.666666666666667</v>
      </c>
      <c r="CN27">
        <v>6</v>
      </c>
      <c r="CO27">
        <v>1</v>
      </c>
      <c r="CP27">
        <v>0</v>
      </c>
      <c r="CQ27">
        <v>1</v>
      </c>
      <c r="CR27">
        <v>0</v>
      </c>
      <c r="CS27" t="s">
        <v>753</v>
      </c>
      <c r="CT27" s="3" t="s">
        <v>753</v>
      </c>
      <c r="CU27" t="s">
        <v>751</v>
      </c>
      <c r="CV27" s="3" t="s">
        <v>797</v>
      </c>
      <c r="CW27" t="s">
        <v>779</v>
      </c>
      <c r="CX27" t="s">
        <v>779</v>
      </c>
      <c r="CY27" t="s">
        <v>779</v>
      </c>
      <c r="CZ27">
        <v>1</v>
      </c>
      <c r="DA27">
        <v>0</v>
      </c>
      <c r="DB27" s="3">
        <v>0</v>
      </c>
      <c r="DC27" s="3">
        <v>0</v>
      </c>
      <c r="DD27">
        <v>1</v>
      </c>
    </row>
    <row r="28" spans="1:108" x14ac:dyDescent="0.35">
      <c r="A28" s="22">
        <v>1088275673</v>
      </c>
      <c r="B28" t="s">
        <v>221</v>
      </c>
      <c r="C28" t="s">
        <v>222</v>
      </c>
      <c r="D28" t="s">
        <v>223</v>
      </c>
      <c r="E28" t="s">
        <v>128</v>
      </c>
      <c r="F28" t="s">
        <v>159</v>
      </c>
      <c r="G28" t="s">
        <v>107</v>
      </c>
      <c r="H28" t="s">
        <v>108</v>
      </c>
      <c r="I28" t="s">
        <v>119</v>
      </c>
      <c r="J28" t="s">
        <v>110</v>
      </c>
      <c r="K28" t="s">
        <v>111</v>
      </c>
      <c r="L28">
        <v>2</v>
      </c>
      <c r="M28">
        <v>2</v>
      </c>
      <c r="N28">
        <v>2</v>
      </c>
      <c r="O28">
        <v>5</v>
      </c>
      <c r="P28">
        <v>5</v>
      </c>
      <c r="Q28">
        <v>4</v>
      </c>
      <c r="R28">
        <v>5</v>
      </c>
      <c r="S28">
        <v>5</v>
      </c>
      <c r="T28">
        <v>3</v>
      </c>
      <c r="U28">
        <v>5</v>
      </c>
      <c r="V28">
        <v>5</v>
      </c>
      <c r="W28">
        <v>4</v>
      </c>
      <c r="X28">
        <v>5</v>
      </c>
      <c r="Y28">
        <v>5</v>
      </c>
      <c r="Z28">
        <v>5</v>
      </c>
      <c r="AA28">
        <v>5</v>
      </c>
      <c r="AB28">
        <v>5</v>
      </c>
      <c r="AC28">
        <v>4</v>
      </c>
      <c r="AD28">
        <v>1</v>
      </c>
      <c r="AE28">
        <v>5</v>
      </c>
      <c r="AF28">
        <v>5</v>
      </c>
      <c r="AG28">
        <v>5</v>
      </c>
      <c r="AH28">
        <v>2</v>
      </c>
      <c r="AI28">
        <v>3</v>
      </c>
      <c r="AJ28">
        <v>3</v>
      </c>
      <c r="AK28">
        <v>4</v>
      </c>
      <c r="AL28">
        <v>4</v>
      </c>
      <c r="AM28">
        <v>4</v>
      </c>
      <c r="AN28">
        <v>4</v>
      </c>
      <c r="AO28">
        <v>5</v>
      </c>
      <c r="AP28">
        <v>4</v>
      </c>
      <c r="AQ28">
        <v>4</v>
      </c>
      <c r="AR28">
        <v>5</v>
      </c>
      <c r="AS28">
        <v>3</v>
      </c>
      <c r="AT28">
        <v>5</v>
      </c>
      <c r="AU28">
        <v>5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3</v>
      </c>
      <c r="BF28">
        <v>4</v>
      </c>
      <c r="BG28">
        <v>2</v>
      </c>
      <c r="BH28">
        <v>3</v>
      </c>
      <c r="BI28">
        <v>4</v>
      </c>
      <c r="BJ28">
        <v>4</v>
      </c>
      <c r="BK28">
        <v>4</v>
      </c>
      <c r="BL28">
        <v>5</v>
      </c>
      <c r="BM28">
        <v>5</v>
      </c>
      <c r="BN28">
        <v>5</v>
      </c>
      <c r="BO28">
        <v>5</v>
      </c>
      <c r="BP28">
        <v>3</v>
      </c>
      <c r="BQ28">
        <v>3</v>
      </c>
      <c r="BR28">
        <v>3</v>
      </c>
      <c r="BS28">
        <v>2</v>
      </c>
      <c r="BT28">
        <v>2</v>
      </c>
      <c r="BU28">
        <v>6</v>
      </c>
      <c r="BV28">
        <v>3</v>
      </c>
      <c r="BW28">
        <v>4</v>
      </c>
      <c r="BX28">
        <v>6</v>
      </c>
      <c r="BY28">
        <v>2</v>
      </c>
      <c r="BZ28">
        <v>4.75</v>
      </c>
      <c r="CA28">
        <v>4.5</v>
      </c>
      <c r="CB28">
        <v>4.666666666666667</v>
      </c>
      <c r="CC28">
        <v>4</v>
      </c>
      <c r="CD28">
        <v>5</v>
      </c>
      <c r="CE28">
        <v>2.6666666666666665</v>
      </c>
      <c r="CF28">
        <v>4</v>
      </c>
      <c r="CG28">
        <v>4.5</v>
      </c>
      <c r="CH28">
        <v>4.333333333333333</v>
      </c>
      <c r="CI28">
        <v>6</v>
      </c>
      <c r="CJ28">
        <v>4</v>
      </c>
      <c r="CK28">
        <v>5</v>
      </c>
      <c r="CL28">
        <v>6</v>
      </c>
      <c r="CM28">
        <v>6</v>
      </c>
      <c r="CN28">
        <v>6</v>
      </c>
      <c r="CO28">
        <v>1</v>
      </c>
      <c r="CP28">
        <v>1</v>
      </c>
      <c r="CQ28">
        <v>1</v>
      </c>
      <c r="CR28">
        <v>1</v>
      </c>
      <c r="CS28">
        <v>5</v>
      </c>
      <c r="CT28" t="s">
        <v>755</v>
      </c>
      <c r="CU28" t="s">
        <v>751</v>
      </c>
      <c r="CV28" s="3" t="s">
        <v>797</v>
      </c>
      <c r="CX28" t="s">
        <v>779</v>
      </c>
      <c r="CZ28">
        <v>3</v>
      </c>
      <c r="DA28">
        <v>1</v>
      </c>
      <c r="DB28" s="3">
        <v>1</v>
      </c>
      <c r="DC28" s="3">
        <v>0</v>
      </c>
      <c r="DD28">
        <v>2.6</v>
      </c>
    </row>
    <row r="29" spans="1:108" x14ac:dyDescent="0.35">
      <c r="A29" s="22">
        <v>1032411855</v>
      </c>
      <c r="B29" t="s">
        <v>224</v>
      </c>
      <c r="C29" t="s">
        <v>225</v>
      </c>
      <c r="D29" t="s">
        <v>226</v>
      </c>
      <c r="E29" t="s">
        <v>115</v>
      </c>
      <c r="F29" t="s">
        <v>145</v>
      </c>
      <c r="G29" t="s">
        <v>107</v>
      </c>
      <c r="H29" t="s">
        <v>108</v>
      </c>
      <c r="I29" t="s">
        <v>119</v>
      </c>
      <c r="J29" t="s">
        <v>110</v>
      </c>
      <c r="K29" t="s">
        <v>150</v>
      </c>
      <c r="L29">
        <v>5</v>
      </c>
      <c r="M29">
        <v>5</v>
      </c>
      <c r="N29">
        <v>2</v>
      </c>
      <c r="O29">
        <v>5</v>
      </c>
      <c r="P29">
        <v>4</v>
      </c>
      <c r="Q29">
        <v>3</v>
      </c>
      <c r="R29">
        <v>2</v>
      </c>
      <c r="S29">
        <v>4</v>
      </c>
      <c r="T29">
        <v>4</v>
      </c>
      <c r="U29">
        <v>5</v>
      </c>
      <c r="V29">
        <v>5</v>
      </c>
      <c r="W29">
        <v>5</v>
      </c>
      <c r="X29">
        <v>3</v>
      </c>
      <c r="Y29">
        <v>4</v>
      </c>
      <c r="Z29">
        <v>5</v>
      </c>
      <c r="AA29">
        <v>5</v>
      </c>
      <c r="AB29">
        <v>4</v>
      </c>
      <c r="AC29">
        <v>2</v>
      </c>
      <c r="AD29">
        <v>2</v>
      </c>
      <c r="AE29">
        <v>5</v>
      </c>
      <c r="AF29">
        <v>4</v>
      </c>
      <c r="AG29">
        <v>4</v>
      </c>
      <c r="AH29">
        <v>4</v>
      </c>
      <c r="AI29">
        <v>3</v>
      </c>
      <c r="AJ29">
        <v>3</v>
      </c>
      <c r="AK29">
        <v>1</v>
      </c>
      <c r="AL29">
        <v>4</v>
      </c>
      <c r="AM29">
        <v>2</v>
      </c>
      <c r="AN29">
        <v>2</v>
      </c>
      <c r="AO29">
        <v>4</v>
      </c>
      <c r="AP29">
        <v>4</v>
      </c>
      <c r="AQ29">
        <v>4</v>
      </c>
      <c r="AR29">
        <v>4</v>
      </c>
      <c r="AS29">
        <v>5</v>
      </c>
      <c r="AT29">
        <v>5</v>
      </c>
      <c r="AU29">
        <v>5</v>
      </c>
      <c r="AV29">
        <v>4</v>
      </c>
      <c r="AW29">
        <v>4</v>
      </c>
      <c r="AX29">
        <v>4</v>
      </c>
      <c r="AY29">
        <v>5</v>
      </c>
      <c r="AZ29">
        <v>5</v>
      </c>
      <c r="BA29">
        <v>2</v>
      </c>
      <c r="BB29">
        <v>5</v>
      </c>
      <c r="BC29">
        <v>5</v>
      </c>
      <c r="BD29">
        <v>3</v>
      </c>
      <c r="BE29">
        <v>3</v>
      </c>
      <c r="BF29">
        <v>3</v>
      </c>
      <c r="BG29">
        <v>2</v>
      </c>
      <c r="BH29">
        <v>3</v>
      </c>
      <c r="BI29">
        <v>3</v>
      </c>
      <c r="BJ29">
        <v>3</v>
      </c>
      <c r="BK29">
        <v>4</v>
      </c>
      <c r="BL29">
        <v>4</v>
      </c>
      <c r="BM29">
        <v>4</v>
      </c>
      <c r="BN29">
        <v>5</v>
      </c>
      <c r="BO29">
        <v>5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5</v>
      </c>
      <c r="BV29">
        <v>3</v>
      </c>
      <c r="BW29">
        <v>3</v>
      </c>
      <c r="BX29">
        <v>6</v>
      </c>
      <c r="BY29">
        <v>4</v>
      </c>
      <c r="BZ29">
        <v>3.5</v>
      </c>
      <c r="CA29">
        <v>4.5</v>
      </c>
      <c r="CB29">
        <v>4</v>
      </c>
      <c r="CC29">
        <v>3.6</v>
      </c>
      <c r="CD29">
        <v>4.333333333333333</v>
      </c>
      <c r="CE29">
        <v>3.3333333333333335</v>
      </c>
      <c r="CF29">
        <v>2.25</v>
      </c>
      <c r="CG29">
        <v>4</v>
      </c>
      <c r="CH29">
        <v>5</v>
      </c>
      <c r="CI29">
        <v>4.1111111111111107</v>
      </c>
      <c r="CJ29">
        <v>3.3333333333333335</v>
      </c>
      <c r="CK29">
        <v>4.5</v>
      </c>
      <c r="CL29">
        <v>4.333333333333333</v>
      </c>
      <c r="CM29">
        <v>3.3333333333333335</v>
      </c>
      <c r="CN29">
        <v>4.666666666666667</v>
      </c>
      <c r="CO29">
        <v>0</v>
      </c>
      <c r="CP29">
        <v>0</v>
      </c>
      <c r="CQ29">
        <v>0</v>
      </c>
      <c r="CR29">
        <v>0</v>
      </c>
      <c r="CS29">
        <v>9</v>
      </c>
      <c r="CT29" t="s">
        <v>756</v>
      </c>
      <c r="CU29" t="s">
        <v>751</v>
      </c>
      <c r="CV29" s="3" t="s">
        <v>797</v>
      </c>
      <c r="CZ29">
        <v>2.75</v>
      </c>
      <c r="DA29">
        <v>0</v>
      </c>
      <c r="DB29" s="3">
        <v>0</v>
      </c>
      <c r="DC29" s="3">
        <v>0</v>
      </c>
      <c r="DD29">
        <v>1</v>
      </c>
    </row>
    <row r="30" spans="1:108" x14ac:dyDescent="0.35">
      <c r="A30" s="22">
        <v>1018457513</v>
      </c>
      <c r="B30" t="s">
        <v>156</v>
      </c>
      <c r="C30" t="s">
        <v>227</v>
      </c>
      <c r="D30" t="s">
        <v>217</v>
      </c>
      <c r="E30" t="s">
        <v>188</v>
      </c>
      <c r="F30" t="s">
        <v>116</v>
      </c>
      <c r="G30" t="s">
        <v>130</v>
      </c>
      <c r="H30" t="s">
        <v>228</v>
      </c>
      <c r="I30" t="s">
        <v>119</v>
      </c>
      <c r="J30" t="s">
        <v>120</v>
      </c>
      <c r="K30" t="s">
        <v>161</v>
      </c>
      <c r="L30">
        <v>5</v>
      </c>
      <c r="M30">
        <v>4</v>
      </c>
      <c r="N30">
        <v>2</v>
      </c>
      <c r="O30">
        <v>2</v>
      </c>
      <c r="P30">
        <v>2</v>
      </c>
      <c r="Q30">
        <v>2</v>
      </c>
      <c r="R30">
        <v>1</v>
      </c>
      <c r="S30">
        <v>2</v>
      </c>
      <c r="T30">
        <v>2</v>
      </c>
      <c r="U30">
        <v>2</v>
      </c>
      <c r="V30">
        <v>4</v>
      </c>
      <c r="W30">
        <v>2</v>
      </c>
      <c r="X30">
        <v>4</v>
      </c>
      <c r="Y30">
        <v>4</v>
      </c>
      <c r="Z30">
        <v>2</v>
      </c>
      <c r="AA30">
        <v>1</v>
      </c>
      <c r="AB30">
        <v>1</v>
      </c>
      <c r="AC30">
        <v>2</v>
      </c>
      <c r="AD30">
        <v>2</v>
      </c>
      <c r="AE30">
        <v>4</v>
      </c>
      <c r="AF30">
        <v>4</v>
      </c>
      <c r="AG30">
        <v>3</v>
      </c>
      <c r="AH30">
        <v>3</v>
      </c>
      <c r="AI30">
        <v>3</v>
      </c>
      <c r="AJ30">
        <v>3</v>
      </c>
      <c r="AK30">
        <v>2</v>
      </c>
      <c r="AL30">
        <v>4</v>
      </c>
      <c r="AM30">
        <v>4</v>
      </c>
      <c r="AN30">
        <v>3</v>
      </c>
      <c r="AO30">
        <v>3</v>
      </c>
      <c r="AP30">
        <v>5</v>
      </c>
      <c r="AQ30">
        <v>4</v>
      </c>
      <c r="AR30">
        <v>4</v>
      </c>
      <c r="AS30">
        <v>4</v>
      </c>
      <c r="AT30">
        <v>4</v>
      </c>
      <c r="AU30">
        <v>5</v>
      </c>
      <c r="AV30">
        <v>6</v>
      </c>
      <c r="AW30">
        <v>6</v>
      </c>
      <c r="AX30">
        <v>6</v>
      </c>
      <c r="AY30">
        <v>5</v>
      </c>
      <c r="AZ30">
        <v>6</v>
      </c>
      <c r="BA30">
        <v>6</v>
      </c>
      <c r="BB30">
        <v>5</v>
      </c>
      <c r="BC30">
        <v>5</v>
      </c>
      <c r="BD30">
        <v>6</v>
      </c>
      <c r="BE30">
        <v>2</v>
      </c>
      <c r="BF30">
        <v>3</v>
      </c>
      <c r="BG30">
        <v>1</v>
      </c>
      <c r="BH30">
        <v>2</v>
      </c>
      <c r="BI30">
        <v>4</v>
      </c>
      <c r="BJ30">
        <v>3</v>
      </c>
      <c r="BK30">
        <v>3</v>
      </c>
      <c r="BL30">
        <v>5</v>
      </c>
      <c r="BM30">
        <v>5</v>
      </c>
      <c r="BN30">
        <v>5</v>
      </c>
      <c r="BO30">
        <v>5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4</v>
      </c>
      <c r="BV30">
        <v>3</v>
      </c>
      <c r="BW30">
        <v>5</v>
      </c>
      <c r="BX30">
        <v>1</v>
      </c>
      <c r="BY30">
        <v>3.6666666666666665</v>
      </c>
      <c r="BZ30">
        <v>1.75</v>
      </c>
      <c r="CA30">
        <v>2.5</v>
      </c>
      <c r="CB30">
        <v>3.3333333333333335</v>
      </c>
      <c r="CC30">
        <v>1.6</v>
      </c>
      <c r="CD30">
        <v>3.6666666666666665</v>
      </c>
      <c r="CE30">
        <v>3</v>
      </c>
      <c r="CF30">
        <v>3.25</v>
      </c>
      <c r="CG30">
        <v>4</v>
      </c>
      <c r="CH30">
        <v>4.333333333333333</v>
      </c>
      <c r="CI30">
        <v>5.666666666666667</v>
      </c>
      <c r="CJ30">
        <v>3.3333333333333335</v>
      </c>
      <c r="CK30">
        <v>5</v>
      </c>
      <c r="CL30">
        <v>6</v>
      </c>
      <c r="CM30">
        <v>5.666666666666667</v>
      </c>
      <c r="CN30">
        <v>5.333333333333333</v>
      </c>
      <c r="CO30">
        <v>1</v>
      </c>
      <c r="CP30">
        <v>1</v>
      </c>
      <c r="CQ30">
        <v>1</v>
      </c>
      <c r="CR30">
        <v>1</v>
      </c>
      <c r="CS30" t="s">
        <v>753</v>
      </c>
      <c r="CT30" s="3" t="s">
        <v>753</v>
      </c>
      <c r="CU30" t="s">
        <v>751</v>
      </c>
      <c r="CV30" s="3" t="s">
        <v>797</v>
      </c>
      <c r="CW30" t="s">
        <v>779</v>
      </c>
      <c r="CX30" t="s">
        <v>779</v>
      </c>
      <c r="CY30" t="s">
        <v>779</v>
      </c>
      <c r="CZ30">
        <v>2</v>
      </c>
      <c r="DA30">
        <v>0</v>
      </c>
      <c r="DB30" s="3">
        <v>0</v>
      </c>
      <c r="DC30" s="3">
        <v>0</v>
      </c>
      <c r="DD30">
        <v>1</v>
      </c>
    </row>
    <row r="31" spans="1:108" x14ac:dyDescent="0.35">
      <c r="A31" s="22">
        <v>35426028</v>
      </c>
      <c r="B31" t="s">
        <v>229</v>
      </c>
      <c r="C31" t="s">
        <v>230</v>
      </c>
      <c r="D31" t="s">
        <v>231</v>
      </c>
      <c r="E31" t="s">
        <v>232</v>
      </c>
      <c r="F31" t="s">
        <v>233</v>
      </c>
      <c r="G31" t="s">
        <v>107</v>
      </c>
      <c r="H31" t="s">
        <v>108</v>
      </c>
      <c r="I31" t="s">
        <v>119</v>
      </c>
      <c r="J31" t="s">
        <v>179</v>
      </c>
      <c r="K31" t="s">
        <v>111</v>
      </c>
      <c r="L31">
        <v>3</v>
      </c>
      <c r="M31">
        <v>5</v>
      </c>
      <c r="N31">
        <v>2</v>
      </c>
      <c r="O31">
        <v>2</v>
      </c>
      <c r="P31">
        <v>4</v>
      </c>
      <c r="Q31">
        <v>3</v>
      </c>
      <c r="R31">
        <v>2</v>
      </c>
      <c r="S31">
        <v>2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2</v>
      </c>
      <c r="AB31">
        <v>5</v>
      </c>
      <c r="AC31">
        <v>2</v>
      </c>
      <c r="AD31">
        <v>1</v>
      </c>
      <c r="AE31">
        <v>5</v>
      </c>
      <c r="AF31">
        <v>2</v>
      </c>
      <c r="AG31">
        <v>4</v>
      </c>
      <c r="AH31">
        <v>1</v>
      </c>
      <c r="AI31">
        <v>1</v>
      </c>
      <c r="AJ31">
        <v>1</v>
      </c>
      <c r="AK31">
        <v>3</v>
      </c>
      <c r="AL31">
        <v>1</v>
      </c>
      <c r="AM31">
        <v>4</v>
      </c>
      <c r="AN31">
        <v>3</v>
      </c>
      <c r="AO31">
        <v>4</v>
      </c>
      <c r="AP31">
        <v>4</v>
      </c>
      <c r="AQ31">
        <v>4</v>
      </c>
      <c r="AR31">
        <v>5</v>
      </c>
      <c r="AS31">
        <v>4</v>
      </c>
      <c r="AT31">
        <v>5</v>
      </c>
      <c r="AU31">
        <v>5</v>
      </c>
      <c r="AV31">
        <v>5</v>
      </c>
      <c r="AW31">
        <v>5</v>
      </c>
      <c r="AX31">
        <v>6</v>
      </c>
      <c r="AY31">
        <v>6</v>
      </c>
      <c r="AZ31">
        <v>5</v>
      </c>
      <c r="BA31">
        <v>4</v>
      </c>
      <c r="BB31">
        <v>6</v>
      </c>
      <c r="BC31">
        <v>5</v>
      </c>
      <c r="BD31">
        <v>5</v>
      </c>
      <c r="BE31">
        <v>3</v>
      </c>
      <c r="BF31">
        <v>2</v>
      </c>
      <c r="BG31">
        <v>2</v>
      </c>
      <c r="BH31">
        <v>1</v>
      </c>
      <c r="BI31">
        <v>4</v>
      </c>
      <c r="BJ31">
        <v>4</v>
      </c>
      <c r="BK31">
        <v>4</v>
      </c>
      <c r="BL31">
        <v>5</v>
      </c>
      <c r="BM31">
        <v>5</v>
      </c>
      <c r="BN31">
        <v>5</v>
      </c>
      <c r="BO31">
        <v>5</v>
      </c>
      <c r="BP31">
        <v>4</v>
      </c>
      <c r="BQ31">
        <v>3</v>
      </c>
      <c r="BR31">
        <v>3</v>
      </c>
      <c r="BS31">
        <v>3</v>
      </c>
      <c r="BT31">
        <v>1</v>
      </c>
      <c r="BU31">
        <v>6</v>
      </c>
      <c r="BV31">
        <v>3</v>
      </c>
      <c r="BW31">
        <v>4</v>
      </c>
      <c r="BX31">
        <v>1</v>
      </c>
      <c r="BY31">
        <v>3.3333333333333335</v>
      </c>
      <c r="BZ31">
        <v>2.75</v>
      </c>
      <c r="CA31">
        <v>4.25</v>
      </c>
      <c r="CB31">
        <v>5</v>
      </c>
      <c r="CC31">
        <v>3</v>
      </c>
      <c r="CD31">
        <v>3.6666666666666665</v>
      </c>
      <c r="CE31">
        <v>1</v>
      </c>
      <c r="CF31">
        <v>2.75</v>
      </c>
      <c r="CG31">
        <v>4.25</v>
      </c>
      <c r="CH31">
        <v>4.666666666666667</v>
      </c>
      <c r="CI31">
        <v>5.2222222222222223</v>
      </c>
      <c r="CJ31">
        <v>4</v>
      </c>
      <c r="CK31">
        <v>5</v>
      </c>
      <c r="CL31">
        <v>5</v>
      </c>
      <c r="CM31">
        <v>4.666666666666667</v>
      </c>
      <c r="CN31">
        <v>6</v>
      </c>
      <c r="CO31">
        <v>1</v>
      </c>
      <c r="CP31">
        <v>0</v>
      </c>
      <c r="CQ31">
        <v>1</v>
      </c>
      <c r="CR31">
        <v>0</v>
      </c>
      <c r="CS31">
        <v>6</v>
      </c>
      <c r="CT31" t="s">
        <v>755</v>
      </c>
      <c r="CU31" t="s">
        <v>751</v>
      </c>
      <c r="CV31" s="3" t="s">
        <v>797</v>
      </c>
      <c r="CW31" t="s">
        <v>779</v>
      </c>
      <c r="CX31" t="s">
        <v>779</v>
      </c>
      <c r="CY31" t="s">
        <v>779</v>
      </c>
      <c r="CZ31">
        <v>2</v>
      </c>
      <c r="DA31">
        <v>0</v>
      </c>
      <c r="DB31" s="3">
        <v>0</v>
      </c>
      <c r="DC31" s="3">
        <v>0</v>
      </c>
      <c r="DD31">
        <v>2.8</v>
      </c>
    </row>
    <row r="32" spans="1:108" x14ac:dyDescent="0.35">
      <c r="A32" s="22">
        <v>1032488052</v>
      </c>
      <c r="B32" t="s">
        <v>234</v>
      </c>
      <c r="C32" t="s">
        <v>230</v>
      </c>
      <c r="D32" t="s">
        <v>235</v>
      </c>
      <c r="E32" t="s">
        <v>236</v>
      </c>
      <c r="F32" t="s">
        <v>155</v>
      </c>
      <c r="G32" t="s">
        <v>125</v>
      </c>
      <c r="H32" t="s">
        <v>108</v>
      </c>
      <c r="I32" t="s">
        <v>109</v>
      </c>
      <c r="J32" t="s">
        <v>132</v>
      </c>
      <c r="K32" t="s">
        <v>111</v>
      </c>
      <c r="L32">
        <v>4</v>
      </c>
      <c r="M32">
        <v>5</v>
      </c>
      <c r="N32">
        <v>4</v>
      </c>
      <c r="O32">
        <v>2</v>
      </c>
      <c r="P32">
        <v>2</v>
      </c>
      <c r="Q32">
        <v>2</v>
      </c>
      <c r="R32">
        <v>1</v>
      </c>
      <c r="S32">
        <v>2</v>
      </c>
      <c r="T32">
        <v>4</v>
      </c>
      <c r="U32">
        <v>2</v>
      </c>
      <c r="V32">
        <v>5</v>
      </c>
      <c r="W32">
        <v>5</v>
      </c>
      <c r="X32">
        <v>5</v>
      </c>
      <c r="Y32">
        <v>5</v>
      </c>
      <c r="Z32">
        <v>2</v>
      </c>
      <c r="AA32">
        <v>2</v>
      </c>
      <c r="AB32">
        <v>2</v>
      </c>
      <c r="AC32">
        <v>2</v>
      </c>
      <c r="AD32">
        <v>1</v>
      </c>
      <c r="AE32">
        <v>5</v>
      </c>
      <c r="AF32">
        <v>5</v>
      </c>
      <c r="AG32">
        <v>5</v>
      </c>
      <c r="AH32">
        <v>1</v>
      </c>
      <c r="AI32">
        <v>1</v>
      </c>
      <c r="AJ32">
        <v>1</v>
      </c>
      <c r="AK32">
        <v>2</v>
      </c>
      <c r="AL32">
        <v>2</v>
      </c>
      <c r="AM32">
        <v>4</v>
      </c>
      <c r="AN32">
        <v>1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6</v>
      </c>
      <c r="AZ32">
        <v>5</v>
      </c>
      <c r="BA32">
        <v>5</v>
      </c>
      <c r="BB32">
        <v>6</v>
      </c>
      <c r="BC32">
        <v>4</v>
      </c>
      <c r="BD32">
        <v>5</v>
      </c>
      <c r="BE32">
        <v>3</v>
      </c>
      <c r="BF32">
        <v>3</v>
      </c>
      <c r="BG32">
        <v>2</v>
      </c>
      <c r="BH32">
        <v>3</v>
      </c>
      <c r="BI32">
        <v>3</v>
      </c>
      <c r="BJ32">
        <v>3</v>
      </c>
      <c r="BK32">
        <v>4</v>
      </c>
      <c r="BL32">
        <v>5</v>
      </c>
      <c r="BM32">
        <v>5</v>
      </c>
      <c r="BN32">
        <v>5</v>
      </c>
      <c r="BO32">
        <v>5</v>
      </c>
      <c r="BP32">
        <v>1</v>
      </c>
      <c r="BQ32">
        <v>1</v>
      </c>
      <c r="BR32">
        <v>2</v>
      </c>
      <c r="BS32">
        <v>2</v>
      </c>
      <c r="BT32">
        <v>4</v>
      </c>
      <c r="BU32">
        <v>5</v>
      </c>
      <c r="BV32">
        <v>3</v>
      </c>
      <c r="BW32">
        <v>1</v>
      </c>
      <c r="BX32">
        <v>5</v>
      </c>
      <c r="BY32">
        <v>4.333333333333333</v>
      </c>
      <c r="BZ32">
        <v>1.75</v>
      </c>
      <c r="CA32">
        <v>3.25</v>
      </c>
      <c r="CB32">
        <v>5</v>
      </c>
      <c r="CC32">
        <v>1.8</v>
      </c>
      <c r="CD32">
        <v>5</v>
      </c>
      <c r="CE32">
        <v>1</v>
      </c>
      <c r="CF32">
        <v>2.25</v>
      </c>
      <c r="CG32">
        <v>5</v>
      </c>
      <c r="CH32">
        <v>5</v>
      </c>
      <c r="CI32">
        <v>5.1111111111111107</v>
      </c>
      <c r="CJ32">
        <v>3.3333333333333335</v>
      </c>
      <c r="CK32">
        <v>5</v>
      </c>
      <c r="CL32">
        <v>5</v>
      </c>
      <c r="CM32">
        <v>4.666666666666667</v>
      </c>
      <c r="CN32">
        <v>5.666666666666667</v>
      </c>
      <c r="CO32">
        <v>1</v>
      </c>
      <c r="CP32">
        <v>0</v>
      </c>
      <c r="CQ32">
        <v>1</v>
      </c>
      <c r="CR32">
        <v>0</v>
      </c>
      <c r="CS32">
        <v>2</v>
      </c>
      <c r="CT32" t="s">
        <v>754</v>
      </c>
      <c r="CU32" t="s">
        <v>751</v>
      </c>
      <c r="CV32" s="3" t="s">
        <v>797</v>
      </c>
      <c r="CZ32">
        <v>2.75</v>
      </c>
      <c r="DA32">
        <v>0</v>
      </c>
      <c r="DB32" s="3">
        <v>0</v>
      </c>
      <c r="DC32" s="3">
        <v>0</v>
      </c>
      <c r="DD32">
        <v>2</v>
      </c>
    </row>
    <row r="33" spans="1:108" x14ac:dyDescent="0.35">
      <c r="A33" s="22">
        <v>1022366566</v>
      </c>
      <c r="B33" t="s">
        <v>237</v>
      </c>
      <c r="C33" t="s">
        <v>230</v>
      </c>
      <c r="D33" t="s">
        <v>238</v>
      </c>
      <c r="E33" t="s">
        <v>173</v>
      </c>
      <c r="F33" t="s">
        <v>159</v>
      </c>
      <c r="G33" t="s">
        <v>125</v>
      </c>
      <c r="H33" t="s">
        <v>108</v>
      </c>
      <c r="I33" t="s">
        <v>119</v>
      </c>
      <c r="J33" t="s">
        <v>110</v>
      </c>
      <c r="K33" t="s">
        <v>150</v>
      </c>
      <c r="L33">
        <v>4</v>
      </c>
      <c r="M33">
        <v>4</v>
      </c>
      <c r="N33">
        <v>3</v>
      </c>
      <c r="O33">
        <v>4</v>
      </c>
      <c r="P33">
        <v>5</v>
      </c>
      <c r="Q33">
        <v>2</v>
      </c>
      <c r="R33">
        <v>3</v>
      </c>
      <c r="S33">
        <v>5</v>
      </c>
      <c r="T33">
        <v>5</v>
      </c>
      <c r="U33">
        <v>5</v>
      </c>
      <c r="V33">
        <v>5</v>
      </c>
      <c r="W33">
        <v>3</v>
      </c>
      <c r="X33">
        <v>4</v>
      </c>
      <c r="Y33">
        <v>2</v>
      </c>
      <c r="Z33">
        <v>4</v>
      </c>
      <c r="AA33">
        <v>2</v>
      </c>
      <c r="AB33">
        <v>4</v>
      </c>
      <c r="AC33">
        <v>2</v>
      </c>
      <c r="AD33">
        <v>2</v>
      </c>
      <c r="AE33">
        <v>4</v>
      </c>
      <c r="AF33">
        <v>4</v>
      </c>
      <c r="AG33">
        <v>4</v>
      </c>
      <c r="AH33">
        <v>3</v>
      </c>
      <c r="AI33">
        <v>3</v>
      </c>
      <c r="AJ33">
        <v>3</v>
      </c>
      <c r="AK33">
        <v>2</v>
      </c>
      <c r="AL33">
        <v>2</v>
      </c>
      <c r="AM33">
        <v>4</v>
      </c>
      <c r="AN33">
        <v>2</v>
      </c>
      <c r="AO33">
        <v>2</v>
      </c>
      <c r="AP33">
        <v>3</v>
      </c>
      <c r="AQ33">
        <v>3</v>
      </c>
      <c r="AR33">
        <v>3</v>
      </c>
      <c r="AS33">
        <v>4</v>
      </c>
      <c r="AT33">
        <v>4</v>
      </c>
      <c r="AU33">
        <v>3</v>
      </c>
      <c r="AV33">
        <v>3</v>
      </c>
      <c r="AW33">
        <v>3</v>
      </c>
      <c r="AX33">
        <v>5</v>
      </c>
      <c r="AY33">
        <v>6</v>
      </c>
      <c r="AZ33">
        <v>3</v>
      </c>
      <c r="BA33">
        <v>6</v>
      </c>
      <c r="BB33">
        <v>6</v>
      </c>
      <c r="BC33">
        <v>5</v>
      </c>
      <c r="BD33">
        <v>5</v>
      </c>
      <c r="BE33">
        <v>2</v>
      </c>
      <c r="BF33">
        <v>3</v>
      </c>
      <c r="BG33">
        <v>2</v>
      </c>
      <c r="BH33">
        <v>4</v>
      </c>
      <c r="BI33">
        <v>4</v>
      </c>
      <c r="BJ33">
        <v>4</v>
      </c>
      <c r="BK33">
        <v>4</v>
      </c>
      <c r="BL33">
        <v>5</v>
      </c>
      <c r="BM33">
        <v>5</v>
      </c>
      <c r="BN33">
        <v>4</v>
      </c>
      <c r="BO33">
        <v>4</v>
      </c>
      <c r="BP33">
        <v>1</v>
      </c>
      <c r="BQ33">
        <v>1</v>
      </c>
      <c r="BR33">
        <v>1</v>
      </c>
      <c r="BS33">
        <v>2</v>
      </c>
      <c r="BT33">
        <v>2</v>
      </c>
      <c r="BU33">
        <v>5</v>
      </c>
      <c r="BV33">
        <v>3</v>
      </c>
      <c r="BW33">
        <v>1</v>
      </c>
      <c r="BX33">
        <v>1</v>
      </c>
      <c r="BY33">
        <v>3.6666666666666665</v>
      </c>
      <c r="BZ33">
        <v>3.5</v>
      </c>
      <c r="CA33">
        <v>5</v>
      </c>
      <c r="CB33">
        <v>3</v>
      </c>
      <c r="CC33">
        <v>2.8</v>
      </c>
      <c r="CD33">
        <v>4</v>
      </c>
      <c r="CE33">
        <v>3</v>
      </c>
      <c r="CF33">
        <v>2.5</v>
      </c>
      <c r="CG33">
        <v>2.75</v>
      </c>
      <c r="CH33">
        <v>3.6666666666666665</v>
      </c>
      <c r="CI33">
        <v>4.666666666666667</v>
      </c>
      <c r="CJ33">
        <v>4</v>
      </c>
      <c r="CK33">
        <v>4.5</v>
      </c>
      <c r="CL33">
        <v>3</v>
      </c>
      <c r="CM33">
        <v>5.333333333333333</v>
      </c>
      <c r="CN33">
        <v>5.666666666666667</v>
      </c>
      <c r="CO33">
        <v>0</v>
      </c>
      <c r="CP33">
        <v>1</v>
      </c>
      <c r="CQ33">
        <v>1</v>
      </c>
      <c r="CR33">
        <v>0</v>
      </c>
      <c r="CS33">
        <v>5</v>
      </c>
      <c r="CT33" t="s">
        <v>755</v>
      </c>
      <c r="CU33" t="s">
        <v>751</v>
      </c>
      <c r="CV33" s="3" t="s">
        <v>798</v>
      </c>
      <c r="CZ33">
        <v>2.75</v>
      </c>
      <c r="DA33">
        <v>0</v>
      </c>
      <c r="DB33" s="3">
        <v>0</v>
      </c>
      <c r="DC33" s="3">
        <v>0</v>
      </c>
      <c r="DD33">
        <v>1.4</v>
      </c>
    </row>
    <row r="34" spans="1:108" x14ac:dyDescent="0.35">
      <c r="A34" s="22">
        <v>1032442227</v>
      </c>
      <c r="B34" t="s">
        <v>239</v>
      </c>
      <c r="C34" t="s">
        <v>240</v>
      </c>
      <c r="D34" t="s">
        <v>241</v>
      </c>
      <c r="E34" t="s">
        <v>173</v>
      </c>
      <c r="F34" t="s">
        <v>233</v>
      </c>
      <c r="G34" t="s">
        <v>107</v>
      </c>
      <c r="H34" t="s">
        <v>108</v>
      </c>
      <c r="I34" t="s">
        <v>119</v>
      </c>
      <c r="J34" t="s">
        <v>110</v>
      </c>
      <c r="K34" t="s">
        <v>111</v>
      </c>
      <c r="L34">
        <v>2</v>
      </c>
      <c r="M34">
        <v>1</v>
      </c>
      <c r="N34">
        <v>4</v>
      </c>
      <c r="O34">
        <v>5</v>
      </c>
      <c r="P34">
        <v>5</v>
      </c>
      <c r="Q34">
        <v>5</v>
      </c>
      <c r="R34">
        <v>4</v>
      </c>
      <c r="S34">
        <v>3</v>
      </c>
      <c r="T34">
        <v>4</v>
      </c>
      <c r="U34">
        <v>5</v>
      </c>
      <c r="V34">
        <v>5</v>
      </c>
      <c r="W34">
        <v>4</v>
      </c>
      <c r="X34">
        <v>5</v>
      </c>
      <c r="Y34">
        <v>4</v>
      </c>
      <c r="Z34">
        <v>5</v>
      </c>
      <c r="AA34">
        <v>4</v>
      </c>
      <c r="AB34">
        <v>5</v>
      </c>
      <c r="AC34">
        <v>3</v>
      </c>
      <c r="AD34">
        <v>2</v>
      </c>
      <c r="AE34">
        <v>5</v>
      </c>
      <c r="AF34">
        <v>4</v>
      </c>
      <c r="AG34">
        <v>5</v>
      </c>
      <c r="AH34">
        <v>3</v>
      </c>
      <c r="AI34">
        <v>3</v>
      </c>
      <c r="AJ34">
        <v>5</v>
      </c>
      <c r="AK34">
        <v>3</v>
      </c>
      <c r="AL34">
        <v>5</v>
      </c>
      <c r="AM34">
        <v>4</v>
      </c>
      <c r="AN34">
        <v>3</v>
      </c>
      <c r="AO34">
        <v>2</v>
      </c>
      <c r="AP34">
        <v>3</v>
      </c>
      <c r="AQ34">
        <v>2</v>
      </c>
      <c r="AR34">
        <v>4</v>
      </c>
      <c r="AS34">
        <v>5</v>
      </c>
      <c r="AT34">
        <v>5</v>
      </c>
      <c r="AU34">
        <v>5</v>
      </c>
      <c r="AV34">
        <v>0</v>
      </c>
      <c r="AW34">
        <v>2</v>
      </c>
      <c r="AX34">
        <v>3</v>
      </c>
      <c r="AY34">
        <v>3</v>
      </c>
      <c r="AZ34">
        <v>1</v>
      </c>
      <c r="BA34">
        <v>2</v>
      </c>
      <c r="BB34">
        <v>5</v>
      </c>
      <c r="BC34">
        <v>6</v>
      </c>
      <c r="BD34">
        <v>6</v>
      </c>
      <c r="BE34">
        <v>4</v>
      </c>
      <c r="BF34">
        <v>3</v>
      </c>
      <c r="BG34">
        <v>4</v>
      </c>
      <c r="BH34">
        <v>4</v>
      </c>
      <c r="BI34">
        <v>3</v>
      </c>
      <c r="BJ34">
        <v>2</v>
      </c>
      <c r="BK34">
        <v>3</v>
      </c>
      <c r="BL34">
        <v>5</v>
      </c>
      <c r="BM34">
        <v>3</v>
      </c>
      <c r="BN34">
        <v>3</v>
      </c>
      <c r="BO34">
        <v>3</v>
      </c>
      <c r="BP34">
        <v>3</v>
      </c>
      <c r="BQ34">
        <v>2</v>
      </c>
      <c r="BR34">
        <v>1</v>
      </c>
      <c r="BS34">
        <v>2</v>
      </c>
      <c r="BT34">
        <v>1</v>
      </c>
      <c r="BU34">
        <v>5</v>
      </c>
      <c r="BV34">
        <v>3</v>
      </c>
      <c r="BW34">
        <v>4</v>
      </c>
      <c r="BX34">
        <v>5</v>
      </c>
      <c r="BY34">
        <v>2.3333333333333335</v>
      </c>
      <c r="BZ34">
        <v>4.75</v>
      </c>
      <c r="CA34">
        <v>4.25</v>
      </c>
      <c r="CB34">
        <v>4.333333333333333</v>
      </c>
      <c r="CC34">
        <v>3.8</v>
      </c>
      <c r="CD34">
        <v>4.666666666666667</v>
      </c>
      <c r="CE34">
        <v>3.6666666666666665</v>
      </c>
      <c r="CF34">
        <v>3.75</v>
      </c>
      <c r="CG34">
        <v>2.75</v>
      </c>
      <c r="CH34">
        <v>5</v>
      </c>
      <c r="CI34">
        <v>3.1111111111111112</v>
      </c>
      <c r="CJ34">
        <v>2.6666666666666665</v>
      </c>
      <c r="CK34">
        <v>3.5</v>
      </c>
      <c r="CL34">
        <v>1</v>
      </c>
      <c r="CM34">
        <v>4.666666666666667</v>
      </c>
      <c r="CN34">
        <v>3.6666666666666665</v>
      </c>
      <c r="CO34">
        <v>0</v>
      </c>
      <c r="CP34">
        <v>0</v>
      </c>
      <c r="CQ34">
        <v>0</v>
      </c>
      <c r="CR34">
        <v>0</v>
      </c>
      <c r="CS34">
        <v>6</v>
      </c>
      <c r="CT34" t="s">
        <v>755</v>
      </c>
      <c r="CU34" t="s">
        <v>751</v>
      </c>
      <c r="CV34" s="3" t="s">
        <v>798</v>
      </c>
      <c r="CZ34">
        <v>3.75</v>
      </c>
      <c r="DA34">
        <v>2</v>
      </c>
      <c r="DB34" s="3">
        <v>0</v>
      </c>
      <c r="DC34" s="3">
        <v>1</v>
      </c>
      <c r="DD34">
        <v>1.8</v>
      </c>
    </row>
    <row r="35" spans="1:108" x14ac:dyDescent="0.35">
      <c r="A35" s="22">
        <v>1019120841</v>
      </c>
      <c r="B35" t="s">
        <v>242</v>
      </c>
      <c r="C35" t="s">
        <v>243</v>
      </c>
      <c r="D35" t="s">
        <v>244</v>
      </c>
      <c r="E35" t="s">
        <v>236</v>
      </c>
      <c r="F35" t="s">
        <v>155</v>
      </c>
      <c r="G35" t="s">
        <v>125</v>
      </c>
      <c r="H35" t="s">
        <v>108</v>
      </c>
      <c r="I35" t="s">
        <v>109</v>
      </c>
      <c r="J35" t="s">
        <v>132</v>
      </c>
      <c r="K35" t="s">
        <v>111</v>
      </c>
      <c r="L35">
        <v>2</v>
      </c>
      <c r="M35">
        <v>3</v>
      </c>
      <c r="N35">
        <v>3</v>
      </c>
      <c r="O35">
        <v>4</v>
      </c>
      <c r="P35">
        <v>3</v>
      </c>
      <c r="Q35">
        <v>2</v>
      </c>
      <c r="R35">
        <v>2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4</v>
      </c>
      <c r="AD35">
        <v>2</v>
      </c>
      <c r="AE35">
        <v>5</v>
      </c>
      <c r="AF35">
        <v>2</v>
      </c>
      <c r="AG35">
        <v>3</v>
      </c>
      <c r="AH35">
        <v>2</v>
      </c>
      <c r="AI35">
        <v>3</v>
      </c>
      <c r="AJ35">
        <v>1</v>
      </c>
      <c r="AK35">
        <v>2</v>
      </c>
      <c r="AL35">
        <v>3</v>
      </c>
      <c r="AM35">
        <v>4</v>
      </c>
      <c r="AN35">
        <v>3</v>
      </c>
      <c r="AO35">
        <v>2</v>
      </c>
      <c r="AP35">
        <v>3</v>
      </c>
      <c r="AQ35">
        <v>3</v>
      </c>
      <c r="AR35">
        <v>4</v>
      </c>
      <c r="AS35">
        <v>3</v>
      </c>
      <c r="AT35">
        <v>3</v>
      </c>
      <c r="AU35">
        <v>4</v>
      </c>
      <c r="AV35">
        <v>3</v>
      </c>
      <c r="AW35">
        <v>3</v>
      </c>
      <c r="AX35">
        <v>4</v>
      </c>
      <c r="AY35">
        <v>4</v>
      </c>
      <c r="AZ35">
        <v>4</v>
      </c>
      <c r="BA35">
        <v>3</v>
      </c>
      <c r="BB35">
        <v>5</v>
      </c>
      <c r="BC35">
        <v>5</v>
      </c>
      <c r="BD35">
        <v>5</v>
      </c>
      <c r="BE35">
        <v>3</v>
      </c>
      <c r="BF35">
        <v>3</v>
      </c>
      <c r="BG35">
        <v>2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4</v>
      </c>
      <c r="BO35">
        <v>4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5</v>
      </c>
      <c r="BV35">
        <v>3</v>
      </c>
      <c r="BW35">
        <v>1</v>
      </c>
      <c r="BX35">
        <v>6</v>
      </c>
      <c r="BY35">
        <v>2.6666666666666665</v>
      </c>
      <c r="BZ35">
        <v>2.75</v>
      </c>
      <c r="CA35">
        <v>4.5</v>
      </c>
      <c r="CB35">
        <v>5</v>
      </c>
      <c r="CC35">
        <v>3</v>
      </c>
      <c r="CD35">
        <v>3.3333333333333335</v>
      </c>
      <c r="CE35">
        <v>2</v>
      </c>
      <c r="CF35">
        <v>3</v>
      </c>
      <c r="CG35">
        <v>3</v>
      </c>
      <c r="CH35">
        <v>3.3333333333333335</v>
      </c>
      <c r="CI35">
        <v>4</v>
      </c>
      <c r="CJ35">
        <v>3</v>
      </c>
      <c r="CK35">
        <v>3.5</v>
      </c>
      <c r="CL35">
        <v>3.3333333333333335</v>
      </c>
      <c r="CM35">
        <v>4.333333333333333</v>
      </c>
      <c r="CN35">
        <v>4.333333333333333</v>
      </c>
      <c r="CO35">
        <v>0</v>
      </c>
      <c r="CP35">
        <v>0</v>
      </c>
      <c r="CQ35">
        <v>0</v>
      </c>
      <c r="CR35">
        <v>0</v>
      </c>
      <c r="CS35">
        <v>2</v>
      </c>
      <c r="CT35" t="s">
        <v>754</v>
      </c>
      <c r="CU35" t="s">
        <v>751</v>
      </c>
      <c r="CV35" s="3" t="s">
        <v>798</v>
      </c>
      <c r="CZ35">
        <v>2.75</v>
      </c>
      <c r="DA35">
        <v>0</v>
      </c>
      <c r="DB35" s="3">
        <v>0</v>
      </c>
      <c r="DC35" s="3">
        <v>0</v>
      </c>
      <c r="DD35">
        <v>2</v>
      </c>
    </row>
    <row r="36" spans="1:108" x14ac:dyDescent="0.35">
      <c r="A36" s="22">
        <v>39743922</v>
      </c>
      <c r="B36" t="s">
        <v>245</v>
      </c>
      <c r="C36" t="s">
        <v>246</v>
      </c>
      <c r="D36" t="s">
        <v>247</v>
      </c>
      <c r="E36" t="s">
        <v>165</v>
      </c>
      <c r="F36" t="s">
        <v>248</v>
      </c>
      <c r="G36" t="s">
        <v>117</v>
      </c>
      <c r="H36" t="s">
        <v>108</v>
      </c>
      <c r="I36" t="s">
        <v>119</v>
      </c>
      <c r="J36" t="s">
        <v>184</v>
      </c>
      <c r="K36" t="s">
        <v>111</v>
      </c>
      <c r="L36">
        <v>4</v>
      </c>
      <c r="M36">
        <v>5</v>
      </c>
      <c r="N36">
        <v>4</v>
      </c>
      <c r="O36">
        <v>5</v>
      </c>
      <c r="P36">
        <v>5</v>
      </c>
      <c r="Q36">
        <v>5</v>
      </c>
      <c r="R36">
        <v>4</v>
      </c>
      <c r="S36">
        <v>5</v>
      </c>
      <c r="T36">
        <v>4</v>
      </c>
      <c r="U36">
        <v>5</v>
      </c>
      <c r="V36">
        <v>5</v>
      </c>
      <c r="W36">
        <v>4</v>
      </c>
      <c r="X36">
        <v>5</v>
      </c>
      <c r="Y36">
        <v>4</v>
      </c>
      <c r="Z36">
        <v>4</v>
      </c>
      <c r="AA36">
        <v>2</v>
      </c>
      <c r="AB36">
        <v>2</v>
      </c>
      <c r="AC36">
        <v>3</v>
      </c>
      <c r="AD36">
        <v>2</v>
      </c>
      <c r="AE36">
        <v>3</v>
      </c>
      <c r="AF36">
        <v>3</v>
      </c>
      <c r="AG36">
        <v>2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2</v>
      </c>
      <c r="AQ36">
        <v>2</v>
      </c>
      <c r="AR36">
        <v>2</v>
      </c>
      <c r="AS36">
        <v>5</v>
      </c>
      <c r="AT36">
        <v>5</v>
      </c>
      <c r="AU36">
        <v>5</v>
      </c>
      <c r="AV36">
        <v>6</v>
      </c>
      <c r="AW36">
        <v>6</v>
      </c>
      <c r="AX36">
        <v>6</v>
      </c>
      <c r="AY36">
        <v>6</v>
      </c>
      <c r="AZ36">
        <v>6</v>
      </c>
      <c r="BA36">
        <v>5</v>
      </c>
      <c r="BB36">
        <v>6</v>
      </c>
      <c r="BC36">
        <v>5</v>
      </c>
      <c r="BD36">
        <v>5</v>
      </c>
      <c r="BE36">
        <v>1</v>
      </c>
      <c r="BF36">
        <v>1</v>
      </c>
      <c r="BG36">
        <v>1</v>
      </c>
      <c r="BH36">
        <v>2</v>
      </c>
      <c r="BI36">
        <v>4</v>
      </c>
      <c r="BJ36">
        <v>4</v>
      </c>
      <c r="BK36">
        <v>4</v>
      </c>
      <c r="BL36">
        <v>5</v>
      </c>
      <c r="BM36">
        <v>5</v>
      </c>
      <c r="BN36">
        <v>5</v>
      </c>
      <c r="BO36">
        <v>5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6</v>
      </c>
      <c r="BV36">
        <v>3</v>
      </c>
      <c r="BW36">
        <v>5</v>
      </c>
      <c r="BX36">
        <v>6</v>
      </c>
      <c r="BY36">
        <v>4.333333333333333</v>
      </c>
      <c r="BZ36">
        <v>4.75</v>
      </c>
      <c r="CA36">
        <v>4.75</v>
      </c>
      <c r="CB36">
        <v>4.333333333333333</v>
      </c>
      <c r="CC36">
        <v>2.6</v>
      </c>
      <c r="CD36">
        <v>2.6666666666666665</v>
      </c>
      <c r="CE36">
        <v>4</v>
      </c>
      <c r="CF36">
        <v>4</v>
      </c>
      <c r="CG36">
        <v>2.5</v>
      </c>
      <c r="CH36">
        <v>5</v>
      </c>
      <c r="CI36">
        <v>5.666666666666667</v>
      </c>
      <c r="CJ36">
        <v>4</v>
      </c>
      <c r="CK36">
        <v>5</v>
      </c>
      <c r="CL36">
        <v>6</v>
      </c>
      <c r="CM36">
        <v>5</v>
      </c>
      <c r="CN36">
        <v>6</v>
      </c>
      <c r="CO36">
        <v>1</v>
      </c>
      <c r="CP36">
        <v>1</v>
      </c>
      <c r="CQ36">
        <v>1</v>
      </c>
      <c r="CR36">
        <v>1</v>
      </c>
      <c r="CS36">
        <v>11</v>
      </c>
      <c r="CT36" t="s">
        <v>756</v>
      </c>
      <c r="CU36" t="s">
        <v>751</v>
      </c>
      <c r="CV36" s="3" t="s">
        <v>797</v>
      </c>
      <c r="CW36" t="s">
        <v>779</v>
      </c>
      <c r="CX36" t="s">
        <v>779</v>
      </c>
      <c r="CY36" t="s">
        <v>779</v>
      </c>
      <c r="CZ36">
        <v>1.25</v>
      </c>
      <c r="DA36">
        <v>0</v>
      </c>
      <c r="DB36" s="3">
        <v>0</v>
      </c>
      <c r="DC36" s="3">
        <v>0</v>
      </c>
      <c r="DD36">
        <v>1</v>
      </c>
    </row>
    <row r="37" spans="1:108" x14ac:dyDescent="0.35">
      <c r="A37" s="22">
        <v>1022962263</v>
      </c>
      <c r="B37" t="s">
        <v>249</v>
      </c>
      <c r="C37" t="s">
        <v>250</v>
      </c>
      <c r="D37" t="s">
        <v>223</v>
      </c>
      <c r="E37" t="s">
        <v>128</v>
      </c>
      <c r="F37" t="s">
        <v>149</v>
      </c>
      <c r="G37" t="s">
        <v>107</v>
      </c>
      <c r="H37" t="s">
        <v>108</v>
      </c>
      <c r="I37" t="s">
        <v>119</v>
      </c>
      <c r="J37" t="s">
        <v>110</v>
      </c>
      <c r="K37" t="s">
        <v>111</v>
      </c>
      <c r="L37">
        <v>3</v>
      </c>
      <c r="M37">
        <v>5</v>
      </c>
      <c r="N37">
        <v>2</v>
      </c>
      <c r="O37">
        <v>2</v>
      </c>
      <c r="P37">
        <v>3</v>
      </c>
      <c r="Q37">
        <v>2</v>
      </c>
      <c r="R37">
        <v>2</v>
      </c>
      <c r="S37">
        <v>5</v>
      </c>
      <c r="T37">
        <v>4</v>
      </c>
      <c r="U37">
        <v>5</v>
      </c>
      <c r="V37">
        <v>5</v>
      </c>
      <c r="W37">
        <v>4</v>
      </c>
      <c r="X37">
        <v>2</v>
      </c>
      <c r="Y37">
        <v>2</v>
      </c>
      <c r="Z37">
        <v>2</v>
      </c>
      <c r="AA37">
        <v>5</v>
      </c>
      <c r="AB37">
        <v>3</v>
      </c>
      <c r="AC37">
        <v>4</v>
      </c>
      <c r="AD37">
        <v>2</v>
      </c>
      <c r="AE37">
        <v>3</v>
      </c>
      <c r="AF37">
        <v>4</v>
      </c>
      <c r="AG37">
        <v>4</v>
      </c>
      <c r="AH37">
        <v>2</v>
      </c>
      <c r="AI37">
        <v>4</v>
      </c>
      <c r="AJ37">
        <v>3</v>
      </c>
      <c r="AK37">
        <v>2</v>
      </c>
      <c r="AL37">
        <v>4</v>
      </c>
      <c r="AM37">
        <v>4</v>
      </c>
      <c r="AN37">
        <v>2</v>
      </c>
      <c r="AO37">
        <v>2</v>
      </c>
      <c r="AP37">
        <v>4</v>
      </c>
      <c r="AQ37">
        <v>4</v>
      </c>
      <c r="AR37">
        <v>3</v>
      </c>
      <c r="AS37">
        <v>4</v>
      </c>
      <c r="AT37">
        <v>4</v>
      </c>
      <c r="AU37">
        <v>5</v>
      </c>
      <c r="AV37">
        <v>4</v>
      </c>
      <c r="AW37">
        <v>4</v>
      </c>
      <c r="AX37">
        <v>4</v>
      </c>
      <c r="AY37">
        <v>4</v>
      </c>
      <c r="AZ37">
        <v>5</v>
      </c>
      <c r="BA37">
        <v>6</v>
      </c>
      <c r="BB37">
        <v>6</v>
      </c>
      <c r="BC37">
        <v>6</v>
      </c>
      <c r="BD37">
        <v>6</v>
      </c>
      <c r="BE37">
        <v>3</v>
      </c>
      <c r="BF37">
        <v>2</v>
      </c>
      <c r="BG37">
        <v>1</v>
      </c>
      <c r="BH37">
        <v>3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5</v>
      </c>
      <c r="BO37">
        <v>4</v>
      </c>
      <c r="BP37">
        <v>2</v>
      </c>
      <c r="BQ37">
        <v>2</v>
      </c>
      <c r="BR37">
        <v>2</v>
      </c>
      <c r="BS37">
        <v>2</v>
      </c>
      <c r="BT37">
        <v>1</v>
      </c>
      <c r="BU37">
        <v>6</v>
      </c>
      <c r="BV37">
        <v>3</v>
      </c>
      <c r="BW37">
        <v>4</v>
      </c>
      <c r="BX37">
        <v>1</v>
      </c>
      <c r="BY37">
        <v>3.3333333333333335</v>
      </c>
      <c r="BZ37">
        <v>2.25</v>
      </c>
      <c r="CA37">
        <v>4.75</v>
      </c>
      <c r="CB37">
        <v>2.6666666666666665</v>
      </c>
      <c r="CC37">
        <v>3.2</v>
      </c>
      <c r="CD37">
        <v>3.6666666666666665</v>
      </c>
      <c r="CE37">
        <v>3</v>
      </c>
      <c r="CF37">
        <v>3</v>
      </c>
      <c r="CG37">
        <v>3.25</v>
      </c>
      <c r="CH37">
        <v>4.333333333333333</v>
      </c>
      <c r="CI37">
        <v>5</v>
      </c>
      <c r="CJ37">
        <v>4</v>
      </c>
      <c r="CK37">
        <v>4.25</v>
      </c>
      <c r="CL37">
        <v>4.333333333333333</v>
      </c>
      <c r="CM37">
        <v>6</v>
      </c>
      <c r="CN37">
        <v>4.666666666666667</v>
      </c>
      <c r="CO37">
        <v>0</v>
      </c>
      <c r="CP37">
        <v>1</v>
      </c>
      <c r="CQ37">
        <v>0</v>
      </c>
      <c r="CR37">
        <v>0</v>
      </c>
      <c r="CS37">
        <v>10</v>
      </c>
      <c r="CT37" t="s">
        <v>756</v>
      </c>
      <c r="CU37" t="s">
        <v>751</v>
      </c>
      <c r="CV37" s="3" t="s">
        <v>797</v>
      </c>
      <c r="CZ37">
        <v>2.25</v>
      </c>
      <c r="DA37">
        <v>0</v>
      </c>
      <c r="DB37" s="3">
        <v>0</v>
      </c>
      <c r="DC37" s="3">
        <v>0</v>
      </c>
      <c r="DD37">
        <v>1.8</v>
      </c>
    </row>
    <row r="38" spans="1:108" x14ac:dyDescent="0.35">
      <c r="A38" s="22">
        <v>80143790</v>
      </c>
      <c r="B38" t="s">
        <v>251</v>
      </c>
      <c r="C38" t="s">
        <v>252</v>
      </c>
      <c r="D38" t="s">
        <v>253</v>
      </c>
      <c r="E38" t="s">
        <v>158</v>
      </c>
      <c r="F38" t="s">
        <v>233</v>
      </c>
      <c r="G38" t="s">
        <v>107</v>
      </c>
      <c r="H38" t="s">
        <v>108</v>
      </c>
      <c r="I38" t="s">
        <v>119</v>
      </c>
      <c r="J38" t="s">
        <v>179</v>
      </c>
      <c r="K38" t="s">
        <v>150</v>
      </c>
      <c r="L38">
        <v>3</v>
      </c>
      <c r="M38">
        <v>2</v>
      </c>
      <c r="N38">
        <v>5</v>
      </c>
      <c r="O38">
        <v>3</v>
      </c>
      <c r="P38">
        <v>4</v>
      </c>
      <c r="Q38">
        <v>2</v>
      </c>
      <c r="R38">
        <v>1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4</v>
      </c>
      <c r="AA38">
        <v>2</v>
      </c>
      <c r="AB38">
        <v>2</v>
      </c>
      <c r="AC38">
        <v>2</v>
      </c>
      <c r="AD38">
        <v>1</v>
      </c>
      <c r="AE38">
        <v>5</v>
      </c>
      <c r="AF38">
        <v>5</v>
      </c>
      <c r="AG38">
        <v>4</v>
      </c>
      <c r="AH38">
        <v>2</v>
      </c>
      <c r="AI38">
        <v>2</v>
      </c>
      <c r="AJ38">
        <v>2</v>
      </c>
      <c r="AK38">
        <v>2</v>
      </c>
      <c r="AL38">
        <v>4</v>
      </c>
      <c r="AM38">
        <v>2</v>
      </c>
      <c r="AN38">
        <v>3</v>
      </c>
      <c r="AO38">
        <v>4</v>
      </c>
      <c r="AP38">
        <v>5</v>
      </c>
      <c r="AQ38">
        <v>5</v>
      </c>
      <c r="AR38">
        <v>5</v>
      </c>
      <c r="AS38">
        <v>3</v>
      </c>
      <c r="AT38">
        <v>3</v>
      </c>
      <c r="AU38">
        <v>5</v>
      </c>
      <c r="AV38">
        <v>3</v>
      </c>
      <c r="AW38">
        <v>3</v>
      </c>
      <c r="AX38">
        <v>5</v>
      </c>
      <c r="AY38">
        <v>5</v>
      </c>
      <c r="AZ38">
        <v>2</v>
      </c>
      <c r="BA38">
        <v>4</v>
      </c>
      <c r="BB38">
        <v>6</v>
      </c>
      <c r="BC38">
        <v>3</v>
      </c>
      <c r="BD38">
        <v>0</v>
      </c>
      <c r="BE38">
        <v>4</v>
      </c>
      <c r="BF38">
        <v>2</v>
      </c>
      <c r="BG38">
        <v>3</v>
      </c>
      <c r="BH38">
        <v>3</v>
      </c>
      <c r="BI38">
        <v>4</v>
      </c>
      <c r="BJ38">
        <v>4</v>
      </c>
      <c r="BK38">
        <v>4</v>
      </c>
      <c r="BL38">
        <v>3</v>
      </c>
      <c r="BM38">
        <v>5</v>
      </c>
      <c r="BN38">
        <v>5</v>
      </c>
      <c r="BO38">
        <v>5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5</v>
      </c>
      <c r="BV38">
        <v>3</v>
      </c>
      <c r="BW38">
        <v>4</v>
      </c>
      <c r="BX38">
        <v>1</v>
      </c>
      <c r="BY38">
        <v>3.3333333333333335</v>
      </c>
      <c r="BZ38">
        <v>2.5</v>
      </c>
      <c r="CA38">
        <v>5</v>
      </c>
      <c r="CB38">
        <v>5</v>
      </c>
      <c r="CC38">
        <v>2.2000000000000002</v>
      </c>
      <c r="CD38">
        <v>4.666666666666667</v>
      </c>
      <c r="CE38">
        <v>2</v>
      </c>
      <c r="CF38">
        <v>2.75</v>
      </c>
      <c r="CG38">
        <v>4.75</v>
      </c>
      <c r="CH38">
        <v>3.6666666666666665</v>
      </c>
      <c r="CI38">
        <v>3.4444444444444446</v>
      </c>
      <c r="CJ38">
        <v>4</v>
      </c>
      <c r="CK38">
        <v>4.5</v>
      </c>
      <c r="CL38">
        <v>2.6666666666666665</v>
      </c>
      <c r="CM38">
        <v>2.3333333333333335</v>
      </c>
      <c r="CN38">
        <v>5.333333333333333</v>
      </c>
      <c r="CO38">
        <v>0</v>
      </c>
      <c r="CP38">
        <v>0</v>
      </c>
      <c r="CQ38">
        <v>1</v>
      </c>
      <c r="CR38">
        <v>0</v>
      </c>
      <c r="CS38">
        <v>6</v>
      </c>
      <c r="CT38" t="s">
        <v>755</v>
      </c>
      <c r="CU38" t="s">
        <v>751</v>
      </c>
      <c r="CV38" s="3" t="s">
        <v>798</v>
      </c>
      <c r="CZ38">
        <v>3</v>
      </c>
      <c r="DA38">
        <v>1</v>
      </c>
      <c r="DB38" s="3">
        <v>1</v>
      </c>
      <c r="DC38" s="3">
        <v>0</v>
      </c>
      <c r="DD38">
        <v>1</v>
      </c>
    </row>
    <row r="39" spans="1:108" x14ac:dyDescent="0.35">
      <c r="A39" s="22">
        <v>53063265</v>
      </c>
      <c r="B39" t="s">
        <v>254</v>
      </c>
      <c r="C39" t="s">
        <v>255</v>
      </c>
      <c r="D39" t="s">
        <v>193</v>
      </c>
      <c r="E39" t="s">
        <v>158</v>
      </c>
      <c r="F39" t="s">
        <v>178</v>
      </c>
      <c r="G39" t="s">
        <v>117</v>
      </c>
      <c r="H39" t="s">
        <v>210</v>
      </c>
      <c r="I39" t="s">
        <v>119</v>
      </c>
      <c r="J39" t="s">
        <v>179</v>
      </c>
      <c r="K39" t="s">
        <v>111</v>
      </c>
      <c r="L39">
        <v>4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1</v>
      </c>
      <c r="AI39">
        <v>1</v>
      </c>
      <c r="AJ39">
        <v>1</v>
      </c>
      <c r="AK39">
        <v>5</v>
      </c>
      <c r="AL39">
        <v>5</v>
      </c>
      <c r="AM39">
        <v>5</v>
      </c>
      <c r="AN39">
        <v>4</v>
      </c>
      <c r="AO39">
        <v>2</v>
      </c>
      <c r="AP39">
        <v>4</v>
      </c>
      <c r="AQ39">
        <v>2</v>
      </c>
      <c r="AR39">
        <v>3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6</v>
      </c>
      <c r="AY39">
        <v>5</v>
      </c>
      <c r="AZ39">
        <v>4</v>
      </c>
      <c r="BA39">
        <v>5</v>
      </c>
      <c r="BB39">
        <v>6</v>
      </c>
      <c r="BC39">
        <v>6</v>
      </c>
      <c r="BD39">
        <v>6</v>
      </c>
      <c r="BE39">
        <v>4</v>
      </c>
      <c r="BF39">
        <v>4</v>
      </c>
      <c r="BG39">
        <v>2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3</v>
      </c>
      <c r="BQ39">
        <v>3</v>
      </c>
      <c r="BR39">
        <v>4</v>
      </c>
      <c r="BS39">
        <v>4</v>
      </c>
      <c r="BT39">
        <v>2</v>
      </c>
      <c r="BU39">
        <v>5</v>
      </c>
      <c r="BV39">
        <v>3</v>
      </c>
      <c r="BW39">
        <v>4</v>
      </c>
      <c r="BX39">
        <v>3</v>
      </c>
      <c r="BY39">
        <v>4.666666666666667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1</v>
      </c>
      <c r="CF39">
        <v>4.75</v>
      </c>
      <c r="CG39">
        <v>2.75</v>
      </c>
      <c r="CH39">
        <v>5</v>
      </c>
      <c r="CI39">
        <v>5.333333333333333</v>
      </c>
      <c r="CJ39">
        <v>4</v>
      </c>
      <c r="CK39">
        <v>4</v>
      </c>
      <c r="CL39">
        <v>4.666666666666667</v>
      </c>
      <c r="CM39">
        <v>5.666666666666667</v>
      </c>
      <c r="CN39">
        <v>5.666666666666667</v>
      </c>
      <c r="CO39">
        <v>0</v>
      </c>
      <c r="CP39">
        <v>1</v>
      </c>
      <c r="CQ39">
        <v>1</v>
      </c>
      <c r="CR39">
        <v>0</v>
      </c>
      <c r="CS39">
        <v>7</v>
      </c>
      <c r="CT39" t="s">
        <v>756</v>
      </c>
      <c r="CU39" t="s">
        <v>751</v>
      </c>
      <c r="CV39" s="3" t="s">
        <v>797</v>
      </c>
      <c r="CX39" t="s">
        <v>779</v>
      </c>
      <c r="CZ39">
        <v>3.5</v>
      </c>
      <c r="DA39">
        <v>2</v>
      </c>
      <c r="DB39" s="3">
        <v>0</v>
      </c>
      <c r="DC39" s="3">
        <v>1</v>
      </c>
      <c r="DD39">
        <v>3.2</v>
      </c>
    </row>
    <row r="40" spans="1:108" x14ac:dyDescent="0.35">
      <c r="A40" s="22">
        <v>1136888508</v>
      </c>
      <c r="B40" t="s">
        <v>256</v>
      </c>
      <c r="C40" t="s">
        <v>257</v>
      </c>
      <c r="D40" t="s">
        <v>258</v>
      </c>
      <c r="E40" t="s">
        <v>259</v>
      </c>
      <c r="F40" t="s">
        <v>155</v>
      </c>
      <c r="G40" t="s">
        <v>125</v>
      </c>
      <c r="H40" t="s">
        <v>108</v>
      </c>
      <c r="I40" t="s">
        <v>109</v>
      </c>
      <c r="J40" t="s">
        <v>132</v>
      </c>
      <c r="K40" t="s">
        <v>150</v>
      </c>
      <c r="L40">
        <v>4</v>
      </c>
      <c r="M40">
        <v>3</v>
      </c>
      <c r="N40">
        <v>4</v>
      </c>
      <c r="O40">
        <v>2</v>
      </c>
      <c r="P40">
        <v>2</v>
      </c>
      <c r="Q40">
        <v>2</v>
      </c>
      <c r="R40">
        <v>2</v>
      </c>
      <c r="S40">
        <v>3</v>
      </c>
      <c r="T40">
        <v>4</v>
      </c>
      <c r="U40">
        <v>2</v>
      </c>
      <c r="V40">
        <v>3</v>
      </c>
      <c r="W40">
        <v>4</v>
      </c>
      <c r="X40">
        <v>5</v>
      </c>
      <c r="Y40">
        <v>3</v>
      </c>
      <c r="Z40">
        <v>3</v>
      </c>
      <c r="AA40">
        <v>1</v>
      </c>
      <c r="AB40">
        <v>2</v>
      </c>
      <c r="AC40">
        <v>1</v>
      </c>
      <c r="AD40">
        <v>1</v>
      </c>
      <c r="AE40">
        <v>4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3</v>
      </c>
      <c r="AL40">
        <v>4</v>
      </c>
      <c r="AM40">
        <v>1</v>
      </c>
      <c r="AN40">
        <v>1</v>
      </c>
      <c r="AO40">
        <v>3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4</v>
      </c>
      <c r="AY40">
        <v>5</v>
      </c>
      <c r="AZ40">
        <v>3</v>
      </c>
      <c r="BA40">
        <v>4</v>
      </c>
      <c r="BB40">
        <v>4</v>
      </c>
      <c r="BC40">
        <v>5</v>
      </c>
      <c r="BD40">
        <v>5</v>
      </c>
      <c r="BE40">
        <v>3</v>
      </c>
      <c r="BF40">
        <v>1</v>
      </c>
      <c r="BG40">
        <v>1</v>
      </c>
      <c r="BH40">
        <v>3</v>
      </c>
      <c r="BI40">
        <v>3</v>
      </c>
      <c r="BJ40">
        <v>3</v>
      </c>
      <c r="BK40">
        <v>3</v>
      </c>
      <c r="BL40">
        <v>4</v>
      </c>
      <c r="BM40">
        <v>5</v>
      </c>
      <c r="BN40">
        <v>4</v>
      </c>
      <c r="BO40">
        <v>4</v>
      </c>
      <c r="BP40">
        <v>2</v>
      </c>
      <c r="BQ40">
        <v>2</v>
      </c>
      <c r="BR40">
        <v>3</v>
      </c>
      <c r="BS40">
        <v>2</v>
      </c>
      <c r="BT40">
        <v>1</v>
      </c>
      <c r="BU40">
        <v>5</v>
      </c>
      <c r="BV40">
        <v>3</v>
      </c>
      <c r="BW40">
        <v>1</v>
      </c>
      <c r="BX40">
        <v>1</v>
      </c>
      <c r="BY40">
        <v>3.6666666666666665</v>
      </c>
      <c r="BZ40">
        <v>2</v>
      </c>
      <c r="CA40">
        <v>3</v>
      </c>
      <c r="CB40">
        <v>4</v>
      </c>
      <c r="CC40">
        <v>1.6</v>
      </c>
      <c r="CD40">
        <v>4.666666666666667</v>
      </c>
      <c r="CE40">
        <v>1</v>
      </c>
      <c r="CF40">
        <v>2.25</v>
      </c>
      <c r="CG40">
        <v>4.5</v>
      </c>
      <c r="CH40">
        <v>5</v>
      </c>
      <c r="CI40">
        <v>4.4444444444444446</v>
      </c>
      <c r="CJ40">
        <v>3</v>
      </c>
      <c r="CK40">
        <v>4.25</v>
      </c>
      <c r="CL40">
        <v>4.333333333333333</v>
      </c>
      <c r="CM40">
        <v>4.666666666666667</v>
      </c>
      <c r="CN40">
        <v>4.333333333333333</v>
      </c>
      <c r="CO40">
        <v>0</v>
      </c>
      <c r="CP40">
        <v>0</v>
      </c>
      <c r="CQ40">
        <v>0</v>
      </c>
      <c r="CR40">
        <v>0</v>
      </c>
      <c r="CS40">
        <v>2</v>
      </c>
      <c r="CT40" t="s">
        <v>754</v>
      </c>
      <c r="CU40" t="s">
        <v>751</v>
      </c>
      <c r="CV40" s="3" t="s">
        <v>797</v>
      </c>
      <c r="CW40" t="s">
        <v>779</v>
      </c>
      <c r="CZ40">
        <v>2</v>
      </c>
      <c r="DA40">
        <v>0</v>
      </c>
      <c r="DB40" s="3">
        <v>0</v>
      </c>
      <c r="DC40" s="3">
        <v>0</v>
      </c>
      <c r="DD40">
        <v>2</v>
      </c>
    </row>
    <row r="41" spans="1:108" x14ac:dyDescent="0.35">
      <c r="A41" s="22">
        <v>1018431875</v>
      </c>
      <c r="B41" t="s">
        <v>260</v>
      </c>
      <c r="C41" t="s">
        <v>261</v>
      </c>
      <c r="D41" t="s">
        <v>262</v>
      </c>
      <c r="E41" t="s">
        <v>128</v>
      </c>
      <c r="F41" t="s">
        <v>178</v>
      </c>
      <c r="G41" t="s">
        <v>125</v>
      </c>
      <c r="H41" t="s">
        <v>108</v>
      </c>
      <c r="I41" t="s">
        <v>119</v>
      </c>
      <c r="J41" t="s">
        <v>110</v>
      </c>
      <c r="K41" t="s">
        <v>150</v>
      </c>
      <c r="L41">
        <v>3</v>
      </c>
      <c r="M41">
        <v>4</v>
      </c>
      <c r="N41">
        <v>2</v>
      </c>
      <c r="O41">
        <v>5</v>
      </c>
      <c r="P41">
        <v>4</v>
      </c>
      <c r="Q41">
        <v>4</v>
      </c>
      <c r="R41">
        <v>5</v>
      </c>
      <c r="S41">
        <v>4</v>
      </c>
      <c r="T41">
        <v>4</v>
      </c>
      <c r="U41">
        <v>5</v>
      </c>
      <c r="V41">
        <v>5</v>
      </c>
      <c r="W41">
        <v>3</v>
      </c>
      <c r="X41">
        <v>3</v>
      </c>
      <c r="Y41">
        <v>4</v>
      </c>
      <c r="Z41">
        <v>4</v>
      </c>
      <c r="AA41">
        <v>3</v>
      </c>
      <c r="AB41">
        <v>2</v>
      </c>
      <c r="AC41">
        <v>5</v>
      </c>
      <c r="AD41">
        <v>2</v>
      </c>
      <c r="AE41">
        <v>5</v>
      </c>
      <c r="AF41">
        <v>3</v>
      </c>
      <c r="AG41">
        <v>3</v>
      </c>
      <c r="AH41">
        <v>2</v>
      </c>
      <c r="AI41">
        <v>3</v>
      </c>
      <c r="AJ41">
        <v>3</v>
      </c>
      <c r="AK41">
        <v>4</v>
      </c>
      <c r="AL41">
        <v>3</v>
      </c>
      <c r="AM41">
        <v>3</v>
      </c>
      <c r="AN41">
        <v>3</v>
      </c>
      <c r="AO41">
        <v>3</v>
      </c>
      <c r="AP41">
        <v>1</v>
      </c>
      <c r="AQ41">
        <v>4</v>
      </c>
      <c r="AR41">
        <v>4</v>
      </c>
      <c r="AS41">
        <v>3</v>
      </c>
      <c r="AT41">
        <v>2</v>
      </c>
      <c r="AU41">
        <v>3</v>
      </c>
      <c r="AV41">
        <v>3</v>
      </c>
      <c r="AW41">
        <v>3</v>
      </c>
      <c r="AX41">
        <v>1</v>
      </c>
      <c r="AY41">
        <v>3</v>
      </c>
      <c r="AZ41">
        <v>1</v>
      </c>
      <c r="BA41">
        <v>2</v>
      </c>
      <c r="BB41">
        <v>3</v>
      </c>
      <c r="BC41">
        <v>6</v>
      </c>
      <c r="BD41">
        <v>5</v>
      </c>
      <c r="BE41">
        <v>3</v>
      </c>
      <c r="BF41">
        <v>4</v>
      </c>
      <c r="BG41">
        <v>3</v>
      </c>
      <c r="BH41">
        <v>4</v>
      </c>
      <c r="BI41">
        <v>3</v>
      </c>
      <c r="BJ41">
        <v>3</v>
      </c>
      <c r="BK41">
        <v>4</v>
      </c>
      <c r="BL41">
        <v>4</v>
      </c>
      <c r="BM41">
        <v>2</v>
      </c>
      <c r="BN41">
        <v>2</v>
      </c>
      <c r="BO41">
        <v>2</v>
      </c>
      <c r="BP41">
        <v>3</v>
      </c>
      <c r="BQ41">
        <v>3</v>
      </c>
      <c r="BR41">
        <v>3</v>
      </c>
      <c r="BS41">
        <v>2</v>
      </c>
      <c r="BT41">
        <v>2</v>
      </c>
      <c r="BU41">
        <v>5</v>
      </c>
      <c r="BV41">
        <v>3</v>
      </c>
      <c r="BW41">
        <v>1</v>
      </c>
      <c r="BX41">
        <v>1</v>
      </c>
      <c r="BY41">
        <v>3</v>
      </c>
      <c r="BZ41">
        <v>4.5</v>
      </c>
      <c r="CA41">
        <v>4.5</v>
      </c>
      <c r="CB41">
        <v>3.3333333333333335</v>
      </c>
      <c r="CC41">
        <v>3.2</v>
      </c>
      <c r="CD41">
        <v>3.6666666666666665</v>
      </c>
      <c r="CE41">
        <v>2.6666666666666665</v>
      </c>
      <c r="CF41">
        <v>3.25</v>
      </c>
      <c r="CG41">
        <v>3</v>
      </c>
      <c r="CH41">
        <v>2.6666666666666665</v>
      </c>
      <c r="CI41">
        <v>3</v>
      </c>
      <c r="CJ41">
        <v>3.3333333333333335</v>
      </c>
      <c r="CK41">
        <v>2.5</v>
      </c>
      <c r="CL41">
        <v>2.3333333333333335</v>
      </c>
      <c r="CM41">
        <v>4.333333333333333</v>
      </c>
      <c r="CN41">
        <v>2.3333333333333335</v>
      </c>
      <c r="CO41">
        <v>0</v>
      </c>
      <c r="CP41">
        <v>0</v>
      </c>
      <c r="CQ41">
        <v>0</v>
      </c>
      <c r="CR41">
        <v>0</v>
      </c>
      <c r="CS41">
        <v>7</v>
      </c>
      <c r="CT41" t="s">
        <v>756</v>
      </c>
      <c r="CU41" t="s">
        <v>751</v>
      </c>
      <c r="CV41" s="3" t="s">
        <v>798</v>
      </c>
      <c r="CZ41">
        <v>3.5</v>
      </c>
      <c r="DA41">
        <v>2</v>
      </c>
      <c r="DB41" s="3">
        <v>0</v>
      </c>
      <c r="DC41" s="3">
        <v>1</v>
      </c>
      <c r="DD41">
        <v>2.6</v>
      </c>
    </row>
    <row r="42" spans="1:108" x14ac:dyDescent="0.35">
      <c r="A42" s="22">
        <v>79883166</v>
      </c>
      <c r="B42" t="s">
        <v>263</v>
      </c>
      <c r="C42" t="s">
        <v>264</v>
      </c>
      <c r="D42" t="s">
        <v>265</v>
      </c>
      <c r="E42" t="s">
        <v>165</v>
      </c>
      <c r="F42" t="s">
        <v>233</v>
      </c>
      <c r="G42" t="s">
        <v>107</v>
      </c>
      <c r="H42" t="s">
        <v>108</v>
      </c>
      <c r="I42" t="s">
        <v>119</v>
      </c>
      <c r="J42" t="s">
        <v>179</v>
      </c>
      <c r="K42" t="s">
        <v>150</v>
      </c>
      <c r="L42">
        <v>3</v>
      </c>
      <c r="M42">
        <v>3</v>
      </c>
      <c r="N42">
        <v>2</v>
      </c>
      <c r="O42">
        <v>2</v>
      </c>
      <c r="P42">
        <v>2</v>
      </c>
      <c r="Q42">
        <v>2</v>
      </c>
      <c r="R42">
        <v>2</v>
      </c>
      <c r="S42">
        <v>4</v>
      </c>
      <c r="T42">
        <v>5</v>
      </c>
      <c r="U42">
        <v>4</v>
      </c>
      <c r="V42">
        <v>5</v>
      </c>
      <c r="W42">
        <v>4</v>
      </c>
      <c r="X42">
        <v>3</v>
      </c>
      <c r="Y42">
        <v>3</v>
      </c>
      <c r="Z42">
        <v>3</v>
      </c>
      <c r="AA42">
        <v>2</v>
      </c>
      <c r="AB42">
        <v>2</v>
      </c>
      <c r="AC42">
        <v>4</v>
      </c>
      <c r="AD42">
        <v>2</v>
      </c>
      <c r="AE42">
        <v>4</v>
      </c>
      <c r="AF42">
        <v>4</v>
      </c>
      <c r="AG42">
        <v>4</v>
      </c>
      <c r="AH42">
        <v>2</v>
      </c>
      <c r="AI42">
        <v>3</v>
      </c>
      <c r="AJ42">
        <v>2</v>
      </c>
      <c r="AK42">
        <v>2</v>
      </c>
      <c r="AL42">
        <v>2</v>
      </c>
      <c r="AM42">
        <v>3</v>
      </c>
      <c r="AN42">
        <v>2</v>
      </c>
      <c r="AO42">
        <v>5</v>
      </c>
      <c r="AP42">
        <v>5</v>
      </c>
      <c r="AQ42">
        <v>5</v>
      </c>
      <c r="AR42">
        <v>5</v>
      </c>
      <c r="AS42">
        <v>4</v>
      </c>
      <c r="AT42">
        <v>2</v>
      </c>
      <c r="AU42">
        <v>5</v>
      </c>
      <c r="AV42">
        <v>4</v>
      </c>
      <c r="AW42">
        <v>3</v>
      </c>
      <c r="AX42">
        <v>6</v>
      </c>
      <c r="AY42">
        <v>6</v>
      </c>
      <c r="AZ42">
        <v>5</v>
      </c>
      <c r="BA42">
        <v>4</v>
      </c>
      <c r="BB42">
        <v>6</v>
      </c>
      <c r="BC42">
        <v>6</v>
      </c>
      <c r="BD42">
        <v>1</v>
      </c>
      <c r="BE42">
        <v>3</v>
      </c>
      <c r="BF42">
        <v>4</v>
      </c>
      <c r="BG42">
        <v>2</v>
      </c>
      <c r="BH42">
        <v>3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2</v>
      </c>
      <c r="BQ42">
        <v>2</v>
      </c>
      <c r="BR42">
        <v>3</v>
      </c>
      <c r="BS42">
        <v>2</v>
      </c>
      <c r="BT42">
        <v>2</v>
      </c>
      <c r="BU42">
        <v>5</v>
      </c>
      <c r="BV42">
        <v>3</v>
      </c>
      <c r="BW42">
        <v>3</v>
      </c>
      <c r="BX42">
        <v>1</v>
      </c>
      <c r="BY42">
        <v>2.6666666666666665</v>
      </c>
      <c r="BZ42">
        <v>2</v>
      </c>
      <c r="CA42">
        <v>4.5</v>
      </c>
      <c r="CB42">
        <v>3.3333333333333335</v>
      </c>
      <c r="CC42">
        <v>2.6</v>
      </c>
      <c r="CD42">
        <v>4</v>
      </c>
      <c r="CE42">
        <v>2.3333333333333335</v>
      </c>
      <c r="CF42">
        <v>2.25</v>
      </c>
      <c r="CG42">
        <v>5</v>
      </c>
      <c r="CH42">
        <v>3.6666666666666665</v>
      </c>
      <c r="CI42">
        <v>4.5555555555555554</v>
      </c>
      <c r="CJ42">
        <v>4</v>
      </c>
      <c r="CK42">
        <v>4</v>
      </c>
      <c r="CL42">
        <v>4</v>
      </c>
      <c r="CM42">
        <v>3.6666666666666665</v>
      </c>
      <c r="CN42">
        <v>6</v>
      </c>
      <c r="CO42">
        <v>0</v>
      </c>
      <c r="CP42">
        <v>0</v>
      </c>
      <c r="CQ42">
        <v>1</v>
      </c>
      <c r="CR42">
        <v>0</v>
      </c>
      <c r="CS42">
        <v>6</v>
      </c>
      <c r="CT42" t="s">
        <v>755</v>
      </c>
      <c r="CU42" t="s">
        <v>751</v>
      </c>
      <c r="CV42" s="3" t="s">
        <v>798</v>
      </c>
      <c r="CZ42">
        <v>3</v>
      </c>
      <c r="DA42">
        <v>1</v>
      </c>
      <c r="DB42" s="3">
        <v>1</v>
      </c>
      <c r="DC42" s="3">
        <v>0</v>
      </c>
      <c r="DD42">
        <v>2.2000000000000002</v>
      </c>
    </row>
    <row r="43" spans="1:108" x14ac:dyDescent="0.35">
      <c r="A43" s="22">
        <v>1026265673</v>
      </c>
      <c r="B43" t="s">
        <v>266</v>
      </c>
      <c r="C43" t="s">
        <v>267</v>
      </c>
      <c r="D43" t="s">
        <v>268</v>
      </c>
      <c r="E43" t="s">
        <v>269</v>
      </c>
      <c r="F43" t="s">
        <v>159</v>
      </c>
      <c r="G43" t="s">
        <v>125</v>
      </c>
      <c r="H43" t="s">
        <v>108</v>
      </c>
      <c r="I43" t="s">
        <v>119</v>
      </c>
      <c r="J43" t="s">
        <v>110</v>
      </c>
      <c r="K43" t="s">
        <v>111</v>
      </c>
      <c r="L43">
        <v>5</v>
      </c>
      <c r="M43">
        <v>4</v>
      </c>
      <c r="N43">
        <v>2</v>
      </c>
      <c r="O43">
        <v>3</v>
      </c>
      <c r="P43">
        <v>4</v>
      </c>
      <c r="Q43">
        <v>3</v>
      </c>
      <c r="R43">
        <v>3</v>
      </c>
      <c r="S43">
        <v>4</v>
      </c>
      <c r="T43">
        <v>5</v>
      </c>
      <c r="U43">
        <v>4</v>
      </c>
      <c r="V43">
        <v>5</v>
      </c>
      <c r="W43">
        <v>5</v>
      </c>
      <c r="X43">
        <v>3</v>
      </c>
      <c r="Y43">
        <v>4</v>
      </c>
      <c r="Z43">
        <v>1</v>
      </c>
      <c r="AA43">
        <v>2</v>
      </c>
      <c r="AB43">
        <v>1</v>
      </c>
      <c r="AC43">
        <v>4</v>
      </c>
      <c r="AD43">
        <v>1</v>
      </c>
      <c r="AE43">
        <v>4</v>
      </c>
      <c r="AF43">
        <v>5</v>
      </c>
      <c r="AG43">
        <v>5</v>
      </c>
      <c r="AH43">
        <v>4</v>
      </c>
      <c r="AI43">
        <v>1</v>
      </c>
      <c r="AJ43">
        <v>2</v>
      </c>
      <c r="AK43">
        <v>3</v>
      </c>
      <c r="AL43">
        <v>1</v>
      </c>
      <c r="AM43">
        <v>2</v>
      </c>
      <c r="AN43">
        <v>1</v>
      </c>
      <c r="AO43">
        <v>2</v>
      </c>
      <c r="AP43">
        <v>5</v>
      </c>
      <c r="AQ43">
        <v>4</v>
      </c>
      <c r="AR43">
        <v>5</v>
      </c>
      <c r="AS43">
        <v>3</v>
      </c>
      <c r="AT43">
        <v>3</v>
      </c>
      <c r="AU43">
        <v>4</v>
      </c>
      <c r="AV43">
        <v>6</v>
      </c>
      <c r="AW43">
        <v>6</v>
      </c>
      <c r="AX43">
        <v>6</v>
      </c>
      <c r="AY43">
        <v>6</v>
      </c>
      <c r="AZ43">
        <v>5</v>
      </c>
      <c r="BA43">
        <v>6</v>
      </c>
      <c r="BB43">
        <v>6</v>
      </c>
      <c r="BC43">
        <v>5</v>
      </c>
      <c r="BD43">
        <v>2</v>
      </c>
      <c r="BE43">
        <v>3</v>
      </c>
      <c r="BF43">
        <v>1</v>
      </c>
      <c r="BG43">
        <v>2</v>
      </c>
      <c r="BH43">
        <v>4</v>
      </c>
      <c r="BI43">
        <v>4</v>
      </c>
      <c r="BJ43">
        <v>4</v>
      </c>
      <c r="BK43">
        <v>4</v>
      </c>
      <c r="BL43">
        <v>2</v>
      </c>
      <c r="BM43">
        <v>3</v>
      </c>
      <c r="BN43">
        <v>4</v>
      </c>
      <c r="BO43">
        <v>5</v>
      </c>
      <c r="BP43">
        <v>3</v>
      </c>
      <c r="BQ43">
        <v>2</v>
      </c>
      <c r="BR43">
        <v>3</v>
      </c>
      <c r="BS43">
        <v>2</v>
      </c>
      <c r="BT43">
        <v>3</v>
      </c>
      <c r="BU43">
        <v>6</v>
      </c>
      <c r="BV43">
        <v>3</v>
      </c>
      <c r="BW43">
        <v>1</v>
      </c>
      <c r="BX43">
        <v>1</v>
      </c>
      <c r="BY43">
        <v>3.6666666666666665</v>
      </c>
      <c r="BZ43">
        <v>3.25</v>
      </c>
      <c r="CA43">
        <v>4.5</v>
      </c>
      <c r="CB43">
        <v>4</v>
      </c>
      <c r="CC43">
        <v>1.8</v>
      </c>
      <c r="CD43">
        <v>4.666666666666667</v>
      </c>
      <c r="CE43">
        <v>2.3333333333333335</v>
      </c>
      <c r="CF43">
        <v>1.75</v>
      </c>
      <c r="CG43">
        <v>4</v>
      </c>
      <c r="CH43">
        <v>3.3333333333333335</v>
      </c>
      <c r="CI43">
        <v>5.333333333333333</v>
      </c>
      <c r="CJ43">
        <v>4</v>
      </c>
      <c r="CK43">
        <v>3.5</v>
      </c>
      <c r="CL43">
        <v>5.666666666666667</v>
      </c>
      <c r="CM43">
        <v>4.333333333333333</v>
      </c>
      <c r="CN43">
        <v>6</v>
      </c>
      <c r="CO43">
        <v>1</v>
      </c>
      <c r="CP43">
        <v>0</v>
      </c>
      <c r="CQ43">
        <v>1</v>
      </c>
      <c r="CR43">
        <v>0</v>
      </c>
      <c r="CS43">
        <v>5</v>
      </c>
      <c r="CT43" t="s">
        <v>755</v>
      </c>
      <c r="CU43" t="s">
        <v>751</v>
      </c>
      <c r="CV43" s="3" t="s">
        <v>798</v>
      </c>
      <c r="CX43" t="s">
        <v>779</v>
      </c>
      <c r="CZ43">
        <v>2.5</v>
      </c>
      <c r="DA43">
        <v>0</v>
      </c>
      <c r="DB43" s="3">
        <v>0</v>
      </c>
      <c r="DC43" s="3">
        <v>0</v>
      </c>
      <c r="DD43">
        <v>2.6</v>
      </c>
    </row>
    <row r="44" spans="1:108" x14ac:dyDescent="0.35">
      <c r="A44" s="22">
        <v>80126402</v>
      </c>
      <c r="B44" t="s">
        <v>270</v>
      </c>
      <c r="C44" t="s">
        <v>271</v>
      </c>
      <c r="D44" t="s">
        <v>272</v>
      </c>
      <c r="E44" t="s">
        <v>232</v>
      </c>
      <c r="F44" t="s">
        <v>233</v>
      </c>
      <c r="G44" t="s">
        <v>107</v>
      </c>
      <c r="H44" t="s">
        <v>108</v>
      </c>
      <c r="I44" t="s">
        <v>119</v>
      </c>
      <c r="J44" t="s">
        <v>179</v>
      </c>
      <c r="K44" t="s">
        <v>150</v>
      </c>
      <c r="L44">
        <v>4</v>
      </c>
      <c r="M44">
        <v>4</v>
      </c>
      <c r="N44">
        <v>5</v>
      </c>
      <c r="O44">
        <v>3</v>
      </c>
      <c r="P44">
        <v>2</v>
      </c>
      <c r="Q44">
        <v>2</v>
      </c>
      <c r="R44">
        <v>2</v>
      </c>
      <c r="S44">
        <v>3</v>
      </c>
      <c r="T44">
        <v>3</v>
      </c>
      <c r="U44">
        <v>4</v>
      </c>
      <c r="V44">
        <v>5</v>
      </c>
      <c r="W44">
        <v>5</v>
      </c>
      <c r="X44">
        <v>5</v>
      </c>
      <c r="Y44">
        <v>5</v>
      </c>
      <c r="Z44">
        <v>2</v>
      </c>
      <c r="AA44">
        <v>2</v>
      </c>
      <c r="AB44">
        <v>1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1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1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4</v>
      </c>
      <c r="AW44">
        <v>5</v>
      </c>
      <c r="AX44">
        <v>6</v>
      </c>
      <c r="AY44">
        <v>6</v>
      </c>
      <c r="AZ44">
        <v>5</v>
      </c>
      <c r="BA44">
        <v>5</v>
      </c>
      <c r="BB44">
        <v>6</v>
      </c>
      <c r="BC44">
        <v>6</v>
      </c>
      <c r="BD44">
        <v>3</v>
      </c>
      <c r="BE44">
        <v>1</v>
      </c>
      <c r="BF44">
        <v>2</v>
      </c>
      <c r="BG44">
        <v>1</v>
      </c>
      <c r="BH44">
        <v>2</v>
      </c>
      <c r="BI44">
        <v>4</v>
      </c>
      <c r="BJ44">
        <v>4</v>
      </c>
      <c r="BK44">
        <v>4</v>
      </c>
      <c r="BL44">
        <v>5</v>
      </c>
      <c r="BM44">
        <v>5</v>
      </c>
      <c r="BN44">
        <v>4</v>
      </c>
      <c r="BO44">
        <v>5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6</v>
      </c>
      <c r="BV44">
        <v>3</v>
      </c>
      <c r="BW44">
        <v>4</v>
      </c>
      <c r="BX44">
        <v>2</v>
      </c>
      <c r="BY44">
        <v>4.333333333333333</v>
      </c>
      <c r="BZ44">
        <v>2.25</v>
      </c>
      <c r="CA44">
        <v>3.75</v>
      </c>
      <c r="CB44">
        <v>5</v>
      </c>
      <c r="CC44">
        <v>1.8</v>
      </c>
      <c r="CD44">
        <v>5</v>
      </c>
      <c r="CE44">
        <v>1</v>
      </c>
      <c r="CF44">
        <v>1.5</v>
      </c>
      <c r="CG44">
        <v>5</v>
      </c>
      <c r="CH44">
        <v>5</v>
      </c>
      <c r="CI44">
        <v>5.1111111111111107</v>
      </c>
      <c r="CJ44">
        <v>4</v>
      </c>
      <c r="CK44">
        <v>4.75</v>
      </c>
      <c r="CL44">
        <v>4.666666666666667</v>
      </c>
      <c r="CM44">
        <v>4.666666666666667</v>
      </c>
      <c r="CN44">
        <v>6</v>
      </c>
      <c r="CO44">
        <v>0</v>
      </c>
      <c r="CP44">
        <v>0</v>
      </c>
      <c r="CQ44">
        <v>1</v>
      </c>
      <c r="CR44">
        <v>0</v>
      </c>
      <c r="CS44">
        <v>6</v>
      </c>
      <c r="CT44" t="s">
        <v>755</v>
      </c>
      <c r="CU44" t="s">
        <v>751</v>
      </c>
      <c r="CV44" s="3" t="s">
        <v>798</v>
      </c>
      <c r="CW44" t="s">
        <v>779</v>
      </c>
      <c r="CZ44">
        <v>1.5</v>
      </c>
      <c r="DA44">
        <v>0</v>
      </c>
      <c r="DB44" s="3">
        <v>0</v>
      </c>
      <c r="DC44" s="3">
        <v>0</v>
      </c>
      <c r="DD44">
        <v>1</v>
      </c>
    </row>
    <row r="45" spans="1:108" x14ac:dyDescent="0.35">
      <c r="A45" s="22">
        <v>1012387808</v>
      </c>
      <c r="B45" t="s">
        <v>273</v>
      </c>
      <c r="C45" t="s">
        <v>271</v>
      </c>
      <c r="D45" t="s">
        <v>274</v>
      </c>
      <c r="E45" t="s">
        <v>188</v>
      </c>
      <c r="F45" t="s">
        <v>106</v>
      </c>
      <c r="G45" t="s">
        <v>107</v>
      </c>
      <c r="H45" t="s">
        <v>108</v>
      </c>
      <c r="I45" t="s">
        <v>119</v>
      </c>
      <c r="J45" t="s">
        <v>110</v>
      </c>
      <c r="K45" t="s">
        <v>137</v>
      </c>
      <c r="L45">
        <v>4</v>
      </c>
      <c r="M45">
        <v>4</v>
      </c>
      <c r="N45">
        <v>4</v>
      </c>
      <c r="O45">
        <v>4</v>
      </c>
      <c r="P45">
        <v>5</v>
      </c>
      <c r="Q45">
        <v>4</v>
      </c>
      <c r="R45">
        <v>3</v>
      </c>
      <c r="S45">
        <v>3</v>
      </c>
      <c r="T45">
        <v>3</v>
      </c>
      <c r="U45">
        <v>2</v>
      </c>
      <c r="V45">
        <v>4</v>
      </c>
      <c r="W45">
        <v>3</v>
      </c>
      <c r="X45">
        <v>5</v>
      </c>
      <c r="Y45">
        <v>4</v>
      </c>
      <c r="Z45">
        <v>4</v>
      </c>
      <c r="AA45">
        <v>3</v>
      </c>
      <c r="AB45">
        <v>3</v>
      </c>
      <c r="AC45">
        <v>2</v>
      </c>
      <c r="AD45">
        <v>1</v>
      </c>
      <c r="AE45">
        <v>5</v>
      </c>
      <c r="AF45">
        <v>4</v>
      </c>
      <c r="AG45">
        <v>4</v>
      </c>
      <c r="AH45">
        <v>2</v>
      </c>
      <c r="AI45">
        <v>2</v>
      </c>
      <c r="AJ45">
        <v>2</v>
      </c>
      <c r="AK45">
        <v>3</v>
      </c>
      <c r="AL45">
        <v>3</v>
      </c>
      <c r="AM45">
        <v>2</v>
      </c>
      <c r="AN45">
        <v>2</v>
      </c>
      <c r="AO45">
        <v>4</v>
      </c>
      <c r="AP45">
        <v>4</v>
      </c>
      <c r="AQ45">
        <v>4</v>
      </c>
      <c r="AR45">
        <v>5</v>
      </c>
      <c r="AS45">
        <v>4</v>
      </c>
      <c r="AT45">
        <v>4</v>
      </c>
      <c r="AU45">
        <v>4</v>
      </c>
      <c r="AV45">
        <v>5</v>
      </c>
      <c r="AW45">
        <v>5</v>
      </c>
      <c r="AX45">
        <v>5</v>
      </c>
      <c r="AY45">
        <v>5</v>
      </c>
      <c r="AZ45">
        <v>4</v>
      </c>
      <c r="BA45">
        <v>5</v>
      </c>
      <c r="BB45">
        <v>6</v>
      </c>
      <c r="BC45">
        <v>3</v>
      </c>
      <c r="BD45">
        <v>4</v>
      </c>
      <c r="BE45">
        <v>3</v>
      </c>
      <c r="BF45">
        <v>2</v>
      </c>
      <c r="BG45">
        <v>2</v>
      </c>
      <c r="BH45">
        <v>2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5</v>
      </c>
      <c r="BV45">
        <v>3</v>
      </c>
      <c r="BW45">
        <v>2</v>
      </c>
      <c r="BX45">
        <v>1</v>
      </c>
      <c r="BY45">
        <v>4</v>
      </c>
      <c r="BZ45">
        <v>4</v>
      </c>
      <c r="CA45">
        <v>3</v>
      </c>
      <c r="CB45">
        <v>4</v>
      </c>
      <c r="CC45">
        <v>2.6</v>
      </c>
      <c r="CD45">
        <v>4.333333333333333</v>
      </c>
      <c r="CE45">
        <v>2</v>
      </c>
      <c r="CF45">
        <v>2.5</v>
      </c>
      <c r="CG45">
        <v>4.25</v>
      </c>
      <c r="CH45">
        <v>4</v>
      </c>
      <c r="CI45">
        <v>4.666666666666667</v>
      </c>
      <c r="CJ45">
        <v>4</v>
      </c>
      <c r="CK45">
        <v>4</v>
      </c>
      <c r="CL45">
        <v>4.666666666666667</v>
      </c>
      <c r="CM45">
        <v>4</v>
      </c>
      <c r="CN45">
        <v>5.333333333333333</v>
      </c>
      <c r="CO45">
        <v>0</v>
      </c>
      <c r="CP45">
        <v>0</v>
      </c>
      <c r="CQ45">
        <v>1</v>
      </c>
      <c r="CR45">
        <v>0</v>
      </c>
      <c r="CS45">
        <v>4</v>
      </c>
      <c r="CT45" t="s">
        <v>755</v>
      </c>
      <c r="CU45" t="s">
        <v>751</v>
      </c>
      <c r="CV45" s="3" t="s">
        <v>798</v>
      </c>
      <c r="CZ45">
        <v>2.25</v>
      </c>
      <c r="DA45">
        <v>0</v>
      </c>
      <c r="DB45" s="3">
        <v>0</v>
      </c>
      <c r="DC45" s="3">
        <v>0</v>
      </c>
      <c r="DD45">
        <v>1</v>
      </c>
    </row>
    <row r="46" spans="1:108" x14ac:dyDescent="0.35">
      <c r="A46" s="22">
        <v>52519267</v>
      </c>
      <c r="B46" t="s">
        <v>275</v>
      </c>
      <c r="C46" t="s">
        <v>276</v>
      </c>
      <c r="D46" t="s">
        <v>147</v>
      </c>
      <c r="E46" t="s">
        <v>277</v>
      </c>
      <c r="F46" t="s">
        <v>178</v>
      </c>
      <c r="G46" t="s">
        <v>189</v>
      </c>
      <c r="H46" t="s">
        <v>108</v>
      </c>
      <c r="I46" t="s">
        <v>183</v>
      </c>
      <c r="J46" t="s">
        <v>179</v>
      </c>
      <c r="K46" t="s">
        <v>111</v>
      </c>
      <c r="L46">
        <v>3</v>
      </c>
      <c r="M46">
        <v>5</v>
      </c>
      <c r="N46">
        <v>4</v>
      </c>
      <c r="O46">
        <v>4</v>
      </c>
      <c r="P46">
        <v>5</v>
      </c>
      <c r="Q46">
        <v>4</v>
      </c>
      <c r="R46">
        <v>4</v>
      </c>
      <c r="S46">
        <v>4</v>
      </c>
      <c r="T46">
        <v>5</v>
      </c>
      <c r="U46">
        <v>4</v>
      </c>
      <c r="V46">
        <v>4</v>
      </c>
      <c r="W46">
        <v>4</v>
      </c>
      <c r="X46">
        <v>4</v>
      </c>
      <c r="Y46">
        <v>5</v>
      </c>
      <c r="Z46">
        <v>3</v>
      </c>
      <c r="AA46">
        <v>2</v>
      </c>
      <c r="AB46">
        <v>3</v>
      </c>
      <c r="AC46">
        <v>4</v>
      </c>
      <c r="AD46">
        <v>2</v>
      </c>
      <c r="AE46">
        <v>4</v>
      </c>
      <c r="AF46">
        <v>4</v>
      </c>
      <c r="AG46">
        <v>4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4</v>
      </c>
      <c r="AP46">
        <v>4</v>
      </c>
      <c r="AQ46">
        <v>5</v>
      </c>
      <c r="AR46">
        <v>5</v>
      </c>
      <c r="AS46">
        <v>4</v>
      </c>
      <c r="AT46">
        <v>4</v>
      </c>
      <c r="AU46">
        <v>4</v>
      </c>
      <c r="AV46">
        <v>5</v>
      </c>
      <c r="AW46">
        <v>5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3</v>
      </c>
      <c r="BD46">
        <v>3</v>
      </c>
      <c r="BE46">
        <v>1</v>
      </c>
      <c r="BF46">
        <v>3</v>
      </c>
      <c r="BG46">
        <v>2</v>
      </c>
      <c r="BH46">
        <v>3</v>
      </c>
      <c r="BI46">
        <v>3</v>
      </c>
      <c r="BJ46">
        <v>3</v>
      </c>
      <c r="BK46">
        <v>3</v>
      </c>
      <c r="BL46">
        <v>4</v>
      </c>
      <c r="BM46">
        <v>4</v>
      </c>
      <c r="BN46">
        <v>5</v>
      </c>
      <c r="BO46">
        <v>5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4</v>
      </c>
      <c r="BV46">
        <v>3</v>
      </c>
      <c r="BW46">
        <v>4</v>
      </c>
      <c r="BX46">
        <v>1</v>
      </c>
      <c r="BY46">
        <v>4</v>
      </c>
      <c r="BZ46">
        <v>4.25</v>
      </c>
      <c r="CA46">
        <v>4.25</v>
      </c>
      <c r="CB46">
        <v>4.333333333333333</v>
      </c>
      <c r="CC46">
        <v>2.8</v>
      </c>
      <c r="CD46">
        <v>4</v>
      </c>
      <c r="CE46">
        <v>2</v>
      </c>
      <c r="CF46">
        <v>2</v>
      </c>
      <c r="CG46">
        <v>4.5</v>
      </c>
      <c r="CH46">
        <v>4</v>
      </c>
      <c r="CI46">
        <v>5.1111111111111107</v>
      </c>
      <c r="CJ46">
        <v>3</v>
      </c>
      <c r="CK46">
        <v>4.5</v>
      </c>
      <c r="CL46">
        <v>5.333333333333333</v>
      </c>
      <c r="CM46">
        <v>4</v>
      </c>
      <c r="CN46">
        <v>6</v>
      </c>
      <c r="CO46">
        <v>1</v>
      </c>
      <c r="CP46">
        <v>0</v>
      </c>
      <c r="CQ46">
        <v>1</v>
      </c>
      <c r="CR46">
        <v>0</v>
      </c>
      <c r="CS46">
        <v>7</v>
      </c>
      <c r="CT46" t="s">
        <v>756</v>
      </c>
      <c r="CU46" t="s">
        <v>750</v>
      </c>
      <c r="CV46" s="3" t="s">
        <v>797</v>
      </c>
      <c r="CZ46">
        <v>2.25</v>
      </c>
      <c r="DA46">
        <v>0</v>
      </c>
      <c r="DB46" s="3">
        <v>0</v>
      </c>
      <c r="DC46" s="3">
        <v>0</v>
      </c>
      <c r="DD46">
        <v>1</v>
      </c>
    </row>
    <row r="47" spans="1:108" x14ac:dyDescent="0.35">
      <c r="A47" s="22">
        <v>1018491258</v>
      </c>
      <c r="B47" t="s">
        <v>278</v>
      </c>
      <c r="C47" t="s">
        <v>279</v>
      </c>
      <c r="D47" t="s">
        <v>280</v>
      </c>
      <c r="E47" t="s">
        <v>236</v>
      </c>
      <c r="F47" t="s">
        <v>129</v>
      </c>
      <c r="G47" t="s">
        <v>125</v>
      </c>
      <c r="H47" t="s">
        <v>108</v>
      </c>
      <c r="I47" t="s">
        <v>109</v>
      </c>
      <c r="J47" t="s">
        <v>132</v>
      </c>
      <c r="K47" t="s">
        <v>111</v>
      </c>
      <c r="L47">
        <v>2</v>
      </c>
      <c r="M47">
        <v>1</v>
      </c>
      <c r="N47">
        <v>2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2</v>
      </c>
      <c r="X47">
        <v>3</v>
      </c>
      <c r="Y47">
        <v>3</v>
      </c>
      <c r="Z47">
        <v>5</v>
      </c>
      <c r="AA47">
        <v>5</v>
      </c>
      <c r="AB47">
        <v>4</v>
      </c>
      <c r="AC47">
        <v>4</v>
      </c>
      <c r="AD47">
        <v>4</v>
      </c>
      <c r="AE47">
        <v>3</v>
      </c>
      <c r="AF47">
        <v>2</v>
      </c>
      <c r="AG47">
        <v>2</v>
      </c>
      <c r="AH47">
        <v>4</v>
      </c>
      <c r="AI47">
        <v>3</v>
      </c>
      <c r="AJ47">
        <v>3</v>
      </c>
      <c r="AK47">
        <v>5</v>
      </c>
      <c r="AL47">
        <v>4</v>
      </c>
      <c r="AM47">
        <v>5</v>
      </c>
      <c r="AN47">
        <v>5</v>
      </c>
      <c r="AO47">
        <v>3</v>
      </c>
      <c r="AP47">
        <v>2</v>
      </c>
      <c r="AQ47">
        <v>3</v>
      </c>
      <c r="AR47">
        <v>3</v>
      </c>
      <c r="AS47">
        <v>4</v>
      </c>
      <c r="AT47">
        <v>1</v>
      </c>
      <c r="AU47">
        <v>4</v>
      </c>
      <c r="AV47">
        <v>0</v>
      </c>
      <c r="AW47">
        <v>1</v>
      </c>
      <c r="AX47">
        <v>3</v>
      </c>
      <c r="AY47">
        <v>3</v>
      </c>
      <c r="AZ47">
        <v>0</v>
      </c>
      <c r="BA47">
        <v>3</v>
      </c>
      <c r="BB47">
        <v>4</v>
      </c>
      <c r="BC47">
        <v>3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3</v>
      </c>
      <c r="BJ47">
        <v>3</v>
      </c>
      <c r="BK47">
        <v>3</v>
      </c>
      <c r="BL47">
        <v>3</v>
      </c>
      <c r="BM47">
        <v>2</v>
      </c>
      <c r="BN47">
        <v>2</v>
      </c>
      <c r="BO47">
        <v>3</v>
      </c>
      <c r="BP47">
        <v>5</v>
      </c>
      <c r="BQ47">
        <v>4</v>
      </c>
      <c r="BR47">
        <v>3</v>
      </c>
      <c r="BS47">
        <v>4</v>
      </c>
      <c r="BT47">
        <v>3</v>
      </c>
      <c r="BU47">
        <v>5</v>
      </c>
      <c r="BV47">
        <v>3</v>
      </c>
      <c r="BW47">
        <v>1</v>
      </c>
      <c r="BX47">
        <v>6</v>
      </c>
      <c r="BY47">
        <v>1.6666666666666667</v>
      </c>
      <c r="BZ47">
        <v>5</v>
      </c>
      <c r="CA47">
        <v>5</v>
      </c>
      <c r="CB47">
        <v>2.6666666666666665</v>
      </c>
      <c r="CC47">
        <v>4.4000000000000004</v>
      </c>
      <c r="CD47">
        <v>2.3333333333333335</v>
      </c>
      <c r="CE47">
        <v>3.3333333333333335</v>
      </c>
      <c r="CF47">
        <v>4.75</v>
      </c>
      <c r="CG47">
        <v>2.75</v>
      </c>
      <c r="CH47">
        <v>3</v>
      </c>
      <c r="CI47">
        <v>2.3333333333333335</v>
      </c>
      <c r="CJ47">
        <v>3</v>
      </c>
      <c r="CK47">
        <v>2.5</v>
      </c>
      <c r="CL47">
        <v>0.33333333333333331</v>
      </c>
      <c r="CM47">
        <v>3.3333333333333335</v>
      </c>
      <c r="CN47">
        <v>3.3333333333333335</v>
      </c>
      <c r="CO47">
        <v>0</v>
      </c>
      <c r="CP47">
        <v>0</v>
      </c>
      <c r="CQ47">
        <v>0</v>
      </c>
      <c r="CR47">
        <v>0</v>
      </c>
      <c r="CS47">
        <v>3</v>
      </c>
      <c r="CT47" t="s">
        <v>754</v>
      </c>
      <c r="CU47" t="s">
        <v>751</v>
      </c>
      <c r="CV47" s="3" t="s">
        <v>798</v>
      </c>
      <c r="CZ47">
        <v>4</v>
      </c>
      <c r="DA47">
        <v>2</v>
      </c>
      <c r="DB47" s="3">
        <v>0</v>
      </c>
      <c r="DC47" s="3">
        <v>1</v>
      </c>
      <c r="DD47">
        <v>3.8</v>
      </c>
    </row>
    <row r="48" spans="1:108" x14ac:dyDescent="0.35">
      <c r="A48" s="22">
        <v>11227775</v>
      </c>
      <c r="B48" t="s">
        <v>281</v>
      </c>
      <c r="C48" t="s">
        <v>282</v>
      </c>
      <c r="D48" t="s">
        <v>283</v>
      </c>
      <c r="E48" t="s">
        <v>232</v>
      </c>
      <c r="F48" t="s">
        <v>284</v>
      </c>
      <c r="G48" t="s">
        <v>107</v>
      </c>
      <c r="H48" t="s">
        <v>108</v>
      </c>
      <c r="I48" t="s">
        <v>119</v>
      </c>
      <c r="J48" t="s">
        <v>179</v>
      </c>
      <c r="K48" t="s">
        <v>150</v>
      </c>
      <c r="L48">
        <v>4</v>
      </c>
      <c r="M48">
        <v>3</v>
      </c>
      <c r="N48">
        <v>2</v>
      </c>
      <c r="O48">
        <v>2</v>
      </c>
      <c r="P48">
        <v>2</v>
      </c>
      <c r="Q48">
        <v>2</v>
      </c>
      <c r="R48">
        <v>2</v>
      </c>
      <c r="S48">
        <v>4</v>
      </c>
      <c r="T48">
        <v>2</v>
      </c>
      <c r="U48">
        <v>5</v>
      </c>
      <c r="V48">
        <v>5</v>
      </c>
      <c r="W48">
        <v>3</v>
      </c>
      <c r="X48">
        <v>3</v>
      </c>
      <c r="Y48">
        <v>4</v>
      </c>
      <c r="Z48">
        <v>4</v>
      </c>
      <c r="AA48">
        <v>2</v>
      </c>
      <c r="AB48">
        <v>2</v>
      </c>
      <c r="AC48">
        <v>4</v>
      </c>
      <c r="AD48">
        <v>2</v>
      </c>
      <c r="AE48">
        <v>5</v>
      </c>
      <c r="AF48">
        <v>4</v>
      </c>
      <c r="AG48">
        <v>4</v>
      </c>
      <c r="AH48">
        <v>2</v>
      </c>
      <c r="AI48">
        <v>3</v>
      </c>
      <c r="AJ48">
        <v>3</v>
      </c>
      <c r="AK48">
        <v>3</v>
      </c>
      <c r="AL48">
        <v>2</v>
      </c>
      <c r="AM48">
        <v>3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4</v>
      </c>
      <c r="AT48">
        <v>2</v>
      </c>
      <c r="AU48">
        <v>3</v>
      </c>
      <c r="AV48">
        <v>5</v>
      </c>
      <c r="AW48">
        <v>5</v>
      </c>
      <c r="AX48">
        <v>4</v>
      </c>
      <c r="AY48">
        <v>5</v>
      </c>
      <c r="AZ48">
        <v>4</v>
      </c>
      <c r="BA48">
        <v>6</v>
      </c>
      <c r="BB48">
        <v>6</v>
      </c>
      <c r="BC48">
        <v>5</v>
      </c>
      <c r="BD48">
        <v>5</v>
      </c>
      <c r="BE48">
        <v>2</v>
      </c>
      <c r="BF48">
        <v>2</v>
      </c>
      <c r="BG48">
        <v>2</v>
      </c>
      <c r="BH48">
        <v>2</v>
      </c>
      <c r="BI48">
        <v>4</v>
      </c>
      <c r="BJ48">
        <v>4</v>
      </c>
      <c r="BK48">
        <v>4</v>
      </c>
      <c r="BL48">
        <v>5</v>
      </c>
      <c r="BM48">
        <v>5</v>
      </c>
      <c r="BN48">
        <v>5</v>
      </c>
      <c r="BO48">
        <v>5</v>
      </c>
      <c r="BP48">
        <v>4</v>
      </c>
      <c r="BQ48">
        <v>2</v>
      </c>
      <c r="BR48">
        <v>1</v>
      </c>
      <c r="BS48">
        <v>1</v>
      </c>
      <c r="BT48">
        <v>1</v>
      </c>
      <c r="BU48">
        <v>6</v>
      </c>
      <c r="BV48">
        <v>3</v>
      </c>
      <c r="BW48">
        <v>4</v>
      </c>
      <c r="BX48">
        <v>1</v>
      </c>
      <c r="BY48">
        <v>3</v>
      </c>
      <c r="BZ48">
        <v>2</v>
      </c>
      <c r="CA48">
        <v>4</v>
      </c>
      <c r="CB48">
        <v>3.3333333333333335</v>
      </c>
      <c r="CC48">
        <v>2.8</v>
      </c>
      <c r="CD48">
        <v>4.333333333333333</v>
      </c>
      <c r="CE48">
        <v>2.6666666666666665</v>
      </c>
      <c r="CF48">
        <v>2.75</v>
      </c>
      <c r="CG48">
        <v>2.5</v>
      </c>
      <c r="CH48">
        <v>3</v>
      </c>
      <c r="CI48">
        <v>5</v>
      </c>
      <c r="CJ48">
        <v>4</v>
      </c>
      <c r="CK48">
        <v>5</v>
      </c>
      <c r="CL48">
        <v>4.666666666666667</v>
      </c>
      <c r="CM48">
        <v>5.333333333333333</v>
      </c>
      <c r="CN48">
        <v>5</v>
      </c>
      <c r="CO48">
        <v>0</v>
      </c>
      <c r="CP48">
        <v>1</v>
      </c>
      <c r="CQ48">
        <v>1</v>
      </c>
      <c r="CR48">
        <v>0</v>
      </c>
      <c r="CS48">
        <v>12</v>
      </c>
      <c r="CT48" t="s">
        <v>184</v>
      </c>
      <c r="CU48" t="s">
        <v>751</v>
      </c>
      <c r="CV48" s="3" t="s">
        <v>798</v>
      </c>
      <c r="CW48" t="s">
        <v>779</v>
      </c>
      <c r="CZ48">
        <v>2</v>
      </c>
      <c r="DA48">
        <v>0</v>
      </c>
      <c r="DB48" s="3">
        <v>0</v>
      </c>
      <c r="DC48" s="3">
        <v>0</v>
      </c>
      <c r="DD48">
        <v>1.8</v>
      </c>
    </row>
    <row r="49" spans="1:108" x14ac:dyDescent="0.35">
      <c r="A49" s="22">
        <v>1053829818</v>
      </c>
      <c r="B49" t="s">
        <v>285</v>
      </c>
      <c r="C49" t="s">
        <v>286</v>
      </c>
      <c r="D49" t="s">
        <v>287</v>
      </c>
      <c r="E49" t="s">
        <v>105</v>
      </c>
      <c r="F49" t="s">
        <v>129</v>
      </c>
      <c r="G49" t="s">
        <v>125</v>
      </c>
      <c r="H49" t="s">
        <v>108</v>
      </c>
      <c r="I49" t="s">
        <v>109</v>
      </c>
      <c r="J49" t="s">
        <v>132</v>
      </c>
      <c r="K49" t="s">
        <v>111</v>
      </c>
      <c r="L49">
        <v>5</v>
      </c>
      <c r="M49">
        <v>5</v>
      </c>
      <c r="N49">
        <v>4</v>
      </c>
      <c r="O49">
        <v>5</v>
      </c>
      <c r="P49">
        <v>4</v>
      </c>
      <c r="Q49">
        <v>2</v>
      </c>
      <c r="R49">
        <v>1</v>
      </c>
      <c r="S49">
        <v>3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5</v>
      </c>
      <c r="AF49">
        <v>5</v>
      </c>
      <c r="AG49">
        <v>5</v>
      </c>
      <c r="AH49">
        <v>1</v>
      </c>
      <c r="AI49">
        <v>2</v>
      </c>
      <c r="AJ49">
        <v>1</v>
      </c>
      <c r="AK49">
        <v>1</v>
      </c>
      <c r="AL49">
        <v>1</v>
      </c>
      <c r="AM49">
        <v>3</v>
      </c>
      <c r="AN49">
        <v>1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4</v>
      </c>
      <c r="AU49">
        <v>4</v>
      </c>
      <c r="AV49">
        <v>6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3</v>
      </c>
      <c r="BJ49">
        <v>3</v>
      </c>
      <c r="BK49">
        <v>4</v>
      </c>
      <c r="BL49">
        <v>5</v>
      </c>
      <c r="BM49">
        <v>4</v>
      </c>
      <c r="BN49">
        <v>4</v>
      </c>
      <c r="BO49">
        <v>4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2</v>
      </c>
      <c r="BV49">
        <v>3</v>
      </c>
      <c r="BW49">
        <v>1</v>
      </c>
      <c r="BX49">
        <v>1</v>
      </c>
      <c r="BY49">
        <v>4.666666666666667</v>
      </c>
      <c r="BZ49">
        <v>3</v>
      </c>
      <c r="CA49">
        <v>4.5</v>
      </c>
      <c r="CB49">
        <v>5</v>
      </c>
      <c r="CC49">
        <v>1</v>
      </c>
      <c r="CD49">
        <v>5</v>
      </c>
      <c r="CE49">
        <v>1.3333333333333333</v>
      </c>
      <c r="CF49">
        <v>1.5</v>
      </c>
      <c r="CG49">
        <v>5</v>
      </c>
      <c r="CH49">
        <v>4.333333333333333</v>
      </c>
      <c r="CI49">
        <v>5.333333333333333</v>
      </c>
      <c r="CJ49">
        <v>3.3333333333333335</v>
      </c>
      <c r="CK49">
        <v>4.25</v>
      </c>
      <c r="CL49">
        <v>6</v>
      </c>
      <c r="CM49">
        <v>4</v>
      </c>
      <c r="CN49">
        <v>6</v>
      </c>
      <c r="CO49">
        <v>1</v>
      </c>
      <c r="CP49">
        <v>0</v>
      </c>
      <c r="CQ49">
        <v>1</v>
      </c>
      <c r="CR49">
        <v>0</v>
      </c>
      <c r="CS49">
        <v>3</v>
      </c>
      <c r="CT49" t="s">
        <v>754</v>
      </c>
      <c r="CU49" t="s">
        <v>751</v>
      </c>
      <c r="CV49" s="3" t="s">
        <v>797</v>
      </c>
      <c r="CX49" t="s">
        <v>779</v>
      </c>
      <c r="CZ49">
        <v>3.75</v>
      </c>
      <c r="DA49">
        <v>2</v>
      </c>
      <c r="DB49" s="3">
        <v>0</v>
      </c>
      <c r="DC49" s="3">
        <v>1</v>
      </c>
      <c r="DD49">
        <v>1</v>
      </c>
    </row>
    <row r="50" spans="1:108" x14ac:dyDescent="0.35">
      <c r="A50" s="22">
        <v>1022414317</v>
      </c>
      <c r="B50" t="s">
        <v>288</v>
      </c>
      <c r="C50" t="s">
        <v>289</v>
      </c>
      <c r="D50" t="s">
        <v>290</v>
      </c>
      <c r="E50" t="s">
        <v>236</v>
      </c>
      <c r="F50" t="s">
        <v>129</v>
      </c>
      <c r="G50" t="s">
        <v>125</v>
      </c>
      <c r="H50" t="s">
        <v>108</v>
      </c>
      <c r="I50" t="s">
        <v>109</v>
      </c>
      <c r="J50" t="s">
        <v>132</v>
      </c>
      <c r="K50" t="s">
        <v>150</v>
      </c>
      <c r="L50">
        <v>4</v>
      </c>
      <c r="M50">
        <v>4</v>
      </c>
      <c r="N50">
        <v>3</v>
      </c>
      <c r="O50">
        <v>4</v>
      </c>
      <c r="P50">
        <v>4</v>
      </c>
      <c r="Q50">
        <v>3</v>
      </c>
      <c r="R50">
        <v>2</v>
      </c>
      <c r="S50">
        <v>4</v>
      </c>
      <c r="T50">
        <v>5</v>
      </c>
      <c r="U50">
        <v>4</v>
      </c>
      <c r="V50">
        <v>5</v>
      </c>
      <c r="W50">
        <v>2</v>
      </c>
      <c r="X50">
        <v>4</v>
      </c>
      <c r="Y50">
        <v>3</v>
      </c>
      <c r="Z50">
        <v>3</v>
      </c>
      <c r="AA50">
        <v>2</v>
      </c>
      <c r="AB50">
        <v>2</v>
      </c>
      <c r="AC50">
        <v>2</v>
      </c>
      <c r="AD50">
        <v>2</v>
      </c>
      <c r="AE50">
        <v>4</v>
      </c>
      <c r="AF50">
        <v>4</v>
      </c>
      <c r="AG50">
        <v>4</v>
      </c>
      <c r="AH50">
        <v>2</v>
      </c>
      <c r="AI50">
        <v>2</v>
      </c>
      <c r="AJ50">
        <v>2</v>
      </c>
      <c r="AK50">
        <v>2</v>
      </c>
      <c r="AL50">
        <v>4</v>
      </c>
      <c r="AM50">
        <v>4</v>
      </c>
      <c r="AN50">
        <v>3</v>
      </c>
      <c r="AO50">
        <v>2</v>
      </c>
      <c r="AP50">
        <v>2</v>
      </c>
      <c r="AQ50">
        <v>3</v>
      </c>
      <c r="AR50">
        <v>5</v>
      </c>
      <c r="AS50">
        <v>4</v>
      </c>
      <c r="AT50">
        <v>4</v>
      </c>
      <c r="AU50">
        <v>4</v>
      </c>
      <c r="AV50">
        <v>3</v>
      </c>
      <c r="AW50">
        <v>3</v>
      </c>
      <c r="AX50">
        <v>5</v>
      </c>
      <c r="AY50">
        <v>5</v>
      </c>
      <c r="AZ50">
        <v>4</v>
      </c>
      <c r="BA50">
        <v>3</v>
      </c>
      <c r="BB50">
        <v>5</v>
      </c>
      <c r="BC50">
        <v>5</v>
      </c>
      <c r="BD50">
        <v>5</v>
      </c>
      <c r="BE50">
        <v>3</v>
      </c>
      <c r="BF50">
        <v>3</v>
      </c>
      <c r="BG50">
        <v>2</v>
      </c>
      <c r="BH50">
        <v>3</v>
      </c>
      <c r="BI50">
        <v>3</v>
      </c>
      <c r="BJ50">
        <v>3</v>
      </c>
      <c r="BK50">
        <v>3</v>
      </c>
      <c r="BL50">
        <v>4</v>
      </c>
      <c r="BM50">
        <v>3</v>
      </c>
      <c r="BN50">
        <v>4</v>
      </c>
      <c r="BO50">
        <v>4</v>
      </c>
      <c r="BP50">
        <v>2</v>
      </c>
      <c r="BQ50">
        <v>2</v>
      </c>
      <c r="BR50">
        <v>2</v>
      </c>
      <c r="BS50">
        <v>1</v>
      </c>
      <c r="BT50">
        <v>1</v>
      </c>
      <c r="BU50">
        <v>5</v>
      </c>
      <c r="BV50">
        <v>3</v>
      </c>
      <c r="BW50">
        <v>1</v>
      </c>
      <c r="BX50">
        <v>6</v>
      </c>
      <c r="BY50">
        <v>3.6666666666666665</v>
      </c>
      <c r="BZ50">
        <v>3.25</v>
      </c>
      <c r="CA50">
        <v>4.5</v>
      </c>
      <c r="CB50">
        <v>3</v>
      </c>
      <c r="CC50">
        <v>2.2000000000000002</v>
      </c>
      <c r="CD50">
        <v>4</v>
      </c>
      <c r="CE50">
        <v>2</v>
      </c>
      <c r="CF50">
        <v>3.25</v>
      </c>
      <c r="CG50">
        <v>3</v>
      </c>
      <c r="CH50">
        <v>4</v>
      </c>
      <c r="CI50">
        <v>4.2222222222222223</v>
      </c>
      <c r="CJ50">
        <v>3</v>
      </c>
      <c r="CK50">
        <v>3.75</v>
      </c>
      <c r="CL50">
        <v>3.3333333333333335</v>
      </c>
      <c r="CM50">
        <v>4.333333333333333</v>
      </c>
      <c r="CN50">
        <v>5</v>
      </c>
      <c r="CO50">
        <v>0</v>
      </c>
      <c r="CP50">
        <v>0</v>
      </c>
      <c r="CQ50">
        <v>1</v>
      </c>
      <c r="CR50">
        <v>0</v>
      </c>
      <c r="CS50">
        <v>3</v>
      </c>
      <c r="CT50" t="s">
        <v>754</v>
      </c>
      <c r="CU50" t="s">
        <v>751</v>
      </c>
      <c r="CV50" s="3" t="s">
        <v>797</v>
      </c>
      <c r="CZ50">
        <v>2.75</v>
      </c>
      <c r="DA50">
        <v>0</v>
      </c>
      <c r="DB50" s="3">
        <v>0</v>
      </c>
      <c r="DC50" s="3">
        <v>0</v>
      </c>
      <c r="DD50">
        <v>1.6</v>
      </c>
    </row>
    <row r="51" spans="1:108" x14ac:dyDescent="0.35">
      <c r="A51" s="22">
        <v>79793231</v>
      </c>
      <c r="B51" t="s">
        <v>291</v>
      </c>
      <c r="C51" t="s">
        <v>289</v>
      </c>
      <c r="D51" t="s">
        <v>164</v>
      </c>
      <c r="E51" t="s">
        <v>277</v>
      </c>
      <c r="F51" t="s">
        <v>292</v>
      </c>
      <c r="G51" t="s">
        <v>107</v>
      </c>
      <c r="H51" t="s">
        <v>108</v>
      </c>
      <c r="I51" t="s">
        <v>183</v>
      </c>
      <c r="J51" t="s">
        <v>179</v>
      </c>
      <c r="K51" t="s">
        <v>111</v>
      </c>
      <c r="L51">
        <v>5</v>
      </c>
      <c r="M51">
        <v>5</v>
      </c>
      <c r="N51">
        <v>5</v>
      </c>
      <c r="O51">
        <v>5</v>
      </c>
      <c r="P51">
        <v>5</v>
      </c>
      <c r="Q51">
        <v>4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3</v>
      </c>
      <c r="AB51">
        <v>5</v>
      </c>
      <c r="AC51">
        <v>4</v>
      </c>
      <c r="AD51">
        <v>3</v>
      </c>
      <c r="AE51">
        <v>4</v>
      </c>
      <c r="AF51">
        <v>4</v>
      </c>
      <c r="AG51">
        <v>5</v>
      </c>
      <c r="AH51">
        <v>4</v>
      </c>
      <c r="AI51">
        <v>2</v>
      </c>
      <c r="AJ51">
        <v>2</v>
      </c>
      <c r="AK51">
        <v>2</v>
      </c>
      <c r="AL51">
        <v>4</v>
      </c>
      <c r="AM51">
        <v>5</v>
      </c>
      <c r="AN51">
        <v>3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5</v>
      </c>
      <c r="BE51">
        <v>1</v>
      </c>
      <c r="BF51">
        <v>4</v>
      </c>
      <c r="BG51">
        <v>2</v>
      </c>
      <c r="BH51">
        <v>3</v>
      </c>
      <c r="BI51">
        <v>4</v>
      </c>
      <c r="BJ51">
        <v>4</v>
      </c>
      <c r="BK51">
        <v>4</v>
      </c>
      <c r="BL51">
        <v>5</v>
      </c>
      <c r="BM51">
        <v>5</v>
      </c>
      <c r="BN51">
        <v>5</v>
      </c>
      <c r="BO51">
        <v>5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6</v>
      </c>
      <c r="BV51">
        <v>3</v>
      </c>
      <c r="BW51">
        <v>5</v>
      </c>
      <c r="BX51">
        <v>6</v>
      </c>
      <c r="BY51">
        <v>5</v>
      </c>
      <c r="BZ51">
        <v>4.75</v>
      </c>
      <c r="CA51">
        <v>5</v>
      </c>
      <c r="CB51">
        <v>5</v>
      </c>
      <c r="CC51">
        <v>4</v>
      </c>
      <c r="CD51">
        <v>4.333333333333333</v>
      </c>
      <c r="CE51">
        <v>2.6666666666666665</v>
      </c>
      <c r="CF51">
        <v>3.5</v>
      </c>
      <c r="CG51">
        <v>5</v>
      </c>
      <c r="CH51">
        <v>5</v>
      </c>
      <c r="CI51">
        <v>5.8888888888888893</v>
      </c>
      <c r="CJ51">
        <v>4</v>
      </c>
      <c r="CK51">
        <v>5</v>
      </c>
      <c r="CL51">
        <v>6</v>
      </c>
      <c r="CM51">
        <v>5.666666666666667</v>
      </c>
      <c r="CN51">
        <v>6</v>
      </c>
      <c r="CO51">
        <v>1</v>
      </c>
      <c r="CP51">
        <v>1</v>
      </c>
      <c r="CQ51">
        <v>1</v>
      </c>
      <c r="CR51">
        <v>1</v>
      </c>
      <c r="CS51">
        <v>14</v>
      </c>
      <c r="CT51" t="s">
        <v>184</v>
      </c>
      <c r="CU51" t="s">
        <v>750</v>
      </c>
      <c r="CV51" s="3" t="s">
        <v>798</v>
      </c>
      <c r="CX51" t="s">
        <v>779</v>
      </c>
      <c r="CZ51">
        <v>2.5</v>
      </c>
      <c r="DA51">
        <v>0</v>
      </c>
      <c r="DB51" s="3">
        <v>0</v>
      </c>
      <c r="DC51" s="3">
        <v>0</v>
      </c>
      <c r="DD51">
        <v>1</v>
      </c>
    </row>
    <row r="52" spans="1:108" x14ac:dyDescent="0.35">
      <c r="A52" s="22">
        <v>52551035</v>
      </c>
      <c r="B52" t="s">
        <v>293</v>
      </c>
      <c r="C52" t="s">
        <v>294</v>
      </c>
      <c r="D52" t="s">
        <v>295</v>
      </c>
      <c r="E52" t="s">
        <v>296</v>
      </c>
      <c r="F52" t="s">
        <v>178</v>
      </c>
      <c r="G52" t="s">
        <v>107</v>
      </c>
      <c r="H52" t="s">
        <v>108</v>
      </c>
      <c r="I52" t="s">
        <v>183</v>
      </c>
      <c r="J52" t="s">
        <v>179</v>
      </c>
      <c r="K52" t="s">
        <v>150</v>
      </c>
      <c r="L52">
        <v>2</v>
      </c>
      <c r="M52">
        <v>5</v>
      </c>
      <c r="N52">
        <v>2</v>
      </c>
      <c r="O52">
        <v>3</v>
      </c>
      <c r="P52">
        <v>5</v>
      </c>
      <c r="Q52">
        <v>2</v>
      </c>
      <c r="R52">
        <v>4</v>
      </c>
      <c r="S52">
        <v>4</v>
      </c>
      <c r="T52">
        <v>4</v>
      </c>
      <c r="U52">
        <v>5</v>
      </c>
      <c r="V52">
        <v>5</v>
      </c>
      <c r="W52">
        <v>4</v>
      </c>
      <c r="X52">
        <v>2</v>
      </c>
      <c r="Y52">
        <v>4</v>
      </c>
      <c r="Z52">
        <v>4</v>
      </c>
      <c r="AA52">
        <v>2</v>
      </c>
      <c r="AB52">
        <v>1</v>
      </c>
      <c r="AC52">
        <v>2</v>
      </c>
      <c r="AD52">
        <v>1</v>
      </c>
      <c r="AE52">
        <v>5</v>
      </c>
      <c r="AF52">
        <v>5</v>
      </c>
      <c r="AG52">
        <v>4</v>
      </c>
      <c r="AH52">
        <v>1</v>
      </c>
      <c r="AI52">
        <v>1</v>
      </c>
      <c r="AJ52">
        <v>1</v>
      </c>
      <c r="AK52">
        <v>4</v>
      </c>
      <c r="AL52">
        <v>4</v>
      </c>
      <c r="AM52">
        <v>4</v>
      </c>
      <c r="AN52">
        <v>2</v>
      </c>
      <c r="AO52">
        <v>4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6</v>
      </c>
      <c r="AY52">
        <v>6</v>
      </c>
      <c r="AZ52">
        <v>5</v>
      </c>
      <c r="BA52">
        <v>5</v>
      </c>
      <c r="BB52">
        <v>6</v>
      </c>
      <c r="BC52">
        <v>5</v>
      </c>
      <c r="BD52">
        <v>4</v>
      </c>
      <c r="BE52">
        <v>3</v>
      </c>
      <c r="BF52">
        <v>2</v>
      </c>
      <c r="BG52">
        <v>1</v>
      </c>
      <c r="BH52">
        <v>2</v>
      </c>
      <c r="BI52">
        <v>4</v>
      </c>
      <c r="BJ52">
        <v>4</v>
      </c>
      <c r="BK52">
        <v>4</v>
      </c>
      <c r="BL52">
        <v>4</v>
      </c>
      <c r="BM52">
        <v>5</v>
      </c>
      <c r="BN52">
        <v>5</v>
      </c>
      <c r="BO52">
        <v>5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6</v>
      </c>
      <c r="BV52">
        <v>3</v>
      </c>
      <c r="BW52">
        <v>3</v>
      </c>
      <c r="BX52">
        <v>1</v>
      </c>
      <c r="BY52">
        <v>3</v>
      </c>
      <c r="BZ52">
        <v>3.5</v>
      </c>
      <c r="CA52">
        <v>4.5</v>
      </c>
      <c r="CB52">
        <v>3.3333333333333335</v>
      </c>
      <c r="CC52">
        <v>2</v>
      </c>
      <c r="CD52">
        <v>4.666666666666667</v>
      </c>
      <c r="CE52">
        <v>1</v>
      </c>
      <c r="CF52">
        <v>3.5</v>
      </c>
      <c r="CG52">
        <v>4.75</v>
      </c>
      <c r="CH52">
        <v>5</v>
      </c>
      <c r="CI52">
        <v>5.2222222222222223</v>
      </c>
      <c r="CJ52">
        <v>4</v>
      </c>
      <c r="CK52">
        <v>4.75</v>
      </c>
      <c r="CL52">
        <v>5</v>
      </c>
      <c r="CM52">
        <v>4.666666666666667</v>
      </c>
      <c r="CN52">
        <v>6</v>
      </c>
      <c r="CO52">
        <v>1</v>
      </c>
      <c r="CP52">
        <v>0</v>
      </c>
      <c r="CQ52">
        <v>1</v>
      </c>
      <c r="CR52">
        <v>0</v>
      </c>
      <c r="CS52">
        <v>7</v>
      </c>
      <c r="CT52" t="s">
        <v>756</v>
      </c>
      <c r="CU52" t="s">
        <v>750</v>
      </c>
      <c r="CV52" s="3" t="s">
        <v>797</v>
      </c>
      <c r="CW52" t="s">
        <v>779</v>
      </c>
      <c r="CX52" t="s">
        <v>779</v>
      </c>
      <c r="CY52" t="s">
        <v>779</v>
      </c>
      <c r="CZ52">
        <v>2</v>
      </c>
      <c r="DA52">
        <v>0</v>
      </c>
      <c r="DB52" s="3">
        <v>0</v>
      </c>
      <c r="DC52" s="3">
        <v>0</v>
      </c>
      <c r="DD52">
        <v>1</v>
      </c>
    </row>
    <row r="53" spans="1:108" x14ac:dyDescent="0.35">
      <c r="A53" s="22">
        <v>1033798373</v>
      </c>
      <c r="B53" t="s">
        <v>297</v>
      </c>
      <c r="C53" t="s">
        <v>298</v>
      </c>
      <c r="D53" t="s">
        <v>299</v>
      </c>
      <c r="E53" t="s">
        <v>259</v>
      </c>
      <c r="F53" t="s">
        <v>129</v>
      </c>
      <c r="G53" t="s">
        <v>130</v>
      </c>
      <c r="H53" t="s">
        <v>131</v>
      </c>
      <c r="I53" t="s">
        <v>109</v>
      </c>
      <c r="J53" t="s">
        <v>132</v>
      </c>
      <c r="K53" t="s">
        <v>150</v>
      </c>
      <c r="L53">
        <v>2</v>
      </c>
      <c r="M53">
        <v>5</v>
      </c>
      <c r="N53">
        <v>4</v>
      </c>
      <c r="O53">
        <v>4</v>
      </c>
      <c r="P53">
        <v>4</v>
      </c>
      <c r="Q53">
        <v>3</v>
      </c>
      <c r="R53">
        <v>2</v>
      </c>
      <c r="S53">
        <v>5</v>
      </c>
      <c r="T53">
        <v>5</v>
      </c>
      <c r="U53">
        <v>4</v>
      </c>
      <c r="V53">
        <v>5</v>
      </c>
      <c r="W53">
        <v>5</v>
      </c>
      <c r="X53">
        <v>5</v>
      </c>
      <c r="Y53">
        <v>5</v>
      </c>
      <c r="Z53">
        <v>2</v>
      </c>
      <c r="AA53">
        <v>2</v>
      </c>
      <c r="AB53">
        <v>1</v>
      </c>
      <c r="AC53">
        <v>1</v>
      </c>
      <c r="AD53">
        <v>1</v>
      </c>
      <c r="AE53">
        <v>4</v>
      </c>
      <c r="AF53">
        <v>4</v>
      </c>
      <c r="AG53">
        <v>3</v>
      </c>
      <c r="AH53">
        <v>3</v>
      </c>
      <c r="AI53">
        <v>2</v>
      </c>
      <c r="AJ53">
        <v>3</v>
      </c>
      <c r="AK53">
        <v>2</v>
      </c>
      <c r="AL53">
        <v>2</v>
      </c>
      <c r="AM53">
        <v>2</v>
      </c>
      <c r="AN53">
        <v>2</v>
      </c>
      <c r="AO53">
        <v>5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5</v>
      </c>
      <c r="AW53">
        <v>4</v>
      </c>
      <c r="AX53">
        <v>5</v>
      </c>
      <c r="AY53">
        <v>6</v>
      </c>
      <c r="AZ53">
        <v>5</v>
      </c>
      <c r="BA53">
        <v>5</v>
      </c>
      <c r="BB53">
        <v>5</v>
      </c>
      <c r="BC53">
        <v>5</v>
      </c>
      <c r="BD53">
        <v>6</v>
      </c>
      <c r="BE53">
        <v>3</v>
      </c>
      <c r="BF53">
        <v>3</v>
      </c>
      <c r="BG53">
        <v>2</v>
      </c>
      <c r="BH53">
        <v>3</v>
      </c>
      <c r="BI53">
        <v>3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4</v>
      </c>
      <c r="BV53">
        <v>2</v>
      </c>
      <c r="BW53">
        <v>5</v>
      </c>
      <c r="BX53">
        <v>1</v>
      </c>
      <c r="BY53">
        <v>3.6666666666666665</v>
      </c>
      <c r="BZ53">
        <v>3.25</v>
      </c>
      <c r="CA53">
        <v>4.75</v>
      </c>
      <c r="CB53">
        <v>5</v>
      </c>
      <c r="CC53">
        <v>1.4</v>
      </c>
      <c r="CD53">
        <v>3.6666666666666665</v>
      </c>
      <c r="CE53">
        <v>2.6666666666666665</v>
      </c>
      <c r="CF53">
        <v>2</v>
      </c>
      <c r="CG53">
        <v>4.25</v>
      </c>
      <c r="CH53">
        <v>4</v>
      </c>
      <c r="CI53">
        <v>5.1111111111111107</v>
      </c>
      <c r="CJ53">
        <v>3.6666666666666665</v>
      </c>
      <c r="CK53">
        <v>4</v>
      </c>
      <c r="CL53">
        <v>4.666666666666667</v>
      </c>
      <c r="CM53">
        <v>5.333333333333333</v>
      </c>
      <c r="CN53">
        <v>5.333333333333333</v>
      </c>
      <c r="CO53">
        <v>0</v>
      </c>
      <c r="CP53">
        <v>1</v>
      </c>
      <c r="CQ53">
        <v>1</v>
      </c>
      <c r="CR53">
        <v>0</v>
      </c>
      <c r="CS53">
        <v>3</v>
      </c>
      <c r="CT53" t="s">
        <v>754</v>
      </c>
      <c r="CU53" t="s">
        <v>751</v>
      </c>
      <c r="CV53" s="3" t="s">
        <v>797</v>
      </c>
      <c r="CZ53">
        <v>2.75</v>
      </c>
      <c r="DA53">
        <v>0</v>
      </c>
      <c r="DB53" s="3">
        <v>0</v>
      </c>
      <c r="DC53" s="3">
        <v>0</v>
      </c>
      <c r="DD53">
        <v>1</v>
      </c>
    </row>
    <row r="54" spans="1:108" x14ac:dyDescent="0.35">
      <c r="A54" s="22">
        <v>1024473348</v>
      </c>
      <c r="B54" t="s">
        <v>300</v>
      </c>
      <c r="C54" t="s">
        <v>301</v>
      </c>
      <c r="D54" t="s">
        <v>302</v>
      </c>
      <c r="E54" t="s">
        <v>303</v>
      </c>
      <c r="F54" t="s">
        <v>178</v>
      </c>
      <c r="G54" t="s">
        <v>130</v>
      </c>
      <c r="H54" t="s">
        <v>118</v>
      </c>
      <c r="I54" t="s">
        <v>119</v>
      </c>
      <c r="J54" t="s">
        <v>179</v>
      </c>
      <c r="K54" t="s">
        <v>150</v>
      </c>
      <c r="L54">
        <v>2</v>
      </c>
      <c r="M54">
        <v>4</v>
      </c>
      <c r="N54">
        <v>5</v>
      </c>
      <c r="O54">
        <v>2</v>
      </c>
      <c r="P54">
        <v>4</v>
      </c>
      <c r="Q54">
        <v>2</v>
      </c>
      <c r="R54">
        <v>2</v>
      </c>
      <c r="S54">
        <v>5</v>
      </c>
      <c r="T54">
        <v>4</v>
      </c>
      <c r="U54">
        <v>3</v>
      </c>
      <c r="V54">
        <v>5</v>
      </c>
      <c r="W54">
        <v>2</v>
      </c>
      <c r="X54">
        <v>4</v>
      </c>
      <c r="Y54">
        <v>5</v>
      </c>
      <c r="Z54">
        <v>4</v>
      </c>
      <c r="AA54">
        <v>2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3</v>
      </c>
      <c r="AI54">
        <v>3</v>
      </c>
      <c r="AJ54">
        <v>3</v>
      </c>
      <c r="AK54">
        <v>4</v>
      </c>
      <c r="AL54">
        <v>3</v>
      </c>
      <c r="AM54">
        <v>4</v>
      </c>
      <c r="AN54">
        <v>3</v>
      </c>
      <c r="AO54">
        <v>2</v>
      </c>
      <c r="AP54">
        <v>4</v>
      </c>
      <c r="AQ54">
        <v>5</v>
      </c>
      <c r="AR54">
        <v>5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5</v>
      </c>
      <c r="BD54">
        <v>5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4</v>
      </c>
      <c r="BM54">
        <v>5</v>
      </c>
      <c r="BN54">
        <v>5</v>
      </c>
      <c r="BO54">
        <v>5</v>
      </c>
      <c r="BP54">
        <v>2</v>
      </c>
      <c r="BQ54">
        <v>2</v>
      </c>
      <c r="BR54">
        <v>2</v>
      </c>
      <c r="BS54">
        <v>2</v>
      </c>
      <c r="BT54">
        <v>1</v>
      </c>
      <c r="BU54">
        <v>4</v>
      </c>
      <c r="BV54">
        <v>3</v>
      </c>
      <c r="BW54">
        <v>1</v>
      </c>
      <c r="BX54">
        <v>2</v>
      </c>
      <c r="BY54">
        <v>3.6666666666666665</v>
      </c>
      <c r="BZ54">
        <v>2.5</v>
      </c>
      <c r="CA54">
        <v>4.25</v>
      </c>
      <c r="CB54">
        <v>3.6666666666666665</v>
      </c>
      <c r="CC54">
        <v>2.6</v>
      </c>
      <c r="CD54">
        <v>2</v>
      </c>
      <c r="CE54">
        <v>3</v>
      </c>
      <c r="CF54">
        <v>3.5</v>
      </c>
      <c r="CG54">
        <v>4</v>
      </c>
      <c r="CH54">
        <v>4</v>
      </c>
      <c r="CI54">
        <v>5.333333333333333</v>
      </c>
      <c r="CJ54">
        <v>3</v>
      </c>
      <c r="CK54">
        <v>4.75</v>
      </c>
      <c r="CL54">
        <v>4.666666666666667</v>
      </c>
      <c r="CM54">
        <v>5.333333333333333</v>
      </c>
      <c r="CN54">
        <v>6</v>
      </c>
      <c r="CO54">
        <v>0</v>
      </c>
      <c r="CP54">
        <v>1</v>
      </c>
      <c r="CQ54">
        <v>1</v>
      </c>
      <c r="CR54">
        <v>0</v>
      </c>
      <c r="CS54">
        <v>7</v>
      </c>
      <c r="CT54" t="s">
        <v>756</v>
      </c>
      <c r="CU54" t="s">
        <v>751</v>
      </c>
      <c r="CV54" s="3" t="s">
        <v>797</v>
      </c>
      <c r="CX54" t="s">
        <v>779</v>
      </c>
      <c r="CZ54">
        <v>3</v>
      </c>
      <c r="DA54">
        <v>1</v>
      </c>
      <c r="DB54" s="3">
        <v>1</v>
      </c>
      <c r="DC54" s="3">
        <v>0</v>
      </c>
      <c r="DD54">
        <v>1.8</v>
      </c>
    </row>
    <row r="55" spans="1:108" x14ac:dyDescent="0.35">
      <c r="A55" s="22">
        <v>1030619719</v>
      </c>
      <c r="B55" t="s">
        <v>304</v>
      </c>
      <c r="C55" t="s">
        <v>305</v>
      </c>
      <c r="D55" t="s">
        <v>306</v>
      </c>
      <c r="E55" t="s">
        <v>188</v>
      </c>
      <c r="F55" t="s">
        <v>149</v>
      </c>
      <c r="G55" t="s">
        <v>125</v>
      </c>
      <c r="H55" t="s">
        <v>108</v>
      </c>
      <c r="I55" t="s">
        <v>119</v>
      </c>
      <c r="J55" t="s">
        <v>110</v>
      </c>
      <c r="K55" t="s">
        <v>111</v>
      </c>
      <c r="L55">
        <v>4</v>
      </c>
      <c r="M55">
        <v>4</v>
      </c>
      <c r="N55">
        <v>4</v>
      </c>
      <c r="O55">
        <v>4</v>
      </c>
      <c r="P55">
        <v>5</v>
      </c>
      <c r="Q55">
        <v>4</v>
      </c>
      <c r="R55">
        <v>4</v>
      </c>
      <c r="S55">
        <v>5</v>
      </c>
      <c r="T55">
        <v>4</v>
      </c>
      <c r="U55">
        <v>5</v>
      </c>
      <c r="V55">
        <v>5</v>
      </c>
      <c r="W55">
        <v>5</v>
      </c>
      <c r="X55">
        <v>5</v>
      </c>
      <c r="Y55">
        <v>5</v>
      </c>
      <c r="Z55">
        <v>4</v>
      </c>
      <c r="AA55">
        <v>4</v>
      </c>
      <c r="AB55">
        <v>3</v>
      </c>
      <c r="AC55">
        <v>1</v>
      </c>
      <c r="AD55">
        <v>1</v>
      </c>
      <c r="AE55">
        <v>5</v>
      </c>
      <c r="AF55">
        <v>5</v>
      </c>
      <c r="AG55">
        <v>5</v>
      </c>
      <c r="AH55">
        <v>1</v>
      </c>
      <c r="AI55">
        <v>3</v>
      </c>
      <c r="AJ55">
        <v>3</v>
      </c>
      <c r="AK55">
        <v>3</v>
      </c>
      <c r="AL55">
        <v>4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5</v>
      </c>
      <c r="AS55">
        <v>5</v>
      </c>
      <c r="AT55">
        <v>5</v>
      </c>
      <c r="AU55">
        <v>5</v>
      </c>
      <c r="AV55">
        <v>4</v>
      </c>
      <c r="AW55">
        <v>4</v>
      </c>
      <c r="AX55">
        <v>6</v>
      </c>
      <c r="AY55">
        <v>6</v>
      </c>
      <c r="AZ55">
        <v>6</v>
      </c>
      <c r="BA55">
        <v>5</v>
      </c>
      <c r="BB55">
        <v>5</v>
      </c>
      <c r="BC55">
        <v>5</v>
      </c>
      <c r="BD55">
        <v>4</v>
      </c>
      <c r="BE55">
        <v>4</v>
      </c>
      <c r="BF55">
        <v>4</v>
      </c>
      <c r="BG55">
        <v>3</v>
      </c>
      <c r="BH55">
        <v>4</v>
      </c>
      <c r="BI55">
        <v>4</v>
      </c>
      <c r="BJ55">
        <v>3</v>
      </c>
      <c r="BK55">
        <v>3</v>
      </c>
      <c r="BL55">
        <v>4</v>
      </c>
      <c r="BM55">
        <v>5</v>
      </c>
      <c r="BN55">
        <v>5</v>
      </c>
      <c r="BO55">
        <v>5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5</v>
      </c>
      <c r="BV55">
        <v>3</v>
      </c>
      <c r="BW55">
        <v>3</v>
      </c>
      <c r="BX55">
        <v>1</v>
      </c>
      <c r="BY55">
        <v>4</v>
      </c>
      <c r="BZ55">
        <v>4.25</v>
      </c>
      <c r="CA55">
        <v>4.75</v>
      </c>
      <c r="CB55">
        <v>5</v>
      </c>
      <c r="CC55">
        <v>2.6</v>
      </c>
      <c r="CD55">
        <v>5</v>
      </c>
      <c r="CE55">
        <v>2.3333333333333335</v>
      </c>
      <c r="CF55">
        <v>3.25</v>
      </c>
      <c r="CG55">
        <v>5</v>
      </c>
      <c r="CH55">
        <v>5</v>
      </c>
      <c r="CI55">
        <v>5</v>
      </c>
      <c r="CJ55">
        <v>3.3333333333333335</v>
      </c>
      <c r="CK55">
        <v>4.75</v>
      </c>
      <c r="CL55">
        <v>4.666666666666667</v>
      </c>
      <c r="CM55">
        <v>4.666666666666667</v>
      </c>
      <c r="CN55">
        <v>5.666666666666667</v>
      </c>
      <c r="CO55">
        <v>0</v>
      </c>
      <c r="CP55">
        <v>0</v>
      </c>
      <c r="CQ55">
        <v>1</v>
      </c>
      <c r="CR55">
        <v>0</v>
      </c>
      <c r="CS55">
        <v>10</v>
      </c>
      <c r="CT55" t="s">
        <v>756</v>
      </c>
      <c r="CU55" t="s">
        <v>751</v>
      </c>
      <c r="CV55" s="3" t="s">
        <v>797</v>
      </c>
      <c r="CZ55">
        <v>3.75</v>
      </c>
      <c r="DA55">
        <v>2</v>
      </c>
      <c r="DB55" s="3">
        <v>0</v>
      </c>
      <c r="DC55" s="3">
        <v>1</v>
      </c>
      <c r="DD55">
        <v>1</v>
      </c>
    </row>
    <row r="56" spans="1:108" x14ac:dyDescent="0.35">
      <c r="A56" s="22">
        <v>1020772584</v>
      </c>
      <c r="B56" t="s">
        <v>307</v>
      </c>
      <c r="C56" t="s">
        <v>308</v>
      </c>
      <c r="D56" t="s">
        <v>309</v>
      </c>
      <c r="E56" t="s">
        <v>188</v>
      </c>
      <c r="F56" t="s">
        <v>159</v>
      </c>
      <c r="G56" t="s">
        <v>189</v>
      </c>
      <c r="H56" t="s">
        <v>190</v>
      </c>
      <c r="I56" t="s">
        <v>119</v>
      </c>
      <c r="J56" t="s">
        <v>110</v>
      </c>
      <c r="K56" t="s">
        <v>111</v>
      </c>
      <c r="L56">
        <v>5</v>
      </c>
      <c r="M56">
        <v>5</v>
      </c>
      <c r="N56">
        <v>2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3</v>
      </c>
      <c r="X56">
        <v>2</v>
      </c>
      <c r="Y56">
        <v>2</v>
      </c>
      <c r="Z56">
        <v>5</v>
      </c>
      <c r="AA56">
        <v>4</v>
      </c>
      <c r="AB56">
        <v>5</v>
      </c>
      <c r="AC56">
        <v>5</v>
      </c>
      <c r="AD56">
        <v>2</v>
      </c>
      <c r="AE56">
        <v>4</v>
      </c>
      <c r="AF56">
        <v>4</v>
      </c>
      <c r="AG56">
        <v>4</v>
      </c>
      <c r="AH56">
        <v>2</v>
      </c>
      <c r="AI56">
        <v>5</v>
      </c>
      <c r="AJ56">
        <v>4</v>
      </c>
      <c r="AK56">
        <v>5</v>
      </c>
      <c r="AL56">
        <v>5</v>
      </c>
      <c r="AM56">
        <v>4</v>
      </c>
      <c r="AN56">
        <v>3</v>
      </c>
      <c r="AO56">
        <v>4</v>
      </c>
      <c r="AP56">
        <v>4</v>
      </c>
      <c r="AQ56">
        <v>3</v>
      </c>
      <c r="AR56">
        <v>4</v>
      </c>
      <c r="AS56">
        <v>4</v>
      </c>
      <c r="AT56">
        <v>4</v>
      </c>
      <c r="AU56">
        <v>4</v>
      </c>
      <c r="AV56">
        <v>2</v>
      </c>
      <c r="AW56">
        <v>2</v>
      </c>
      <c r="AX56">
        <v>3</v>
      </c>
      <c r="AY56">
        <v>3</v>
      </c>
      <c r="AZ56">
        <v>3</v>
      </c>
      <c r="BA56">
        <v>2</v>
      </c>
      <c r="BB56">
        <v>4</v>
      </c>
      <c r="BC56">
        <v>2</v>
      </c>
      <c r="BD56">
        <v>2</v>
      </c>
      <c r="BE56">
        <v>3</v>
      </c>
      <c r="BF56">
        <v>3</v>
      </c>
      <c r="BG56">
        <v>3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5</v>
      </c>
      <c r="BV56">
        <v>2</v>
      </c>
      <c r="BW56">
        <v>5</v>
      </c>
      <c r="BX56">
        <v>2</v>
      </c>
      <c r="BY56">
        <v>4</v>
      </c>
      <c r="BZ56">
        <v>5</v>
      </c>
      <c r="CA56">
        <v>5</v>
      </c>
      <c r="CB56">
        <v>2.3333333333333335</v>
      </c>
      <c r="CC56">
        <v>4.2</v>
      </c>
      <c r="CD56">
        <v>4</v>
      </c>
      <c r="CE56">
        <v>3.6666666666666665</v>
      </c>
      <c r="CF56">
        <v>4.25</v>
      </c>
      <c r="CG56">
        <v>3.75</v>
      </c>
      <c r="CH56">
        <v>4</v>
      </c>
      <c r="CI56">
        <v>2.5555555555555554</v>
      </c>
      <c r="CJ56">
        <v>4</v>
      </c>
      <c r="CK56">
        <v>4</v>
      </c>
      <c r="CL56">
        <v>2.3333333333333335</v>
      </c>
      <c r="CM56">
        <v>2</v>
      </c>
      <c r="CN56">
        <v>3.3333333333333335</v>
      </c>
      <c r="CO56">
        <v>0</v>
      </c>
      <c r="CP56">
        <v>0</v>
      </c>
      <c r="CQ56">
        <v>0</v>
      </c>
      <c r="CR56">
        <v>0</v>
      </c>
      <c r="CS56">
        <v>5</v>
      </c>
      <c r="CT56" t="s">
        <v>755</v>
      </c>
      <c r="CU56" t="s">
        <v>751</v>
      </c>
      <c r="CV56" s="3" t="s">
        <v>797</v>
      </c>
      <c r="CZ56">
        <v>3.25</v>
      </c>
      <c r="DA56">
        <v>2</v>
      </c>
      <c r="DB56" s="3">
        <v>0</v>
      </c>
      <c r="DC56" s="3">
        <v>1</v>
      </c>
      <c r="DD56">
        <v>1</v>
      </c>
    </row>
    <row r="57" spans="1:108" x14ac:dyDescent="0.35">
      <c r="A57" s="22">
        <v>52525867</v>
      </c>
      <c r="B57" t="s">
        <v>310</v>
      </c>
      <c r="C57" t="s">
        <v>308</v>
      </c>
      <c r="D57" t="s">
        <v>311</v>
      </c>
      <c r="E57" t="s">
        <v>214</v>
      </c>
      <c r="F57" t="s">
        <v>233</v>
      </c>
      <c r="G57" t="s">
        <v>107</v>
      </c>
      <c r="H57" t="s">
        <v>108</v>
      </c>
      <c r="I57" t="s">
        <v>183</v>
      </c>
      <c r="J57" t="s">
        <v>179</v>
      </c>
      <c r="K57" t="s">
        <v>150</v>
      </c>
      <c r="L57">
        <v>2</v>
      </c>
      <c r="M57">
        <v>2</v>
      </c>
      <c r="N57">
        <v>1</v>
      </c>
      <c r="O57">
        <v>2</v>
      </c>
      <c r="P57">
        <v>2</v>
      </c>
      <c r="Q57">
        <v>2</v>
      </c>
      <c r="R57">
        <v>2</v>
      </c>
      <c r="S57">
        <v>3</v>
      </c>
      <c r="T57">
        <v>3</v>
      </c>
      <c r="U57">
        <v>2</v>
      </c>
      <c r="V57">
        <v>3</v>
      </c>
      <c r="W57">
        <v>4</v>
      </c>
      <c r="X57">
        <v>4</v>
      </c>
      <c r="Y57">
        <v>4</v>
      </c>
      <c r="Z57">
        <v>3</v>
      </c>
      <c r="AA57">
        <v>3</v>
      </c>
      <c r="AB57">
        <v>2</v>
      </c>
      <c r="AC57">
        <v>3</v>
      </c>
      <c r="AD57">
        <v>2</v>
      </c>
      <c r="AE57">
        <v>2</v>
      </c>
      <c r="AF57">
        <v>3</v>
      </c>
      <c r="AG57">
        <v>3</v>
      </c>
      <c r="AH57">
        <v>4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3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3</v>
      </c>
      <c r="BA57">
        <v>3</v>
      </c>
      <c r="BB57">
        <v>5</v>
      </c>
      <c r="BC57">
        <v>3</v>
      </c>
      <c r="BD57">
        <v>3</v>
      </c>
      <c r="BE57">
        <v>3</v>
      </c>
      <c r="BF57">
        <v>3</v>
      </c>
      <c r="BG57">
        <v>2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1</v>
      </c>
      <c r="BQ57">
        <v>1</v>
      </c>
      <c r="BR57">
        <v>2</v>
      </c>
      <c r="BS57">
        <v>1</v>
      </c>
      <c r="BT57">
        <v>1</v>
      </c>
      <c r="BU57">
        <v>5</v>
      </c>
      <c r="BV57">
        <v>3</v>
      </c>
      <c r="BW57">
        <v>4</v>
      </c>
      <c r="BX57">
        <v>1</v>
      </c>
      <c r="BY57">
        <v>1.6666666666666667</v>
      </c>
      <c r="BZ57">
        <v>2</v>
      </c>
      <c r="CA57">
        <v>2.75</v>
      </c>
      <c r="CB57">
        <v>4</v>
      </c>
      <c r="CC57">
        <v>2.6</v>
      </c>
      <c r="CD57">
        <v>2.6666666666666665</v>
      </c>
      <c r="CE57">
        <v>4</v>
      </c>
      <c r="CF57">
        <v>3</v>
      </c>
      <c r="CG57">
        <v>2.25</v>
      </c>
      <c r="CH57">
        <v>3.6666666666666665</v>
      </c>
      <c r="CI57">
        <v>3.6666666666666665</v>
      </c>
      <c r="CJ57">
        <v>3</v>
      </c>
      <c r="CK57">
        <v>3</v>
      </c>
      <c r="CL57">
        <v>3.6666666666666665</v>
      </c>
      <c r="CM57">
        <v>3</v>
      </c>
      <c r="CN57">
        <v>4.333333333333333</v>
      </c>
      <c r="CO57">
        <v>0</v>
      </c>
      <c r="CP57">
        <v>0</v>
      </c>
      <c r="CQ57">
        <v>0</v>
      </c>
      <c r="CR57">
        <v>0</v>
      </c>
      <c r="CS57">
        <v>6</v>
      </c>
      <c r="CT57" t="s">
        <v>755</v>
      </c>
      <c r="CU57" t="s">
        <v>750</v>
      </c>
      <c r="CV57" s="3" t="s">
        <v>797</v>
      </c>
      <c r="CZ57">
        <v>2.75</v>
      </c>
      <c r="DA57">
        <v>0</v>
      </c>
      <c r="DB57" s="3">
        <v>0</v>
      </c>
      <c r="DC57" s="3">
        <v>0</v>
      </c>
      <c r="DD57">
        <v>1.2</v>
      </c>
    </row>
    <row r="58" spans="1:108" x14ac:dyDescent="0.35">
      <c r="A58" s="22">
        <v>1072704104</v>
      </c>
      <c r="B58" t="s">
        <v>312</v>
      </c>
      <c r="C58" t="s">
        <v>313</v>
      </c>
      <c r="D58" t="s">
        <v>314</v>
      </c>
      <c r="E58" t="s">
        <v>124</v>
      </c>
      <c r="F58" t="s">
        <v>106</v>
      </c>
      <c r="G58" t="s">
        <v>125</v>
      </c>
      <c r="H58" t="s">
        <v>108</v>
      </c>
      <c r="I58" t="s">
        <v>109</v>
      </c>
      <c r="J58" t="s">
        <v>110</v>
      </c>
      <c r="K58" t="s">
        <v>111</v>
      </c>
      <c r="L58">
        <v>3</v>
      </c>
      <c r="M58">
        <v>4</v>
      </c>
      <c r="N58">
        <v>2</v>
      </c>
      <c r="O58">
        <v>5</v>
      </c>
      <c r="P58">
        <v>5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>
        <v>5</v>
      </c>
      <c r="AA58">
        <v>2</v>
      </c>
      <c r="AB58">
        <v>2</v>
      </c>
      <c r="AC58">
        <v>2</v>
      </c>
      <c r="AD58">
        <v>1</v>
      </c>
      <c r="AE58">
        <v>5</v>
      </c>
      <c r="AF58">
        <v>5</v>
      </c>
      <c r="AG58">
        <v>5</v>
      </c>
      <c r="AH58">
        <v>4</v>
      </c>
      <c r="AI58">
        <v>3</v>
      </c>
      <c r="AJ58">
        <v>4</v>
      </c>
      <c r="AK58">
        <v>3</v>
      </c>
      <c r="AL58">
        <v>5</v>
      </c>
      <c r="AM58">
        <v>3</v>
      </c>
      <c r="AN58">
        <v>3</v>
      </c>
      <c r="AO58">
        <v>5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6</v>
      </c>
      <c r="AW58">
        <v>6</v>
      </c>
      <c r="AX58">
        <v>6</v>
      </c>
      <c r="AY58">
        <v>6</v>
      </c>
      <c r="AZ58">
        <v>6</v>
      </c>
      <c r="BA58">
        <v>6</v>
      </c>
      <c r="BB58">
        <v>6</v>
      </c>
      <c r="BC58">
        <v>6</v>
      </c>
      <c r="BD58">
        <v>6</v>
      </c>
      <c r="BE58">
        <v>3</v>
      </c>
      <c r="BF58">
        <v>3</v>
      </c>
      <c r="BG58">
        <v>1</v>
      </c>
      <c r="BH58">
        <v>4</v>
      </c>
      <c r="BI58">
        <v>3</v>
      </c>
      <c r="BJ58">
        <v>3</v>
      </c>
      <c r="BK58">
        <v>3</v>
      </c>
      <c r="BL58">
        <v>4</v>
      </c>
      <c r="BM58">
        <v>4</v>
      </c>
      <c r="BN58">
        <v>4</v>
      </c>
      <c r="BO58">
        <v>4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5</v>
      </c>
      <c r="BV58">
        <v>3</v>
      </c>
      <c r="BW58">
        <v>1</v>
      </c>
      <c r="BX58">
        <v>1</v>
      </c>
      <c r="BY58">
        <v>3</v>
      </c>
      <c r="BZ58">
        <v>5</v>
      </c>
      <c r="CA58">
        <v>5</v>
      </c>
      <c r="CB58">
        <v>5</v>
      </c>
      <c r="CC58">
        <v>2.4</v>
      </c>
      <c r="CD58">
        <v>5</v>
      </c>
      <c r="CE58">
        <v>3.6666666666666665</v>
      </c>
      <c r="CF58">
        <v>3.5</v>
      </c>
      <c r="CG58">
        <v>5</v>
      </c>
      <c r="CH58">
        <v>5</v>
      </c>
      <c r="CI58">
        <v>6</v>
      </c>
      <c r="CJ58">
        <v>3</v>
      </c>
      <c r="CK58">
        <v>4</v>
      </c>
      <c r="CL58">
        <v>6</v>
      </c>
      <c r="CM58">
        <v>6</v>
      </c>
      <c r="CN58">
        <v>6</v>
      </c>
      <c r="CO58">
        <v>1</v>
      </c>
      <c r="CP58">
        <v>1</v>
      </c>
      <c r="CQ58">
        <v>1</v>
      </c>
      <c r="CR58">
        <v>1</v>
      </c>
      <c r="CS58">
        <v>4</v>
      </c>
      <c r="CT58" t="s">
        <v>755</v>
      </c>
      <c r="CU58" t="s">
        <v>751</v>
      </c>
      <c r="CV58" s="3" t="s">
        <v>798</v>
      </c>
      <c r="CX58" t="s">
        <v>779</v>
      </c>
      <c r="CZ58">
        <v>2.75</v>
      </c>
      <c r="DA58">
        <v>0</v>
      </c>
      <c r="DB58" s="3">
        <v>0</v>
      </c>
      <c r="DC58" s="3">
        <v>0</v>
      </c>
      <c r="DD58">
        <v>1</v>
      </c>
    </row>
    <row r="59" spans="1:108" x14ac:dyDescent="0.35">
      <c r="A59" s="22">
        <v>1032433737</v>
      </c>
      <c r="B59" t="s">
        <v>315</v>
      </c>
      <c r="C59" t="s">
        <v>316</v>
      </c>
      <c r="D59" t="s">
        <v>317</v>
      </c>
      <c r="E59" t="s">
        <v>269</v>
      </c>
      <c r="F59" t="s">
        <v>155</v>
      </c>
      <c r="G59" t="s">
        <v>125</v>
      </c>
      <c r="H59" t="s">
        <v>108</v>
      </c>
      <c r="I59" t="s">
        <v>119</v>
      </c>
      <c r="J59" t="s">
        <v>132</v>
      </c>
      <c r="K59" t="s">
        <v>150</v>
      </c>
      <c r="L59">
        <v>4</v>
      </c>
      <c r="M59">
        <v>4</v>
      </c>
      <c r="N59">
        <v>4</v>
      </c>
      <c r="O59">
        <v>2</v>
      </c>
      <c r="P59">
        <v>3</v>
      </c>
      <c r="Q59">
        <v>3</v>
      </c>
      <c r="R59">
        <v>2</v>
      </c>
      <c r="S59">
        <v>3</v>
      </c>
      <c r="T59">
        <v>3</v>
      </c>
      <c r="U59">
        <v>3</v>
      </c>
      <c r="V59">
        <v>3</v>
      </c>
      <c r="W59">
        <v>3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5</v>
      </c>
      <c r="AF59">
        <v>5</v>
      </c>
      <c r="AG59">
        <v>4</v>
      </c>
      <c r="AH59">
        <v>1</v>
      </c>
      <c r="AI59">
        <v>3</v>
      </c>
      <c r="AJ59">
        <v>4</v>
      </c>
      <c r="AK59">
        <v>2</v>
      </c>
      <c r="AL59">
        <v>2</v>
      </c>
      <c r="AM59">
        <v>3</v>
      </c>
      <c r="AN59">
        <v>2</v>
      </c>
      <c r="AO59">
        <v>2</v>
      </c>
      <c r="AP59">
        <v>3</v>
      </c>
      <c r="AQ59">
        <v>3</v>
      </c>
      <c r="AR59">
        <v>2</v>
      </c>
      <c r="AS59">
        <v>4</v>
      </c>
      <c r="AT59">
        <v>4</v>
      </c>
      <c r="AU59">
        <v>4</v>
      </c>
      <c r="AV59">
        <v>3</v>
      </c>
      <c r="AW59">
        <v>3</v>
      </c>
      <c r="AX59">
        <v>3</v>
      </c>
      <c r="AY59">
        <v>3</v>
      </c>
      <c r="AZ59">
        <v>4</v>
      </c>
      <c r="BA59">
        <v>4</v>
      </c>
      <c r="BB59">
        <v>4</v>
      </c>
      <c r="BC59">
        <v>2</v>
      </c>
      <c r="BD59">
        <v>2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4</v>
      </c>
      <c r="BO59">
        <v>3</v>
      </c>
      <c r="BP59">
        <v>4</v>
      </c>
      <c r="BQ59">
        <v>3</v>
      </c>
      <c r="BR59">
        <v>4</v>
      </c>
      <c r="BS59">
        <v>4</v>
      </c>
      <c r="BT59">
        <v>3</v>
      </c>
      <c r="BU59">
        <v>5</v>
      </c>
      <c r="BV59">
        <v>3</v>
      </c>
      <c r="BW59">
        <v>5</v>
      </c>
      <c r="BX59">
        <v>1</v>
      </c>
      <c r="BY59">
        <v>4</v>
      </c>
      <c r="BZ59">
        <v>2.5</v>
      </c>
      <c r="CA59">
        <v>3</v>
      </c>
      <c r="CB59">
        <v>2.3333333333333335</v>
      </c>
      <c r="CC59">
        <v>2</v>
      </c>
      <c r="CD59">
        <v>4.666666666666667</v>
      </c>
      <c r="CE59">
        <v>2.6666666666666665</v>
      </c>
      <c r="CF59">
        <v>2.25</v>
      </c>
      <c r="CG59">
        <v>2.5</v>
      </c>
      <c r="CH59">
        <v>4</v>
      </c>
      <c r="CI59">
        <v>3.1111111111111112</v>
      </c>
      <c r="CJ59">
        <v>3</v>
      </c>
      <c r="CK59">
        <v>3.25</v>
      </c>
      <c r="CL59">
        <v>3.3333333333333335</v>
      </c>
      <c r="CM59">
        <v>2.6666666666666665</v>
      </c>
      <c r="CN59">
        <v>3.3333333333333335</v>
      </c>
      <c r="CO59">
        <v>0</v>
      </c>
      <c r="CP59">
        <v>0</v>
      </c>
      <c r="CQ59">
        <v>0</v>
      </c>
      <c r="CR59">
        <v>0</v>
      </c>
      <c r="CS59">
        <v>2</v>
      </c>
      <c r="CT59" t="s">
        <v>754</v>
      </c>
      <c r="CU59" t="s">
        <v>751</v>
      </c>
      <c r="CV59" s="3" t="s">
        <v>797</v>
      </c>
      <c r="CZ59">
        <v>3</v>
      </c>
      <c r="DA59">
        <v>1</v>
      </c>
      <c r="DB59" s="3">
        <v>1</v>
      </c>
      <c r="DC59" s="3">
        <v>0</v>
      </c>
      <c r="DD59">
        <v>3.6</v>
      </c>
    </row>
    <row r="60" spans="1:108" x14ac:dyDescent="0.35">
      <c r="A60" s="22">
        <v>79838273</v>
      </c>
      <c r="B60" t="s">
        <v>318</v>
      </c>
      <c r="C60" t="s">
        <v>114</v>
      </c>
      <c r="D60" t="s">
        <v>144</v>
      </c>
      <c r="E60" t="s">
        <v>319</v>
      </c>
      <c r="F60" t="s">
        <v>159</v>
      </c>
      <c r="G60" t="s">
        <v>117</v>
      </c>
      <c r="H60" t="s">
        <v>118</v>
      </c>
      <c r="I60" t="s">
        <v>183</v>
      </c>
      <c r="J60" t="s">
        <v>110</v>
      </c>
      <c r="K60" t="s">
        <v>111</v>
      </c>
      <c r="L60">
        <v>5</v>
      </c>
      <c r="M60">
        <v>4</v>
      </c>
      <c r="N60">
        <v>2</v>
      </c>
      <c r="O60">
        <v>3</v>
      </c>
      <c r="P60">
        <v>5</v>
      </c>
      <c r="Q60">
        <v>4</v>
      </c>
      <c r="R60">
        <v>2</v>
      </c>
      <c r="S60">
        <v>3</v>
      </c>
      <c r="T60">
        <v>3</v>
      </c>
      <c r="U60">
        <v>5</v>
      </c>
      <c r="V60">
        <v>3</v>
      </c>
      <c r="W60">
        <v>4</v>
      </c>
      <c r="X60">
        <v>3</v>
      </c>
      <c r="Y60">
        <v>1</v>
      </c>
      <c r="Z60">
        <v>5</v>
      </c>
      <c r="AA60">
        <v>4</v>
      </c>
      <c r="AB60">
        <v>5</v>
      </c>
      <c r="AC60">
        <v>3</v>
      </c>
      <c r="AD60">
        <v>5</v>
      </c>
      <c r="AE60">
        <v>2</v>
      </c>
      <c r="AF60">
        <v>1</v>
      </c>
      <c r="AG60">
        <v>1</v>
      </c>
      <c r="AH60">
        <v>4</v>
      </c>
      <c r="AI60">
        <v>4</v>
      </c>
      <c r="AJ60">
        <v>3</v>
      </c>
      <c r="AK60">
        <v>4</v>
      </c>
      <c r="AL60">
        <v>4</v>
      </c>
      <c r="AM60">
        <v>4</v>
      </c>
      <c r="AN60">
        <v>4</v>
      </c>
      <c r="AO60">
        <v>1</v>
      </c>
      <c r="AP60">
        <v>1</v>
      </c>
      <c r="AQ60">
        <v>1</v>
      </c>
      <c r="AR60">
        <v>1</v>
      </c>
      <c r="AS60">
        <v>2</v>
      </c>
      <c r="AT60">
        <v>3</v>
      </c>
      <c r="AU60">
        <v>4</v>
      </c>
      <c r="AV60">
        <v>4</v>
      </c>
      <c r="AW60">
        <v>4</v>
      </c>
      <c r="AX60">
        <v>5</v>
      </c>
      <c r="AY60">
        <v>5</v>
      </c>
      <c r="AZ60">
        <v>4</v>
      </c>
      <c r="BA60">
        <v>5</v>
      </c>
      <c r="BB60">
        <v>5</v>
      </c>
      <c r="BC60">
        <v>4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4</v>
      </c>
      <c r="BJ60">
        <v>4</v>
      </c>
      <c r="BK60">
        <v>4</v>
      </c>
      <c r="BL60">
        <v>3</v>
      </c>
      <c r="BM60">
        <v>2</v>
      </c>
      <c r="BN60">
        <v>4</v>
      </c>
      <c r="BO60">
        <v>4</v>
      </c>
      <c r="BP60">
        <v>3</v>
      </c>
      <c r="BQ60">
        <v>3</v>
      </c>
      <c r="BR60">
        <v>2</v>
      </c>
      <c r="BS60">
        <v>3</v>
      </c>
      <c r="BT60">
        <v>2</v>
      </c>
      <c r="BU60">
        <v>5</v>
      </c>
      <c r="BV60">
        <v>3</v>
      </c>
      <c r="BW60">
        <v>6</v>
      </c>
      <c r="BX60">
        <v>4</v>
      </c>
      <c r="BY60">
        <v>3.6666666666666665</v>
      </c>
      <c r="BZ60">
        <v>3.5</v>
      </c>
      <c r="CA60">
        <v>3.5</v>
      </c>
      <c r="CB60">
        <v>2.6666666666666665</v>
      </c>
      <c r="CC60">
        <v>4.4000000000000004</v>
      </c>
      <c r="CD60">
        <v>1.3333333333333333</v>
      </c>
      <c r="CE60">
        <v>3.6666666666666665</v>
      </c>
      <c r="CF60">
        <v>4</v>
      </c>
      <c r="CG60">
        <v>1</v>
      </c>
      <c r="CH60">
        <v>3</v>
      </c>
      <c r="CI60">
        <v>4.333333333333333</v>
      </c>
      <c r="CJ60">
        <v>4</v>
      </c>
      <c r="CK60">
        <v>3.25</v>
      </c>
      <c r="CL60">
        <v>4</v>
      </c>
      <c r="CM60">
        <v>4</v>
      </c>
      <c r="CN60">
        <v>5</v>
      </c>
      <c r="CO60">
        <v>0</v>
      </c>
      <c r="CP60">
        <v>0</v>
      </c>
      <c r="CQ60">
        <v>1</v>
      </c>
      <c r="CR60">
        <v>0</v>
      </c>
      <c r="CS60">
        <v>5</v>
      </c>
      <c r="CT60" t="s">
        <v>755</v>
      </c>
      <c r="CU60" t="s">
        <v>750</v>
      </c>
      <c r="CV60" s="3" t="s">
        <v>798</v>
      </c>
      <c r="CZ60">
        <v>3</v>
      </c>
      <c r="DA60">
        <v>1</v>
      </c>
      <c r="DB60" s="3">
        <v>1</v>
      </c>
      <c r="DC60" s="3">
        <v>0</v>
      </c>
      <c r="DD60">
        <v>2.6</v>
      </c>
    </row>
    <row r="61" spans="1:108" x14ac:dyDescent="0.35">
      <c r="A61" s="22">
        <v>1015476720</v>
      </c>
      <c r="B61" t="s">
        <v>320</v>
      </c>
      <c r="C61" t="s">
        <v>321</v>
      </c>
      <c r="D61" t="s">
        <v>322</v>
      </c>
      <c r="E61" t="s">
        <v>154</v>
      </c>
      <c r="F61" t="s">
        <v>129</v>
      </c>
      <c r="G61" t="s">
        <v>107</v>
      </c>
      <c r="H61" t="s">
        <v>108</v>
      </c>
      <c r="I61" t="s">
        <v>109</v>
      </c>
      <c r="J61" t="s">
        <v>132</v>
      </c>
      <c r="K61" t="s">
        <v>150</v>
      </c>
      <c r="L61">
        <v>4</v>
      </c>
      <c r="M61">
        <v>4</v>
      </c>
      <c r="N61">
        <v>4</v>
      </c>
      <c r="O61">
        <v>3</v>
      </c>
      <c r="P61">
        <v>3</v>
      </c>
      <c r="Q61">
        <v>3</v>
      </c>
      <c r="R61">
        <v>2</v>
      </c>
      <c r="S61">
        <v>3</v>
      </c>
      <c r="T61">
        <v>3</v>
      </c>
      <c r="U61">
        <v>3</v>
      </c>
      <c r="V61">
        <v>3</v>
      </c>
      <c r="W61">
        <v>5</v>
      </c>
      <c r="X61">
        <v>5</v>
      </c>
      <c r="Y61">
        <v>5</v>
      </c>
      <c r="Z61">
        <v>4</v>
      </c>
      <c r="AA61">
        <v>2</v>
      </c>
      <c r="AB61">
        <v>2</v>
      </c>
      <c r="AC61">
        <v>2</v>
      </c>
      <c r="AD61">
        <v>1</v>
      </c>
      <c r="AE61">
        <v>5</v>
      </c>
      <c r="AF61">
        <v>5</v>
      </c>
      <c r="AG61">
        <v>5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5</v>
      </c>
      <c r="AW61">
        <v>5</v>
      </c>
      <c r="AX61">
        <v>5</v>
      </c>
      <c r="AY61">
        <v>4</v>
      </c>
      <c r="AZ61">
        <v>4</v>
      </c>
      <c r="BA61">
        <v>5</v>
      </c>
      <c r="BB61">
        <v>6</v>
      </c>
      <c r="BC61">
        <v>5</v>
      </c>
      <c r="BD61">
        <v>4</v>
      </c>
      <c r="BE61">
        <v>3</v>
      </c>
      <c r="BF61">
        <v>3</v>
      </c>
      <c r="BG61">
        <v>2</v>
      </c>
      <c r="BH61">
        <v>3</v>
      </c>
      <c r="BI61">
        <v>3</v>
      </c>
      <c r="BJ61">
        <v>4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1</v>
      </c>
      <c r="BQ61">
        <v>1</v>
      </c>
      <c r="BR61">
        <v>2</v>
      </c>
      <c r="BS61">
        <v>1</v>
      </c>
      <c r="BT61">
        <v>1</v>
      </c>
      <c r="BU61">
        <v>5</v>
      </c>
      <c r="BV61">
        <v>3</v>
      </c>
      <c r="BW61">
        <v>3</v>
      </c>
      <c r="BX61">
        <v>6</v>
      </c>
      <c r="BY61">
        <v>4</v>
      </c>
      <c r="BZ61">
        <v>2.75</v>
      </c>
      <c r="CA61">
        <v>3</v>
      </c>
      <c r="CB61">
        <v>5</v>
      </c>
      <c r="CC61">
        <v>2.2000000000000002</v>
      </c>
      <c r="CD61">
        <v>5</v>
      </c>
      <c r="CE61">
        <v>2</v>
      </c>
      <c r="CF61">
        <v>2</v>
      </c>
      <c r="CG61">
        <v>4</v>
      </c>
      <c r="CH61">
        <v>4</v>
      </c>
      <c r="CI61">
        <v>4.7777777777777777</v>
      </c>
      <c r="CJ61">
        <v>3.3333333333333335</v>
      </c>
      <c r="CK61">
        <v>3</v>
      </c>
      <c r="CL61">
        <v>4.666666666666667</v>
      </c>
      <c r="CM61">
        <v>4.666666666666667</v>
      </c>
      <c r="CN61">
        <v>5</v>
      </c>
      <c r="CO61">
        <v>0</v>
      </c>
      <c r="CP61">
        <v>0</v>
      </c>
      <c r="CQ61">
        <v>1</v>
      </c>
      <c r="CR61">
        <v>0</v>
      </c>
      <c r="CS61">
        <v>3</v>
      </c>
      <c r="CT61" t="s">
        <v>754</v>
      </c>
      <c r="CU61" t="s">
        <v>752</v>
      </c>
      <c r="CV61" s="3" t="s">
        <v>797</v>
      </c>
      <c r="CZ61">
        <v>2.75</v>
      </c>
      <c r="DA61">
        <v>0</v>
      </c>
      <c r="DB61" s="3">
        <v>0</v>
      </c>
      <c r="DC61" s="3">
        <v>0</v>
      </c>
      <c r="DD61">
        <v>1.2</v>
      </c>
    </row>
    <row r="62" spans="1:108" x14ac:dyDescent="0.35">
      <c r="A62" s="22">
        <v>53154319</v>
      </c>
      <c r="B62" t="s">
        <v>323</v>
      </c>
      <c r="C62" t="s">
        <v>321</v>
      </c>
      <c r="D62" t="s">
        <v>324</v>
      </c>
      <c r="E62" t="s">
        <v>325</v>
      </c>
      <c r="F62" t="s">
        <v>116</v>
      </c>
      <c r="G62" t="s">
        <v>125</v>
      </c>
      <c r="H62" t="s">
        <v>108</v>
      </c>
      <c r="I62" t="s">
        <v>119</v>
      </c>
      <c r="J62" t="s">
        <v>120</v>
      </c>
      <c r="K62" t="s">
        <v>111</v>
      </c>
      <c r="L62">
        <v>4</v>
      </c>
      <c r="M62">
        <v>4</v>
      </c>
      <c r="N62">
        <v>2</v>
      </c>
      <c r="O62">
        <v>4</v>
      </c>
      <c r="P62">
        <v>2</v>
      </c>
      <c r="Q62">
        <v>2</v>
      </c>
      <c r="R62">
        <v>2</v>
      </c>
      <c r="S62">
        <v>4</v>
      </c>
      <c r="T62">
        <v>4</v>
      </c>
      <c r="U62">
        <v>4</v>
      </c>
      <c r="V62">
        <v>5</v>
      </c>
      <c r="W62">
        <v>5</v>
      </c>
      <c r="X62">
        <v>5</v>
      </c>
      <c r="Y62">
        <v>3</v>
      </c>
      <c r="Z62">
        <v>3</v>
      </c>
      <c r="AA62">
        <v>2</v>
      </c>
      <c r="AB62">
        <v>1</v>
      </c>
      <c r="AC62">
        <v>2</v>
      </c>
      <c r="AD62">
        <v>2</v>
      </c>
      <c r="AE62">
        <v>5</v>
      </c>
      <c r="AF62">
        <v>5</v>
      </c>
      <c r="AG62">
        <v>5</v>
      </c>
      <c r="AH62">
        <v>1</v>
      </c>
      <c r="AI62">
        <v>1</v>
      </c>
      <c r="AJ62">
        <v>1</v>
      </c>
      <c r="AK62">
        <v>1</v>
      </c>
      <c r="AL62">
        <v>2</v>
      </c>
      <c r="AM62">
        <v>2</v>
      </c>
      <c r="AN62">
        <v>1</v>
      </c>
      <c r="AO62">
        <v>3</v>
      </c>
      <c r="AP62">
        <v>4</v>
      </c>
      <c r="AQ62">
        <v>4</v>
      </c>
      <c r="AR62">
        <v>4</v>
      </c>
      <c r="AS62">
        <v>5</v>
      </c>
      <c r="AT62">
        <v>4</v>
      </c>
      <c r="AU62">
        <v>5</v>
      </c>
      <c r="AV62">
        <v>5</v>
      </c>
      <c r="AW62">
        <v>5</v>
      </c>
      <c r="AX62">
        <v>6</v>
      </c>
      <c r="AY62">
        <v>6</v>
      </c>
      <c r="AZ62">
        <v>5</v>
      </c>
      <c r="BA62">
        <v>5</v>
      </c>
      <c r="BB62">
        <v>6</v>
      </c>
      <c r="BC62">
        <v>5</v>
      </c>
      <c r="BD62">
        <v>4</v>
      </c>
      <c r="BE62">
        <v>3</v>
      </c>
      <c r="BF62">
        <v>2</v>
      </c>
      <c r="BG62">
        <v>2</v>
      </c>
      <c r="BH62">
        <v>2</v>
      </c>
      <c r="BI62">
        <v>4</v>
      </c>
      <c r="BJ62">
        <v>3</v>
      </c>
      <c r="BK62">
        <v>4</v>
      </c>
      <c r="BL62">
        <v>4</v>
      </c>
      <c r="BM62">
        <v>3</v>
      </c>
      <c r="BN62">
        <v>4</v>
      </c>
      <c r="BO62">
        <v>4</v>
      </c>
      <c r="BP62">
        <v>1</v>
      </c>
      <c r="BQ62">
        <v>1</v>
      </c>
      <c r="BR62">
        <v>2</v>
      </c>
      <c r="BS62">
        <v>1</v>
      </c>
      <c r="BT62">
        <v>1</v>
      </c>
      <c r="BU62">
        <v>6</v>
      </c>
      <c r="BV62">
        <v>3</v>
      </c>
      <c r="BW62">
        <v>1</v>
      </c>
      <c r="BX62">
        <v>1</v>
      </c>
      <c r="BY62">
        <v>3.3333333333333335</v>
      </c>
      <c r="BZ62">
        <v>2.5</v>
      </c>
      <c r="CA62">
        <v>4.25</v>
      </c>
      <c r="CB62">
        <v>4.333333333333333</v>
      </c>
      <c r="CC62">
        <v>2</v>
      </c>
      <c r="CD62">
        <v>5</v>
      </c>
      <c r="CE62">
        <v>1</v>
      </c>
      <c r="CF62">
        <v>1.5</v>
      </c>
      <c r="CG62">
        <v>3.75</v>
      </c>
      <c r="CH62">
        <v>4.666666666666667</v>
      </c>
      <c r="CI62">
        <v>5.2222222222222223</v>
      </c>
      <c r="CJ62">
        <v>3.6666666666666665</v>
      </c>
      <c r="CK62">
        <v>3.75</v>
      </c>
      <c r="CL62">
        <v>5</v>
      </c>
      <c r="CM62">
        <v>4.666666666666667</v>
      </c>
      <c r="CN62">
        <v>6</v>
      </c>
      <c r="CO62">
        <v>1</v>
      </c>
      <c r="CP62">
        <v>0</v>
      </c>
      <c r="CQ62">
        <v>1</v>
      </c>
      <c r="CR62">
        <v>0</v>
      </c>
      <c r="CS62" t="s">
        <v>753</v>
      </c>
      <c r="CT62" s="3" t="s">
        <v>753</v>
      </c>
      <c r="CU62" t="s">
        <v>751</v>
      </c>
      <c r="CV62" s="3" t="s">
        <v>797</v>
      </c>
      <c r="CX62" t="s">
        <v>779</v>
      </c>
      <c r="CZ62">
        <v>2.25</v>
      </c>
      <c r="DA62">
        <v>0</v>
      </c>
      <c r="DB62" s="3">
        <v>0</v>
      </c>
      <c r="DC62" s="3">
        <v>0</v>
      </c>
      <c r="DD62">
        <v>1.2</v>
      </c>
    </row>
    <row r="63" spans="1:108" x14ac:dyDescent="0.35">
      <c r="A63" s="22">
        <v>80819543</v>
      </c>
      <c r="B63" t="s">
        <v>326</v>
      </c>
      <c r="C63" t="s">
        <v>321</v>
      </c>
      <c r="D63" t="s">
        <v>241</v>
      </c>
      <c r="E63" t="s">
        <v>158</v>
      </c>
      <c r="F63" t="s">
        <v>178</v>
      </c>
      <c r="G63" t="s">
        <v>107</v>
      </c>
      <c r="H63" t="s">
        <v>108</v>
      </c>
      <c r="I63" t="s">
        <v>119</v>
      </c>
      <c r="J63" t="s">
        <v>179</v>
      </c>
      <c r="K63" t="s">
        <v>150</v>
      </c>
      <c r="L63">
        <v>4</v>
      </c>
      <c r="M63">
        <v>5</v>
      </c>
      <c r="N63">
        <v>2</v>
      </c>
      <c r="O63">
        <v>4</v>
      </c>
      <c r="P63">
        <v>4</v>
      </c>
      <c r="Q63">
        <v>2</v>
      </c>
      <c r="R63">
        <v>2</v>
      </c>
      <c r="S63">
        <v>3</v>
      </c>
      <c r="T63">
        <v>5</v>
      </c>
      <c r="U63">
        <v>5</v>
      </c>
      <c r="V63">
        <v>5</v>
      </c>
      <c r="W63">
        <v>4</v>
      </c>
      <c r="X63">
        <v>4</v>
      </c>
      <c r="Y63">
        <v>4</v>
      </c>
      <c r="Z63">
        <v>5</v>
      </c>
      <c r="AA63">
        <v>2</v>
      </c>
      <c r="AB63">
        <v>4</v>
      </c>
      <c r="AC63">
        <v>2</v>
      </c>
      <c r="AD63">
        <v>1</v>
      </c>
      <c r="AE63">
        <v>4</v>
      </c>
      <c r="AF63">
        <v>3</v>
      </c>
      <c r="AG63">
        <v>2</v>
      </c>
      <c r="AH63">
        <v>3</v>
      </c>
      <c r="AI63">
        <v>3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2</v>
      </c>
      <c r="AP63">
        <v>2</v>
      </c>
      <c r="AQ63">
        <v>2</v>
      </c>
      <c r="AR63">
        <v>4</v>
      </c>
      <c r="AS63">
        <v>4</v>
      </c>
      <c r="AT63">
        <v>4</v>
      </c>
      <c r="AU63">
        <v>4</v>
      </c>
      <c r="AV63">
        <v>5</v>
      </c>
      <c r="AW63">
        <v>5</v>
      </c>
      <c r="AX63">
        <v>4</v>
      </c>
      <c r="AY63">
        <v>5</v>
      </c>
      <c r="AZ63">
        <v>5</v>
      </c>
      <c r="BA63">
        <v>5</v>
      </c>
      <c r="BB63">
        <v>6</v>
      </c>
      <c r="BC63">
        <v>5</v>
      </c>
      <c r="BD63">
        <v>5</v>
      </c>
      <c r="BE63">
        <v>3</v>
      </c>
      <c r="BF63">
        <v>2</v>
      </c>
      <c r="BG63">
        <v>2</v>
      </c>
      <c r="BH63">
        <v>2</v>
      </c>
      <c r="BI63">
        <v>3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3</v>
      </c>
      <c r="BQ63">
        <v>2</v>
      </c>
      <c r="BR63">
        <v>3</v>
      </c>
      <c r="BS63">
        <v>2</v>
      </c>
      <c r="BT63">
        <v>2</v>
      </c>
      <c r="BU63">
        <v>6</v>
      </c>
      <c r="BV63">
        <v>3</v>
      </c>
      <c r="BW63">
        <v>5</v>
      </c>
      <c r="BX63">
        <v>5</v>
      </c>
      <c r="BY63">
        <v>3.6666666666666665</v>
      </c>
      <c r="BZ63">
        <v>3</v>
      </c>
      <c r="CA63">
        <v>4.5</v>
      </c>
      <c r="CB63">
        <v>4</v>
      </c>
      <c r="CC63">
        <v>2.8</v>
      </c>
      <c r="CD63">
        <v>3</v>
      </c>
      <c r="CE63">
        <v>3.3333333333333335</v>
      </c>
      <c r="CF63">
        <v>4</v>
      </c>
      <c r="CG63">
        <v>2.5</v>
      </c>
      <c r="CH63">
        <v>4</v>
      </c>
      <c r="CI63">
        <v>5</v>
      </c>
      <c r="CJ63">
        <v>3.6666666666666665</v>
      </c>
      <c r="CK63">
        <v>4</v>
      </c>
      <c r="CL63">
        <v>5</v>
      </c>
      <c r="CM63">
        <v>5</v>
      </c>
      <c r="CN63">
        <v>5</v>
      </c>
      <c r="CO63">
        <v>1</v>
      </c>
      <c r="CP63">
        <v>1</v>
      </c>
      <c r="CQ63">
        <v>1</v>
      </c>
      <c r="CR63">
        <v>1</v>
      </c>
      <c r="CS63">
        <v>7</v>
      </c>
      <c r="CT63" t="s">
        <v>756</v>
      </c>
      <c r="CU63" t="s">
        <v>751</v>
      </c>
      <c r="CV63" s="3" t="s">
        <v>798</v>
      </c>
      <c r="CZ63">
        <v>2.25</v>
      </c>
      <c r="DA63">
        <v>0</v>
      </c>
      <c r="DB63" s="3">
        <v>0</v>
      </c>
      <c r="DC63" s="3">
        <v>0</v>
      </c>
      <c r="DD63">
        <v>2.4</v>
      </c>
    </row>
    <row r="64" spans="1:108" x14ac:dyDescent="0.35">
      <c r="A64" s="22">
        <v>1125229892</v>
      </c>
      <c r="B64" t="s">
        <v>327</v>
      </c>
      <c r="C64" t="s">
        <v>328</v>
      </c>
      <c r="D64" t="s">
        <v>329</v>
      </c>
      <c r="E64" t="s">
        <v>207</v>
      </c>
      <c r="F64" t="s">
        <v>116</v>
      </c>
      <c r="G64" t="s">
        <v>136</v>
      </c>
      <c r="H64" t="s">
        <v>108</v>
      </c>
      <c r="I64" t="s">
        <v>109</v>
      </c>
      <c r="J64" t="s">
        <v>120</v>
      </c>
      <c r="K64" t="s">
        <v>150</v>
      </c>
      <c r="L64">
        <v>5</v>
      </c>
      <c r="M64">
        <v>5</v>
      </c>
      <c r="N64">
        <v>4</v>
      </c>
      <c r="O64">
        <v>4</v>
      </c>
      <c r="P64">
        <v>4</v>
      </c>
      <c r="Q64">
        <v>4</v>
      </c>
      <c r="R64">
        <v>2</v>
      </c>
      <c r="S64">
        <v>3</v>
      </c>
      <c r="T64">
        <v>5</v>
      </c>
      <c r="U64">
        <v>4</v>
      </c>
      <c r="V64">
        <v>5</v>
      </c>
      <c r="W64">
        <v>5</v>
      </c>
      <c r="X64">
        <v>5</v>
      </c>
      <c r="Y64">
        <v>5</v>
      </c>
      <c r="Z64">
        <v>4</v>
      </c>
      <c r="AA64">
        <v>3</v>
      </c>
      <c r="AB64">
        <v>1</v>
      </c>
      <c r="AC64">
        <v>3</v>
      </c>
      <c r="AD64">
        <v>2</v>
      </c>
      <c r="AE64">
        <v>5</v>
      </c>
      <c r="AF64">
        <v>5</v>
      </c>
      <c r="AG64">
        <v>5</v>
      </c>
      <c r="AH64">
        <v>3</v>
      </c>
      <c r="AI64">
        <v>2</v>
      </c>
      <c r="AJ64">
        <v>2</v>
      </c>
      <c r="AK64">
        <v>2</v>
      </c>
      <c r="AL64">
        <v>2</v>
      </c>
      <c r="AM64">
        <v>3</v>
      </c>
      <c r="AN64">
        <v>2</v>
      </c>
      <c r="AO64">
        <v>3</v>
      </c>
      <c r="AP64">
        <v>3</v>
      </c>
      <c r="AQ64">
        <v>3</v>
      </c>
      <c r="AR64">
        <v>4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6</v>
      </c>
      <c r="AY64">
        <v>6</v>
      </c>
      <c r="AZ64">
        <v>5</v>
      </c>
      <c r="BA64">
        <v>4</v>
      </c>
      <c r="BB64">
        <v>6</v>
      </c>
      <c r="BC64">
        <v>5</v>
      </c>
      <c r="BD64">
        <v>5</v>
      </c>
      <c r="BE64">
        <v>2</v>
      </c>
      <c r="BF64">
        <v>3</v>
      </c>
      <c r="BG64">
        <v>1</v>
      </c>
      <c r="BH64">
        <v>2</v>
      </c>
      <c r="BI64">
        <v>4</v>
      </c>
      <c r="BJ64">
        <v>4</v>
      </c>
      <c r="BK64">
        <v>4</v>
      </c>
      <c r="BL64">
        <v>5</v>
      </c>
      <c r="BM64">
        <v>5</v>
      </c>
      <c r="BN64">
        <v>5</v>
      </c>
      <c r="BO64">
        <v>5</v>
      </c>
      <c r="BP64">
        <v>1</v>
      </c>
      <c r="BQ64">
        <v>1</v>
      </c>
      <c r="BR64">
        <v>1</v>
      </c>
      <c r="BS64">
        <v>3</v>
      </c>
      <c r="BT64">
        <v>1</v>
      </c>
      <c r="BU64">
        <v>6</v>
      </c>
      <c r="BV64">
        <v>3</v>
      </c>
      <c r="BW64">
        <v>5</v>
      </c>
      <c r="BX64">
        <v>1</v>
      </c>
      <c r="BY64">
        <v>4.666666666666667</v>
      </c>
      <c r="BZ64">
        <v>3.5</v>
      </c>
      <c r="CA64">
        <v>4.25</v>
      </c>
      <c r="CB64">
        <v>5</v>
      </c>
      <c r="CC64">
        <v>2.6</v>
      </c>
      <c r="CD64">
        <v>5</v>
      </c>
      <c r="CE64">
        <v>2.3333333333333335</v>
      </c>
      <c r="CF64">
        <v>2.25</v>
      </c>
      <c r="CG64">
        <v>3.25</v>
      </c>
      <c r="CH64">
        <v>5</v>
      </c>
      <c r="CI64">
        <v>5.2222222222222223</v>
      </c>
      <c r="CJ64">
        <v>4</v>
      </c>
      <c r="CK64">
        <v>5</v>
      </c>
      <c r="CL64">
        <v>5</v>
      </c>
      <c r="CM64">
        <v>4.666666666666667</v>
      </c>
      <c r="CN64">
        <v>6</v>
      </c>
      <c r="CO64">
        <v>1</v>
      </c>
      <c r="CP64">
        <v>0</v>
      </c>
      <c r="CQ64">
        <v>1</v>
      </c>
      <c r="CR64">
        <v>0</v>
      </c>
      <c r="CS64" t="s">
        <v>753</v>
      </c>
      <c r="CT64" s="3" t="s">
        <v>753</v>
      </c>
      <c r="CU64" t="s">
        <v>751</v>
      </c>
      <c r="CV64" s="3" t="s">
        <v>797</v>
      </c>
      <c r="CW64" t="s">
        <v>779</v>
      </c>
      <c r="CX64" t="s">
        <v>779</v>
      </c>
      <c r="CY64" t="s">
        <v>779</v>
      </c>
      <c r="CZ64">
        <v>2</v>
      </c>
      <c r="DA64">
        <v>0</v>
      </c>
      <c r="DB64" s="3">
        <v>0</v>
      </c>
      <c r="DC64" s="3">
        <v>0</v>
      </c>
      <c r="DD64">
        <v>1.4</v>
      </c>
    </row>
    <row r="65" spans="1:108" x14ac:dyDescent="0.35">
      <c r="A65" s="22">
        <v>1018497023</v>
      </c>
      <c r="B65" t="s">
        <v>330</v>
      </c>
      <c r="C65" t="s">
        <v>331</v>
      </c>
      <c r="D65" t="s">
        <v>332</v>
      </c>
      <c r="E65" t="s">
        <v>259</v>
      </c>
      <c r="F65" t="s">
        <v>155</v>
      </c>
      <c r="G65" t="s">
        <v>189</v>
      </c>
      <c r="H65" t="s">
        <v>210</v>
      </c>
      <c r="I65" t="s">
        <v>109</v>
      </c>
      <c r="J65" t="s">
        <v>132</v>
      </c>
      <c r="K65" t="s">
        <v>111</v>
      </c>
      <c r="L65">
        <v>4</v>
      </c>
      <c r="M65">
        <v>5</v>
      </c>
      <c r="N65">
        <v>5</v>
      </c>
      <c r="O65">
        <v>4</v>
      </c>
      <c r="P65">
        <v>4</v>
      </c>
      <c r="Q65">
        <v>3</v>
      </c>
      <c r="R65">
        <v>3</v>
      </c>
      <c r="S65">
        <v>4</v>
      </c>
      <c r="T65">
        <v>4</v>
      </c>
      <c r="U65">
        <v>5</v>
      </c>
      <c r="V65">
        <v>5</v>
      </c>
      <c r="W65">
        <v>2</v>
      </c>
      <c r="X65">
        <v>4</v>
      </c>
      <c r="Y65">
        <v>5</v>
      </c>
      <c r="Z65">
        <v>4</v>
      </c>
      <c r="AA65">
        <v>1</v>
      </c>
      <c r="AB65">
        <v>1</v>
      </c>
      <c r="AC65">
        <v>3</v>
      </c>
      <c r="AD65">
        <v>1</v>
      </c>
      <c r="AE65">
        <v>3</v>
      </c>
      <c r="AF65">
        <v>1</v>
      </c>
      <c r="AG65">
        <v>2</v>
      </c>
      <c r="AH65">
        <v>2</v>
      </c>
      <c r="AI65">
        <v>1</v>
      </c>
      <c r="AJ65">
        <v>1</v>
      </c>
      <c r="AK65">
        <v>2</v>
      </c>
      <c r="AL65">
        <v>3</v>
      </c>
      <c r="AM65">
        <v>4</v>
      </c>
      <c r="AN65">
        <v>3</v>
      </c>
      <c r="AO65">
        <v>4</v>
      </c>
      <c r="AP65">
        <v>2</v>
      </c>
      <c r="AQ65">
        <v>3</v>
      </c>
      <c r="AR65">
        <v>4</v>
      </c>
      <c r="AS65">
        <v>4</v>
      </c>
      <c r="AT65">
        <v>2</v>
      </c>
      <c r="AU65">
        <v>4</v>
      </c>
      <c r="AV65">
        <v>4</v>
      </c>
      <c r="AW65">
        <v>4</v>
      </c>
      <c r="AX65">
        <v>6</v>
      </c>
      <c r="AY65">
        <v>6</v>
      </c>
      <c r="AZ65">
        <v>6</v>
      </c>
      <c r="BA65">
        <v>6</v>
      </c>
      <c r="BB65">
        <v>6</v>
      </c>
      <c r="BC65">
        <v>5</v>
      </c>
      <c r="BD65">
        <v>4</v>
      </c>
      <c r="BE65">
        <v>2</v>
      </c>
      <c r="BF65">
        <v>1</v>
      </c>
      <c r="BG65">
        <v>1</v>
      </c>
      <c r="BH65">
        <v>2</v>
      </c>
      <c r="BI65">
        <v>4</v>
      </c>
      <c r="BJ65">
        <v>4</v>
      </c>
      <c r="BK65">
        <v>4</v>
      </c>
      <c r="BL65">
        <v>2</v>
      </c>
      <c r="BM65">
        <v>5</v>
      </c>
      <c r="BN65">
        <v>4</v>
      </c>
      <c r="BO65">
        <v>5</v>
      </c>
      <c r="BP65">
        <v>3</v>
      </c>
      <c r="BQ65">
        <v>2</v>
      </c>
      <c r="BR65">
        <v>4</v>
      </c>
      <c r="BS65">
        <v>3</v>
      </c>
      <c r="BT65">
        <v>1</v>
      </c>
      <c r="BU65">
        <v>5</v>
      </c>
      <c r="BV65">
        <v>3</v>
      </c>
      <c r="BW65">
        <v>5</v>
      </c>
      <c r="BX65">
        <v>1</v>
      </c>
      <c r="BY65">
        <v>4.666666666666667</v>
      </c>
      <c r="BZ65">
        <v>3.5</v>
      </c>
      <c r="CA65">
        <v>4.5</v>
      </c>
      <c r="CB65">
        <v>3.6666666666666665</v>
      </c>
      <c r="CC65">
        <v>2</v>
      </c>
      <c r="CD65">
        <v>2</v>
      </c>
      <c r="CE65">
        <v>1.3333333333333333</v>
      </c>
      <c r="CF65">
        <v>3</v>
      </c>
      <c r="CG65">
        <v>3.25</v>
      </c>
      <c r="CH65">
        <v>3.3333333333333335</v>
      </c>
      <c r="CI65">
        <v>5.2222222222222223</v>
      </c>
      <c r="CJ65">
        <v>4</v>
      </c>
      <c r="CK65">
        <v>4</v>
      </c>
      <c r="CL65">
        <v>4.666666666666667</v>
      </c>
      <c r="CM65">
        <v>5</v>
      </c>
      <c r="CN65">
        <v>6</v>
      </c>
      <c r="CO65">
        <v>0</v>
      </c>
      <c r="CP65">
        <v>1</v>
      </c>
      <c r="CQ65">
        <v>1</v>
      </c>
      <c r="CR65">
        <v>0</v>
      </c>
      <c r="CS65">
        <v>2</v>
      </c>
      <c r="CT65" t="s">
        <v>754</v>
      </c>
      <c r="CU65" t="s">
        <v>751</v>
      </c>
      <c r="CV65" s="3" t="s">
        <v>798</v>
      </c>
      <c r="CW65" t="s">
        <v>779</v>
      </c>
      <c r="CX65" t="s">
        <v>779</v>
      </c>
      <c r="CY65" t="s">
        <v>779</v>
      </c>
      <c r="CZ65">
        <v>1.5</v>
      </c>
      <c r="DA65">
        <v>0</v>
      </c>
      <c r="DB65" s="3">
        <v>0</v>
      </c>
      <c r="DC65" s="3">
        <v>0</v>
      </c>
      <c r="DD65">
        <v>2.6</v>
      </c>
    </row>
    <row r="66" spans="1:108" x14ac:dyDescent="0.35">
      <c r="A66" s="22">
        <v>79210968</v>
      </c>
      <c r="B66" t="s">
        <v>333</v>
      </c>
      <c r="C66" t="s">
        <v>272</v>
      </c>
      <c r="D66" t="s">
        <v>334</v>
      </c>
      <c r="E66" t="s">
        <v>335</v>
      </c>
      <c r="F66" t="s">
        <v>155</v>
      </c>
      <c r="G66" t="s">
        <v>174</v>
      </c>
      <c r="H66" t="s">
        <v>118</v>
      </c>
      <c r="I66" t="s">
        <v>183</v>
      </c>
      <c r="J66" t="s">
        <v>132</v>
      </c>
      <c r="K66" t="s">
        <v>111</v>
      </c>
      <c r="L66">
        <v>4</v>
      </c>
      <c r="M66">
        <v>4</v>
      </c>
      <c r="N66">
        <v>3</v>
      </c>
      <c r="O66">
        <v>4</v>
      </c>
      <c r="P66">
        <v>3</v>
      </c>
      <c r="Q66">
        <v>4</v>
      </c>
      <c r="R66">
        <v>3</v>
      </c>
      <c r="S66">
        <v>5</v>
      </c>
      <c r="T66">
        <v>5</v>
      </c>
      <c r="U66">
        <v>5</v>
      </c>
      <c r="V66">
        <v>5</v>
      </c>
      <c r="W66">
        <v>4</v>
      </c>
      <c r="X66">
        <v>4</v>
      </c>
      <c r="Y66">
        <v>3</v>
      </c>
      <c r="Z66">
        <v>4</v>
      </c>
      <c r="AA66">
        <v>2</v>
      </c>
      <c r="AB66">
        <v>3</v>
      </c>
      <c r="AC66">
        <v>3</v>
      </c>
      <c r="AD66">
        <v>3</v>
      </c>
      <c r="AE66">
        <v>4</v>
      </c>
      <c r="AF66">
        <v>2</v>
      </c>
      <c r="AG66">
        <v>2</v>
      </c>
      <c r="AH66">
        <v>3</v>
      </c>
      <c r="AI66">
        <v>3</v>
      </c>
      <c r="AJ66">
        <v>2</v>
      </c>
      <c r="AK66">
        <v>4</v>
      </c>
      <c r="AL66">
        <v>5</v>
      </c>
      <c r="AM66">
        <v>4</v>
      </c>
      <c r="AN66">
        <v>4</v>
      </c>
      <c r="AO66">
        <v>2</v>
      </c>
      <c r="AP66">
        <v>2</v>
      </c>
      <c r="AQ66">
        <v>2</v>
      </c>
      <c r="AR66">
        <v>2</v>
      </c>
      <c r="AS66">
        <v>4</v>
      </c>
      <c r="AT66">
        <v>4</v>
      </c>
      <c r="AU66">
        <v>5</v>
      </c>
      <c r="AV66">
        <v>6</v>
      </c>
      <c r="AW66">
        <v>6</v>
      </c>
      <c r="AX66">
        <v>6</v>
      </c>
      <c r="AY66">
        <v>6</v>
      </c>
      <c r="AZ66">
        <v>6</v>
      </c>
      <c r="BA66">
        <v>6</v>
      </c>
      <c r="BB66">
        <v>6</v>
      </c>
      <c r="BC66">
        <v>5</v>
      </c>
      <c r="BD66">
        <v>3</v>
      </c>
      <c r="BE66">
        <v>1</v>
      </c>
      <c r="BF66">
        <v>2</v>
      </c>
      <c r="BG66">
        <v>1</v>
      </c>
      <c r="BH66">
        <v>2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5</v>
      </c>
      <c r="BO66">
        <v>5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4</v>
      </c>
      <c r="BV66">
        <v>1</v>
      </c>
      <c r="BW66">
        <v>5</v>
      </c>
      <c r="BX66">
        <v>1</v>
      </c>
      <c r="BY66">
        <v>3.6666666666666665</v>
      </c>
      <c r="BZ66">
        <v>3.5</v>
      </c>
      <c r="CA66">
        <v>5</v>
      </c>
      <c r="CB66">
        <v>3.6666666666666665</v>
      </c>
      <c r="CC66">
        <v>3</v>
      </c>
      <c r="CD66">
        <v>2.6666666666666665</v>
      </c>
      <c r="CE66">
        <v>2.6666666666666665</v>
      </c>
      <c r="CF66">
        <v>4.25</v>
      </c>
      <c r="CG66">
        <v>2</v>
      </c>
      <c r="CH66">
        <v>4.333333333333333</v>
      </c>
      <c r="CI66">
        <v>5.5555555555555554</v>
      </c>
      <c r="CJ66">
        <v>4</v>
      </c>
      <c r="CK66">
        <v>4.5</v>
      </c>
      <c r="CL66">
        <v>6</v>
      </c>
      <c r="CM66">
        <v>4.666666666666667</v>
      </c>
      <c r="CN66">
        <v>6</v>
      </c>
      <c r="CO66">
        <v>1</v>
      </c>
      <c r="CP66">
        <v>0</v>
      </c>
      <c r="CQ66">
        <v>1</v>
      </c>
      <c r="CR66">
        <v>0</v>
      </c>
      <c r="CS66">
        <v>2</v>
      </c>
      <c r="CT66" t="s">
        <v>754</v>
      </c>
      <c r="CU66" t="s">
        <v>750</v>
      </c>
      <c r="CV66" s="3" t="s">
        <v>798</v>
      </c>
      <c r="CW66" t="s">
        <v>779</v>
      </c>
      <c r="CX66" t="s">
        <v>779</v>
      </c>
      <c r="CY66" t="s">
        <v>779</v>
      </c>
      <c r="CZ66">
        <v>1.5</v>
      </c>
      <c r="DA66">
        <v>0</v>
      </c>
      <c r="DB66" s="3">
        <v>0</v>
      </c>
      <c r="DC66" s="3">
        <v>0</v>
      </c>
      <c r="DD66">
        <v>1</v>
      </c>
    </row>
    <row r="67" spans="1:108" x14ac:dyDescent="0.35">
      <c r="A67" s="22">
        <v>1023905831</v>
      </c>
      <c r="B67" t="s">
        <v>336</v>
      </c>
      <c r="C67" t="s">
        <v>272</v>
      </c>
      <c r="D67" t="s">
        <v>337</v>
      </c>
      <c r="E67" t="s">
        <v>173</v>
      </c>
      <c r="F67" t="s">
        <v>145</v>
      </c>
      <c r="G67" t="s">
        <v>107</v>
      </c>
      <c r="H67" t="s">
        <v>108</v>
      </c>
      <c r="I67" t="s">
        <v>119</v>
      </c>
      <c r="J67" t="s">
        <v>110</v>
      </c>
      <c r="K67" t="s">
        <v>111</v>
      </c>
      <c r="L67">
        <v>3</v>
      </c>
      <c r="M67">
        <v>4</v>
      </c>
      <c r="N67">
        <v>3</v>
      </c>
      <c r="O67">
        <v>5</v>
      </c>
      <c r="P67">
        <v>5</v>
      </c>
      <c r="Q67">
        <v>5</v>
      </c>
      <c r="R67">
        <v>5</v>
      </c>
      <c r="S67">
        <v>5</v>
      </c>
      <c r="T67">
        <v>4</v>
      </c>
      <c r="U67">
        <v>4</v>
      </c>
      <c r="V67">
        <v>5</v>
      </c>
      <c r="W67">
        <v>4</v>
      </c>
      <c r="X67">
        <v>5</v>
      </c>
      <c r="Y67">
        <v>4</v>
      </c>
      <c r="Z67">
        <v>5</v>
      </c>
      <c r="AA67">
        <v>5</v>
      </c>
      <c r="AB67">
        <v>5</v>
      </c>
      <c r="AC67">
        <v>3</v>
      </c>
      <c r="AD67">
        <v>2</v>
      </c>
      <c r="AE67">
        <v>5</v>
      </c>
      <c r="AF67">
        <v>5</v>
      </c>
      <c r="AG67">
        <v>5</v>
      </c>
      <c r="AH67">
        <v>3</v>
      </c>
      <c r="AI67">
        <v>2</v>
      </c>
      <c r="AJ67">
        <v>1</v>
      </c>
      <c r="AK67">
        <v>4</v>
      </c>
      <c r="AL67">
        <v>2</v>
      </c>
      <c r="AM67">
        <v>3</v>
      </c>
      <c r="AN67">
        <v>2</v>
      </c>
      <c r="AO67">
        <v>4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6</v>
      </c>
      <c r="AZ67">
        <v>5</v>
      </c>
      <c r="BA67">
        <v>6</v>
      </c>
      <c r="BB67">
        <v>5</v>
      </c>
      <c r="BC67">
        <v>5</v>
      </c>
      <c r="BD67">
        <v>1</v>
      </c>
      <c r="BE67">
        <v>3</v>
      </c>
      <c r="BF67">
        <v>3</v>
      </c>
      <c r="BG67">
        <v>3</v>
      </c>
      <c r="BH67">
        <v>4</v>
      </c>
      <c r="BI67">
        <v>4</v>
      </c>
      <c r="BJ67">
        <v>3</v>
      </c>
      <c r="BK67">
        <v>3</v>
      </c>
      <c r="BL67">
        <v>3</v>
      </c>
      <c r="BM67">
        <v>3</v>
      </c>
      <c r="BN67">
        <v>5</v>
      </c>
      <c r="BO67">
        <v>4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6</v>
      </c>
      <c r="BV67">
        <v>3</v>
      </c>
      <c r="BW67">
        <v>4</v>
      </c>
      <c r="BX67">
        <v>6</v>
      </c>
      <c r="BY67">
        <v>3.3333333333333335</v>
      </c>
      <c r="BZ67">
        <v>5</v>
      </c>
      <c r="CA67">
        <v>4.5</v>
      </c>
      <c r="CB67">
        <v>4.333333333333333</v>
      </c>
      <c r="CC67">
        <v>4</v>
      </c>
      <c r="CD67">
        <v>5</v>
      </c>
      <c r="CE67">
        <v>2</v>
      </c>
      <c r="CF67">
        <v>2.75</v>
      </c>
      <c r="CG67">
        <v>4.75</v>
      </c>
      <c r="CH67">
        <v>5</v>
      </c>
      <c r="CI67">
        <v>4.7777777777777777</v>
      </c>
      <c r="CJ67">
        <v>3.3333333333333335</v>
      </c>
      <c r="CK67">
        <v>3.75</v>
      </c>
      <c r="CL67">
        <v>5</v>
      </c>
      <c r="CM67">
        <v>4</v>
      </c>
      <c r="CN67">
        <v>5.333333333333333</v>
      </c>
      <c r="CO67">
        <v>1</v>
      </c>
      <c r="CP67">
        <v>0</v>
      </c>
      <c r="CQ67">
        <v>1</v>
      </c>
      <c r="CR67">
        <v>0</v>
      </c>
      <c r="CS67">
        <v>9</v>
      </c>
      <c r="CT67" t="s">
        <v>756</v>
      </c>
      <c r="CU67" t="s">
        <v>751</v>
      </c>
      <c r="CV67" s="3" t="s">
        <v>798</v>
      </c>
      <c r="CZ67">
        <v>3.25</v>
      </c>
      <c r="DA67">
        <v>2</v>
      </c>
      <c r="DB67" s="3">
        <v>0</v>
      </c>
      <c r="DC67" s="3">
        <v>1</v>
      </c>
      <c r="DD67">
        <v>1</v>
      </c>
    </row>
    <row r="68" spans="1:108" x14ac:dyDescent="0.35">
      <c r="A68" s="22">
        <v>1013589249</v>
      </c>
      <c r="B68" t="s">
        <v>338</v>
      </c>
      <c r="C68" t="s">
        <v>135</v>
      </c>
      <c r="D68" t="s">
        <v>268</v>
      </c>
      <c r="E68" t="s">
        <v>303</v>
      </c>
      <c r="F68" t="s">
        <v>248</v>
      </c>
      <c r="G68" t="s">
        <v>107</v>
      </c>
      <c r="H68" t="s">
        <v>108</v>
      </c>
      <c r="I68" t="s">
        <v>119</v>
      </c>
      <c r="J68" t="s">
        <v>179</v>
      </c>
      <c r="K68" t="s">
        <v>111</v>
      </c>
      <c r="L68">
        <v>3</v>
      </c>
      <c r="M68">
        <v>3</v>
      </c>
      <c r="N68">
        <v>2</v>
      </c>
      <c r="O68">
        <v>4</v>
      </c>
      <c r="P68">
        <v>3</v>
      </c>
      <c r="Q68">
        <v>2</v>
      </c>
      <c r="R68">
        <v>4</v>
      </c>
      <c r="S68">
        <v>4</v>
      </c>
      <c r="T68">
        <v>3</v>
      </c>
      <c r="U68">
        <v>5</v>
      </c>
      <c r="V68">
        <v>5</v>
      </c>
      <c r="W68">
        <v>5</v>
      </c>
      <c r="X68">
        <v>5</v>
      </c>
      <c r="Y68">
        <v>4</v>
      </c>
      <c r="Z68">
        <v>5</v>
      </c>
      <c r="AA68">
        <v>5</v>
      </c>
      <c r="AB68">
        <v>5</v>
      </c>
      <c r="AC68">
        <v>5</v>
      </c>
      <c r="AD68">
        <v>4</v>
      </c>
      <c r="AE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4</v>
      </c>
      <c r="AL68">
        <v>4</v>
      </c>
      <c r="AM68">
        <v>5</v>
      </c>
      <c r="AN68">
        <v>2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2</v>
      </c>
      <c r="AU68">
        <v>5</v>
      </c>
      <c r="AV68">
        <v>5</v>
      </c>
      <c r="AW68">
        <v>5</v>
      </c>
      <c r="AX68">
        <v>5</v>
      </c>
      <c r="AY68">
        <v>3</v>
      </c>
      <c r="AZ68">
        <v>4</v>
      </c>
      <c r="BA68">
        <v>5</v>
      </c>
      <c r="BB68">
        <v>5</v>
      </c>
      <c r="BC68">
        <v>5</v>
      </c>
      <c r="BD68">
        <v>5</v>
      </c>
      <c r="BE68">
        <v>3</v>
      </c>
      <c r="BF68">
        <v>4</v>
      </c>
      <c r="BG68">
        <v>3</v>
      </c>
      <c r="BH68">
        <v>4</v>
      </c>
      <c r="BI68">
        <v>4</v>
      </c>
      <c r="BJ68">
        <v>3</v>
      </c>
      <c r="BK68">
        <v>3</v>
      </c>
      <c r="BL68">
        <v>5</v>
      </c>
      <c r="BM68">
        <v>5</v>
      </c>
      <c r="BN68">
        <v>5</v>
      </c>
      <c r="BO68">
        <v>5</v>
      </c>
      <c r="BP68">
        <v>1</v>
      </c>
      <c r="BQ68">
        <v>1</v>
      </c>
      <c r="BR68">
        <v>3</v>
      </c>
      <c r="BS68">
        <v>3</v>
      </c>
      <c r="BT68">
        <v>2</v>
      </c>
      <c r="BU68">
        <v>6</v>
      </c>
      <c r="BV68">
        <v>3</v>
      </c>
      <c r="BW68">
        <v>4</v>
      </c>
      <c r="BX68">
        <v>6</v>
      </c>
      <c r="BY68">
        <v>2.6666666666666665</v>
      </c>
      <c r="BZ68">
        <v>3.25</v>
      </c>
      <c r="CA68">
        <v>4.25</v>
      </c>
      <c r="CB68">
        <v>4.666666666666667</v>
      </c>
      <c r="CC68">
        <v>4.8</v>
      </c>
      <c r="CD68">
        <v>5</v>
      </c>
      <c r="CE68">
        <v>5</v>
      </c>
      <c r="CF68">
        <v>3.75</v>
      </c>
      <c r="CG68">
        <v>5</v>
      </c>
      <c r="CH68">
        <v>4</v>
      </c>
      <c r="CI68">
        <v>4.666666666666667</v>
      </c>
      <c r="CJ68">
        <v>3.3333333333333335</v>
      </c>
      <c r="CK68">
        <v>5</v>
      </c>
      <c r="CL68">
        <v>4.666666666666667</v>
      </c>
      <c r="CM68">
        <v>5</v>
      </c>
      <c r="CN68">
        <v>4.333333333333333</v>
      </c>
      <c r="CO68">
        <v>0</v>
      </c>
      <c r="CP68">
        <v>1</v>
      </c>
      <c r="CQ68">
        <v>0</v>
      </c>
      <c r="CR68">
        <v>0</v>
      </c>
      <c r="CS68">
        <v>11</v>
      </c>
      <c r="CT68" t="s">
        <v>756</v>
      </c>
      <c r="CU68" t="s">
        <v>751</v>
      </c>
      <c r="CV68" s="3" t="s">
        <v>797</v>
      </c>
      <c r="CZ68">
        <v>3.5</v>
      </c>
      <c r="DA68">
        <v>2</v>
      </c>
      <c r="DB68" s="3">
        <v>0</v>
      </c>
      <c r="DC68" s="3">
        <v>1</v>
      </c>
      <c r="DD68">
        <v>2</v>
      </c>
    </row>
    <row r="69" spans="1:108" x14ac:dyDescent="0.35">
      <c r="A69" s="22">
        <v>1010171037</v>
      </c>
      <c r="B69" t="s">
        <v>339</v>
      </c>
      <c r="C69" t="s">
        <v>135</v>
      </c>
      <c r="D69" t="s">
        <v>340</v>
      </c>
      <c r="E69" t="s">
        <v>303</v>
      </c>
      <c r="F69" t="s">
        <v>145</v>
      </c>
      <c r="G69" t="s">
        <v>107</v>
      </c>
      <c r="H69" t="s">
        <v>108</v>
      </c>
      <c r="I69" t="s">
        <v>119</v>
      </c>
      <c r="J69" t="s">
        <v>110</v>
      </c>
      <c r="K69" t="s">
        <v>111</v>
      </c>
      <c r="L69">
        <v>4</v>
      </c>
      <c r="M69">
        <v>5</v>
      </c>
      <c r="N69">
        <v>1</v>
      </c>
      <c r="O69">
        <v>2</v>
      </c>
      <c r="P69">
        <v>4</v>
      </c>
      <c r="Q69">
        <v>4</v>
      </c>
      <c r="R69">
        <v>4</v>
      </c>
      <c r="S69">
        <v>5</v>
      </c>
      <c r="T69">
        <v>5</v>
      </c>
      <c r="U69">
        <v>5</v>
      </c>
      <c r="V69">
        <v>5</v>
      </c>
      <c r="W69">
        <v>3</v>
      </c>
      <c r="X69">
        <v>2</v>
      </c>
      <c r="Y69">
        <v>1</v>
      </c>
      <c r="Z69">
        <v>4</v>
      </c>
      <c r="AA69">
        <v>5</v>
      </c>
      <c r="AB69">
        <v>4</v>
      </c>
      <c r="AC69">
        <v>5</v>
      </c>
      <c r="AD69">
        <v>4</v>
      </c>
      <c r="AE69">
        <v>3</v>
      </c>
      <c r="AF69">
        <v>2</v>
      </c>
      <c r="AG69">
        <v>4</v>
      </c>
      <c r="AH69">
        <v>5</v>
      </c>
      <c r="AI69">
        <v>5</v>
      </c>
      <c r="AJ69">
        <v>5</v>
      </c>
      <c r="AK69">
        <v>2</v>
      </c>
      <c r="AL69">
        <v>1</v>
      </c>
      <c r="AM69">
        <v>4</v>
      </c>
      <c r="AN69">
        <v>4</v>
      </c>
      <c r="AO69">
        <v>3</v>
      </c>
      <c r="AP69">
        <v>2</v>
      </c>
      <c r="AQ69">
        <v>3</v>
      </c>
      <c r="AR69">
        <v>3</v>
      </c>
      <c r="AS69">
        <v>4</v>
      </c>
      <c r="AT69">
        <v>1</v>
      </c>
      <c r="AU69">
        <v>4</v>
      </c>
      <c r="AV69">
        <v>0</v>
      </c>
      <c r="AW69">
        <v>1</v>
      </c>
      <c r="AX69">
        <v>5</v>
      </c>
      <c r="AY69">
        <v>5</v>
      </c>
      <c r="AZ69">
        <v>4</v>
      </c>
      <c r="BA69">
        <v>4</v>
      </c>
      <c r="BB69">
        <v>6</v>
      </c>
      <c r="BC69">
        <v>5</v>
      </c>
      <c r="BD69">
        <v>5</v>
      </c>
      <c r="BE69">
        <v>4</v>
      </c>
      <c r="BF69">
        <v>4</v>
      </c>
      <c r="BG69">
        <v>4</v>
      </c>
      <c r="BH69">
        <v>4</v>
      </c>
      <c r="BI69">
        <v>3</v>
      </c>
      <c r="BJ69">
        <v>3</v>
      </c>
      <c r="BK69">
        <v>3</v>
      </c>
      <c r="BL69">
        <v>4</v>
      </c>
      <c r="BM69">
        <v>2</v>
      </c>
      <c r="BN69">
        <v>4</v>
      </c>
      <c r="BO69">
        <v>4</v>
      </c>
      <c r="BP69">
        <v>2</v>
      </c>
      <c r="BQ69">
        <v>2</v>
      </c>
      <c r="BR69">
        <v>1</v>
      </c>
      <c r="BS69">
        <v>1</v>
      </c>
      <c r="BT69">
        <v>1</v>
      </c>
      <c r="BU69">
        <v>5</v>
      </c>
      <c r="BV69">
        <v>3</v>
      </c>
      <c r="BW69">
        <v>3</v>
      </c>
      <c r="BX69">
        <v>1</v>
      </c>
      <c r="BY69">
        <v>3.3333333333333335</v>
      </c>
      <c r="BZ69">
        <v>3.5</v>
      </c>
      <c r="CA69">
        <v>5</v>
      </c>
      <c r="CB69">
        <v>2</v>
      </c>
      <c r="CC69">
        <v>4.4000000000000004</v>
      </c>
      <c r="CD69">
        <v>3</v>
      </c>
      <c r="CE69">
        <v>5</v>
      </c>
      <c r="CF69">
        <v>2.75</v>
      </c>
      <c r="CG69">
        <v>2.75</v>
      </c>
      <c r="CH69">
        <v>3</v>
      </c>
      <c r="CI69">
        <v>3.8888888888888888</v>
      </c>
      <c r="CJ69">
        <v>3</v>
      </c>
      <c r="CK69">
        <v>3.5</v>
      </c>
      <c r="CL69">
        <v>1.6666666666666667</v>
      </c>
      <c r="CM69">
        <v>4.666666666666667</v>
      </c>
      <c r="CN69">
        <v>5.333333333333333</v>
      </c>
      <c r="CO69">
        <v>0</v>
      </c>
      <c r="CP69">
        <v>0</v>
      </c>
      <c r="CQ69">
        <v>1</v>
      </c>
      <c r="CR69">
        <v>0</v>
      </c>
      <c r="CS69">
        <v>9</v>
      </c>
      <c r="CT69" t="s">
        <v>756</v>
      </c>
      <c r="CU69" t="s">
        <v>751</v>
      </c>
      <c r="CV69" s="3" t="s">
        <v>798</v>
      </c>
      <c r="CZ69">
        <v>4</v>
      </c>
      <c r="DA69">
        <v>2</v>
      </c>
      <c r="DB69" s="3">
        <v>0</v>
      </c>
      <c r="DC69" s="3">
        <v>1</v>
      </c>
      <c r="DD69">
        <v>1.4</v>
      </c>
    </row>
    <row r="70" spans="1:108" x14ac:dyDescent="0.35">
      <c r="A70" s="22">
        <v>1070978451</v>
      </c>
      <c r="B70" t="s">
        <v>341</v>
      </c>
      <c r="C70" t="s">
        <v>342</v>
      </c>
      <c r="D70" t="s">
        <v>343</v>
      </c>
      <c r="E70" t="s">
        <v>236</v>
      </c>
      <c r="F70" t="s">
        <v>155</v>
      </c>
      <c r="G70" t="s">
        <v>125</v>
      </c>
      <c r="H70" t="s">
        <v>108</v>
      </c>
      <c r="I70" t="s">
        <v>109</v>
      </c>
      <c r="J70" t="s">
        <v>132</v>
      </c>
      <c r="K70" t="s">
        <v>150</v>
      </c>
      <c r="L70">
        <v>3</v>
      </c>
      <c r="M70">
        <v>4</v>
      </c>
      <c r="N70">
        <v>2</v>
      </c>
      <c r="O70">
        <v>2</v>
      </c>
      <c r="P70">
        <v>2</v>
      </c>
      <c r="Q70">
        <v>3</v>
      </c>
      <c r="R70">
        <v>2</v>
      </c>
      <c r="S70">
        <v>2</v>
      </c>
      <c r="T70">
        <v>5</v>
      </c>
      <c r="U70">
        <v>4</v>
      </c>
      <c r="V70">
        <v>5</v>
      </c>
      <c r="W70">
        <v>5</v>
      </c>
      <c r="X70">
        <v>5</v>
      </c>
      <c r="Y70">
        <v>5</v>
      </c>
      <c r="Z70">
        <v>4</v>
      </c>
      <c r="AA70">
        <v>1</v>
      </c>
      <c r="AB70">
        <v>1</v>
      </c>
      <c r="AC70">
        <v>2</v>
      </c>
      <c r="AD70">
        <v>2</v>
      </c>
      <c r="AE70">
        <v>4</v>
      </c>
      <c r="AF70">
        <v>5</v>
      </c>
      <c r="AG70">
        <v>4</v>
      </c>
      <c r="AH70">
        <v>1</v>
      </c>
      <c r="AI70">
        <v>1</v>
      </c>
      <c r="AJ70">
        <v>1</v>
      </c>
      <c r="AK70">
        <v>2</v>
      </c>
      <c r="AL70">
        <v>2</v>
      </c>
      <c r="AM70">
        <v>2</v>
      </c>
      <c r="AN70">
        <v>2</v>
      </c>
      <c r="AO70">
        <v>3</v>
      </c>
      <c r="AP70">
        <v>4</v>
      </c>
      <c r="AQ70">
        <v>3</v>
      </c>
      <c r="AR70">
        <v>4</v>
      </c>
      <c r="AS70">
        <v>4</v>
      </c>
      <c r="AT70">
        <v>4</v>
      </c>
      <c r="AU70">
        <v>5</v>
      </c>
      <c r="AV70">
        <v>6</v>
      </c>
      <c r="AW70">
        <v>5</v>
      </c>
      <c r="AX70">
        <v>5</v>
      </c>
      <c r="AY70">
        <v>5</v>
      </c>
      <c r="AZ70">
        <v>6</v>
      </c>
      <c r="BA70">
        <v>5</v>
      </c>
      <c r="BB70">
        <v>6</v>
      </c>
      <c r="BC70">
        <v>6</v>
      </c>
      <c r="BD70">
        <v>6</v>
      </c>
      <c r="BE70">
        <v>1</v>
      </c>
      <c r="BF70">
        <v>3</v>
      </c>
      <c r="BG70">
        <v>1</v>
      </c>
      <c r="BH70">
        <v>3</v>
      </c>
      <c r="BI70">
        <v>3</v>
      </c>
      <c r="BJ70">
        <v>3</v>
      </c>
      <c r="BK70">
        <v>3</v>
      </c>
      <c r="BL70">
        <v>5</v>
      </c>
      <c r="BM70">
        <v>5</v>
      </c>
      <c r="BN70">
        <v>5</v>
      </c>
      <c r="BO70">
        <v>5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3</v>
      </c>
      <c r="BV70">
        <v>3</v>
      </c>
      <c r="BW70">
        <v>1</v>
      </c>
      <c r="BX70">
        <v>1</v>
      </c>
      <c r="BY70">
        <v>3</v>
      </c>
      <c r="BZ70">
        <v>2.25</v>
      </c>
      <c r="CA70">
        <v>4</v>
      </c>
      <c r="CB70">
        <v>5</v>
      </c>
      <c r="CC70">
        <v>2</v>
      </c>
      <c r="CD70">
        <v>4.333333333333333</v>
      </c>
      <c r="CE70">
        <v>1</v>
      </c>
      <c r="CF70">
        <v>2</v>
      </c>
      <c r="CG70">
        <v>3.5</v>
      </c>
      <c r="CH70">
        <v>4.333333333333333</v>
      </c>
      <c r="CI70">
        <v>5.5555555555555554</v>
      </c>
      <c r="CJ70">
        <v>3</v>
      </c>
      <c r="CK70">
        <v>5</v>
      </c>
      <c r="CL70">
        <v>5.666666666666667</v>
      </c>
      <c r="CM70">
        <v>5.666666666666667</v>
      </c>
      <c r="CN70">
        <v>5.333333333333333</v>
      </c>
      <c r="CO70">
        <v>1</v>
      </c>
      <c r="CP70">
        <v>1</v>
      </c>
      <c r="CQ70">
        <v>1</v>
      </c>
      <c r="CR70">
        <v>1</v>
      </c>
      <c r="CS70">
        <v>2</v>
      </c>
      <c r="CT70" t="s">
        <v>754</v>
      </c>
      <c r="CU70" t="s">
        <v>751</v>
      </c>
      <c r="CV70" s="3" t="s">
        <v>797</v>
      </c>
      <c r="CW70" t="s">
        <v>779</v>
      </c>
      <c r="CX70" t="s">
        <v>779</v>
      </c>
      <c r="CY70" t="s">
        <v>779</v>
      </c>
      <c r="CZ70">
        <v>2</v>
      </c>
      <c r="DA70">
        <v>0</v>
      </c>
      <c r="DB70" s="3">
        <v>0</v>
      </c>
      <c r="DC70" s="3">
        <v>0</v>
      </c>
      <c r="DD70">
        <v>1</v>
      </c>
    </row>
    <row r="71" spans="1:108" x14ac:dyDescent="0.35">
      <c r="A71" s="22">
        <v>1032493343</v>
      </c>
      <c r="B71" t="s">
        <v>344</v>
      </c>
      <c r="C71" t="s">
        <v>345</v>
      </c>
      <c r="D71" t="s">
        <v>346</v>
      </c>
      <c r="E71" t="s">
        <v>259</v>
      </c>
      <c r="F71" t="s">
        <v>155</v>
      </c>
      <c r="G71" t="s">
        <v>125</v>
      </c>
      <c r="H71" t="s">
        <v>108</v>
      </c>
      <c r="I71" t="s">
        <v>109</v>
      </c>
      <c r="J71" t="s">
        <v>132</v>
      </c>
      <c r="K71" t="s">
        <v>150</v>
      </c>
      <c r="L71">
        <v>5</v>
      </c>
      <c r="M71">
        <v>5</v>
      </c>
      <c r="N71">
        <v>3</v>
      </c>
      <c r="O71">
        <v>2</v>
      </c>
      <c r="P71">
        <v>2</v>
      </c>
      <c r="Q71">
        <v>1</v>
      </c>
      <c r="R71">
        <v>1</v>
      </c>
      <c r="S71">
        <v>5</v>
      </c>
      <c r="T71">
        <v>4</v>
      </c>
      <c r="U71">
        <v>4</v>
      </c>
      <c r="V71">
        <v>5</v>
      </c>
      <c r="W71">
        <v>4</v>
      </c>
      <c r="X71">
        <v>5</v>
      </c>
      <c r="Y71">
        <v>5</v>
      </c>
      <c r="Z71">
        <v>4</v>
      </c>
      <c r="AA71">
        <v>2</v>
      </c>
      <c r="AB71">
        <v>2</v>
      </c>
      <c r="AC71">
        <v>1</v>
      </c>
      <c r="AD71">
        <v>5</v>
      </c>
      <c r="AE71">
        <v>5</v>
      </c>
      <c r="AF71">
        <v>5</v>
      </c>
      <c r="AG71">
        <v>5</v>
      </c>
      <c r="AH71">
        <v>2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3</v>
      </c>
      <c r="AP71">
        <v>4</v>
      </c>
      <c r="AQ71">
        <v>5</v>
      </c>
      <c r="AR71">
        <v>5</v>
      </c>
      <c r="AS71">
        <v>5</v>
      </c>
      <c r="AT71">
        <v>5</v>
      </c>
      <c r="AU71">
        <v>4</v>
      </c>
      <c r="AV71">
        <v>5</v>
      </c>
      <c r="AW71">
        <v>5</v>
      </c>
      <c r="AX71">
        <v>5</v>
      </c>
      <c r="AY71">
        <v>6</v>
      </c>
      <c r="AZ71">
        <v>5</v>
      </c>
      <c r="BA71">
        <v>5</v>
      </c>
      <c r="BB71">
        <v>6</v>
      </c>
      <c r="BC71">
        <v>3</v>
      </c>
      <c r="BD71">
        <v>0</v>
      </c>
      <c r="BE71">
        <v>3</v>
      </c>
      <c r="BF71">
        <v>2</v>
      </c>
      <c r="BG71">
        <v>2</v>
      </c>
      <c r="BH71">
        <v>2</v>
      </c>
      <c r="BI71">
        <v>3</v>
      </c>
      <c r="BJ71">
        <v>3</v>
      </c>
      <c r="BK71">
        <v>3</v>
      </c>
      <c r="BL71">
        <v>4</v>
      </c>
      <c r="BM71">
        <v>4</v>
      </c>
      <c r="BN71">
        <v>5</v>
      </c>
      <c r="BO71">
        <v>5</v>
      </c>
      <c r="BP71">
        <v>1</v>
      </c>
      <c r="BQ71">
        <v>1</v>
      </c>
      <c r="BR71">
        <v>2</v>
      </c>
      <c r="BS71">
        <v>4</v>
      </c>
      <c r="BT71">
        <v>4</v>
      </c>
      <c r="BU71">
        <v>5</v>
      </c>
      <c r="BV71">
        <v>3</v>
      </c>
      <c r="BW71">
        <v>1</v>
      </c>
      <c r="BX71">
        <v>1</v>
      </c>
      <c r="BY71">
        <v>4.333333333333333</v>
      </c>
      <c r="BZ71">
        <v>1.5</v>
      </c>
      <c r="CA71">
        <v>4.5</v>
      </c>
      <c r="CB71">
        <v>4.666666666666667</v>
      </c>
      <c r="CC71">
        <v>2.8</v>
      </c>
      <c r="CD71">
        <v>5</v>
      </c>
      <c r="CE71">
        <v>1.3333333333333333</v>
      </c>
      <c r="CF71">
        <v>1</v>
      </c>
      <c r="CG71">
        <v>4.25</v>
      </c>
      <c r="CH71">
        <v>4.666666666666667</v>
      </c>
      <c r="CI71">
        <v>4.4444444444444446</v>
      </c>
      <c r="CJ71">
        <v>3</v>
      </c>
      <c r="CK71">
        <v>4.5</v>
      </c>
      <c r="CL71">
        <v>5</v>
      </c>
      <c r="CM71">
        <v>2.6666666666666665</v>
      </c>
      <c r="CN71">
        <v>5.666666666666667</v>
      </c>
      <c r="CO71">
        <v>1</v>
      </c>
      <c r="CP71">
        <v>0</v>
      </c>
      <c r="CQ71">
        <v>1</v>
      </c>
      <c r="CR71">
        <v>0</v>
      </c>
      <c r="CS71">
        <v>2</v>
      </c>
      <c r="CT71" t="s">
        <v>754</v>
      </c>
      <c r="CU71" t="s">
        <v>751</v>
      </c>
      <c r="CV71" s="3" t="s">
        <v>798</v>
      </c>
      <c r="CZ71">
        <v>2.25</v>
      </c>
      <c r="DA71">
        <v>0</v>
      </c>
      <c r="DB71" s="3">
        <v>0</v>
      </c>
      <c r="DC71" s="3">
        <v>0</v>
      </c>
      <c r="DD71">
        <v>2.4</v>
      </c>
    </row>
    <row r="72" spans="1:108" x14ac:dyDescent="0.35">
      <c r="A72" s="22">
        <v>1022332978</v>
      </c>
      <c r="B72" t="s">
        <v>347</v>
      </c>
      <c r="C72" t="s">
        <v>348</v>
      </c>
      <c r="D72" t="s">
        <v>349</v>
      </c>
      <c r="E72" t="s">
        <v>303</v>
      </c>
      <c r="F72" t="s">
        <v>233</v>
      </c>
      <c r="G72" t="s">
        <v>107</v>
      </c>
      <c r="H72" t="s">
        <v>108</v>
      </c>
      <c r="I72" t="s">
        <v>119</v>
      </c>
      <c r="J72" t="s">
        <v>179</v>
      </c>
      <c r="K72" t="s">
        <v>111</v>
      </c>
      <c r="L72">
        <v>3</v>
      </c>
      <c r="M72">
        <v>5</v>
      </c>
      <c r="N72">
        <v>3</v>
      </c>
      <c r="O72">
        <v>3</v>
      </c>
      <c r="P72">
        <v>4</v>
      </c>
      <c r="Q72">
        <v>2</v>
      </c>
      <c r="R72">
        <v>2</v>
      </c>
      <c r="S72">
        <v>5</v>
      </c>
      <c r="T72">
        <v>2</v>
      </c>
      <c r="U72">
        <v>4</v>
      </c>
      <c r="V72">
        <v>3</v>
      </c>
      <c r="W72">
        <v>2</v>
      </c>
      <c r="X72">
        <v>2</v>
      </c>
      <c r="Y72">
        <v>2</v>
      </c>
      <c r="Z72">
        <v>3</v>
      </c>
      <c r="AA72">
        <v>2</v>
      </c>
      <c r="AB72">
        <v>2</v>
      </c>
      <c r="AC72">
        <v>5</v>
      </c>
      <c r="AD72">
        <v>2</v>
      </c>
      <c r="AE72">
        <v>5</v>
      </c>
      <c r="AF72">
        <v>5</v>
      </c>
      <c r="AG72">
        <v>5</v>
      </c>
      <c r="AH72">
        <v>3</v>
      </c>
      <c r="AI72">
        <v>5</v>
      </c>
      <c r="AJ72">
        <v>3</v>
      </c>
      <c r="AK72">
        <v>1</v>
      </c>
      <c r="AL72">
        <v>1</v>
      </c>
      <c r="AM72">
        <v>1</v>
      </c>
      <c r="AN72">
        <v>1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6</v>
      </c>
      <c r="BC72">
        <v>5</v>
      </c>
      <c r="BD72">
        <v>5</v>
      </c>
      <c r="BE72">
        <v>3</v>
      </c>
      <c r="BF72">
        <v>2</v>
      </c>
      <c r="BG72">
        <v>1</v>
      </c>
      <c r="BH72">
        <v>2</v>
      </c>
      <c r="BI72">
        <v>4</v>
      </c>
      <c r="BJ72">
        <v>4</v>
      </c>
      <c r="BK72">
        <v>4</v>
      </c>
      <c r="BL72">
        <v>5</v>
      </c>
      <c r="BM72">
        <v>5</v>
      </c>
      <c r="BN72">
        <v>4</v>
      </c>
      <c r="BO72">
        <v>4</v>
      </c>
      <c r="BP72">
        <v>1</v>
      </c>
      <c r="BQ72">
        <v>1</v>
      </c>
      <c r="BR72">
        <v>1</v>
      </c>
      <c r="BS72">
        <v>2</v>
      </c>
      <c r="BT72">
        <v>1</v>
      </c>
      <c r="BU72">
        <v>6</v>
      </c>
      <c r="BV72">
        <v>3</v>
      </c>
      <c r="BW72">
        <v>4</v>
      </c>
      <c r="BX72">
        <v>5</v>
      </c>
      <c r="BY72">
        <v>3.6666666666666665</v>
      </c>
      <c r="BZ72">
        <v>2.75</v>
      </c>
      <c r="CA72">
        <v>3.5</v>
      </c>
      <c r="CB72">
        <v>2</v>
      </c>
      <c r="CC72">
        <v>2.8</v>
      </c>
      <c r="CD72">
        <v>5</v>
      </c>
      <c r="CE72">
        <v>3.6666666666666665</v>
      </c>
      <c r="CF72">
        <v>1</v>
      </c>
      <c r="CG72">
        <v>5</v>
      </c>
      <c r="CH72">
        <v>5</v>
      </c>
      <c r="CI72">
        <v>4.5555555555555554</v>
      </c>
      <c r="CJ72">
        <v>4</v>
      </c>
      <c r="CK72">
        <v>4.5</v>
      </c>
      <c r="CL72">
        <v>4.333333333333333</v>
      </c>
      <c r="CM72">
        <v>4.666666666666667</v>
      </c>
      <c r="CN72">
        <v>4.666666666666667</v>
      </c>
      <c r="CO72">
        <v>0</v>
      </c>
      <c r="CP72">
        <v>0</v>
      </c>
      <c r="CQ72">
        <v>0</v>
      </c>
      <c r="CR72">
        <v>0</v>
      </c>
      <c r="CS72">
        <v>6</v>
      </c>
      <c r="CT72" t="s">
        <v>755</v>
      </c>
      <c r="CU72" t="s">
        <v>751</v>
      </c>
      <c r="CV72" s="3" t="s">
        <v>797</v>
      </c>
      <c r="CW72" t="s">
        <v>779</v>
      </c>
      <c r="CZ72">
        <v>2</v>
      </c>
      <c r="DA72">
        <v>0</v>
      </c>
      <c r="DB72" s="3">
        <v>0</v>
      </c>
      <c r="DC72" s="3">
        <v>0</v>
      </c>
      <c r="DD72">
        <v>1.2</v>
      </c>
    </row>
    <row r="73" spans="1:108" x14ac:dyDescent="0.35">
      <c r="A73" s="22">
        <v>79765055</v>
      </c>
      <c r="B73" t="s">
        <v>350</v>
      </c>
      <c r="C73" t="s">
        <v>351</v>
      </c>
      <c r="D73" t="s">
        <v>352</v>
      </c>
      <c r="E73" t="s">
        <v>165</v>
      </c>
      <c r="F73" t="s">
        <v>159</v>
      </c>
      <c r="G73" t="s">
        <v>107</v>
      </c>
      <c r="H73" t="s">
        <v>108</v>
      </c>
      <c r="I73" t="s">
        <v>119</v>
      </c>
      <c r="J73" t="s">
        <v>110</v>
      </c>
      <c r="K73" t="s">
        <v>111</v>
      </c>
      <c r="L73">
        <v>5</v>
      </c>
      <c r="M73">
        <v>4</v>
      </c>
      <c r="N73">
        <v>3</v>
      </c>
      <c r="O73">
        <v>3</v>
      </c>
      <c r="P73">
        <v>3</v>
      </c>
      <c r="Q73">
        <v>2</v>
      </c>
      <c r="R73">
        <v>4</v>
      </c>
      <c r="S73">
        <v>4</v>
      </c>
      <c r="T73">
        <v>3</v>
      </c>
      <c r="U73">
        <v>5</v>
      </c>
      <c r="V73">
        <v>4</v>
      </c>
      <c r="W73">
        <v>4</v>
      </c>
      <c r="X73">
        <v>4</v>
      </c>
      <c r="Y73">
        <v>3</v>
      </c>
      <c r="Z73">
        <v>3</v>
      </c>
      <c r="AA73">
        <v>2</v>
      </c>
      <c r="AB73">
        <v>3</v>
      </c>
      <c r="AC73">
        <v>2</v>
      </c>
      <c r="AD73">
        <v>2</v>
      </c>
      <c r="AE73">
        <v>4</v>
      </c>
      <c r="AF73">
        <v>4</v>
      </c>
      <c r="AG73">
        <v>2</v>
      </c>
      <c r="AH73">
        <v>3</v>
      </c>
      <c r="AI73">
        <v>2</v>
      </c>
      <c r="AJ73">
        <v>2</v>
      </c>
      <c r="AK73">
        <v>2</v>
      </c>
      <c r="AL73">
        <v>2</v>
      </c>
      <c r="AM73">
        <v>4</v>
      </c>
      <c r="AN73">
        <v>3</v>
      </c>
      <c r="AO73">
        <v>1</v>
      </c>
      <c r="AP73">
        <v>3</v>
      </c>
      <c r="AQ73">
        <v>2</v>
      </c>
      <c r="AR73">
        <v>3</v>
      </c>
      <c r="AS73">
        <v>4</v>
      </c>
      <c r="AT73">
        <v>4</v>
      </c>
      <c r="AU73">
        <v>4</v>
      </c>
      <c r="AV73">
        <v>3</v>
      </c>
      <c r="AW73">
        <v>3</v>
      </c>
      <c r="AX73">
        <v>4</v>
      </c>
      <c r="AY73">
        <v>4</v>
      </c>
      <c r="AZ73">
        <v>4</v>
      </c>
      <c r="BA73">
        <v>5</v>
      </c>
      <c r="BB73">
        <v>6</v>
      </c>
      <c r="BC73">
        <v>4</v>
      </c>
      <c r="BD73">
        <v>4</v>
      </c>
      <c r="BE73">
        <v>3</v>
      </c>
      <c r="BF73">
        <v>2</v>
      </c>
      <c r="BG73">
        <v>3</v>
      </c>
      <c r="BH73">
        <v>3</v>
      </c>
      <c r="BI73">
        <v>4</v>
      </c>
      <c r="BJ73">
        <v>4</v>
      </c>
      <c r="BK73">
        <v>3</v>
      </c>
      <c r="BL73">
        <v>4</v>
      </c>
      <c r="BM73">
        <v>5</v>
      </c>
      <c r="BN73">
        <v>5</v>
      </c>
      <c r="BO73">
        <v>4</v>
      </c>
      <c r="BP73">
        <v>3</v>
      </c>
      <c r="BQ73">
        <v>3</v>
      </c>
      <c r="BR73">
        <v>1</v>
      </c>
      <c r="BS73">
        <v>1</v>
      </c>
      <c r="BT73">
        <v>1</v>
      </c>
      <c r="BU73">
        <v>5</v>
      </c>
      <c r="BV73">
        <v>3</v>
      </c>
      <c r="BW73">
        <v>4</v>
      </c>
      <c r="BX73">
        <v>5</v>
      </c>
      <c r="BY73">
        <v>4</v>
      </c>
      <c r="BZ73">
        <v>3</v>
      </c>
      <c r="CA73">
        <v>4</v>
      </c>
      <c r="CB73">
        <v>3.6666666666666665</v>
      </c>
      <c r="CC73">
        <v>2.4</v>
      </c>
      <c r="CD73">
        <v>3.3333333333333335</v>
      </c>
      <c r="CE73">
        <v>2.3333333333333335</v>
      </c>
      <c r="CF73">
        <v>2.75</v>
      </c>
      <c r="CG73">
        <v>2.25</v>
      </c>
      <c r="CH73">
        <v>4</v>
      </c>
      <c r="CI73">
        <v>4.1111111111111107</v>
      </c>
      <c r="CJ73">
        <v>3.6666666666666665</v>
      </c>
      <c r="CK73">
        <v>4.5</v>
      </c>
      <c r="CL73">
        <v>3.3333333333333335</v>
      </c>
      <c r="CM73">
        <v>4.333333333333333</v>
      </c>
      <c r="CN73">
        <v>4.666666666666667</v>
      </c>
      <c r="CO73">
        <v>0</v>
      </c>
      <c r="CP73">
        <v>0</v>
      </c>
      <c r="CQ73">
        <v>0</v>
      </c>
      <c r="CR73">
        <v>0</v>
      </c>
      <c r="CS73">
        <v>5</v>
      </c>
      <c r="CT73" t="s">
        <v>755</v>
      </c>
      <c r="CU73" t="s">
        <v>751</v>
      </c>
      <c r="CV73" s="3" t="s">
        <v>798</v>
      </c>
      <c r="CZ73">
        <v>2.75</v>
      </c>
      <c r="DA73">
        <v>0</v>
      </c>
      <c r="DB73" s="3">
        <v>0</v>
      </c>
      <c r="DC73" s="3">
        <v>0</v>
      </c>
      <c r="DD73">
        <v>1.8</v>
      </c>
    </row>
    <row r="74" spans="1:108" x14ac:dyDescent="0.35">
      <c r="A74" s="22">
        <v>80490540</v>
      </c>
      <c r="B74" t="s">
        <v>353</v>
      </c>
      <c r="C74" t="s">
        <v>354</v>
      </c>
      <c r="D74" t="s">
        <v>196</v>
      </c>
      <c r="E74" t="s">
        <v>355</v>
      </c>
      <c r="F74" t="s">
        <v>178</v>
      </c>
      <c r="G74" t="s">
        <v>130</v>
      </c>
      <c r="H74" t="s">
        <v>118</v>
      </c>
      <c r="I74" t="s">
        <v>183</v>
      </c>
      <c r="J74" t="s">
        <v>179</v>
      </c>
      <c r="K74" t="s">
        <v>111</v>
      </c>
      <c r="L74">
        <v>5</v>
      </c>
      <c r="M74">
        <v>5</v>
      </c>
      <c r="N74">
        <v>3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4</v>
      </c>
      <c r="X74">
        <v>4</v>
      </c>
      <c r="Y74">
        <v>5</v>
      </c>
      <c r="Z74">
        <v>4</v>
      </c>
      <c r="AA74">
        <v>3</v>
      </c>
      <c r="AB74">
        <v>4</v>
      </c>
      <c r="AC74">
        <v>2</v>
      </c>
      <c r="AD74">
        <v>2</v>
      </c>
      <c r="AE74">
        <v>5</v>
      </c>
      <c r="AF74">
        <v>5</v>
      </c>
      <c r="AG74">
        <v>4</v>
      </c>
      <c r="AH74">
        <v>3</v>
      </c>
      <c r="AI74">
        <v>3</v>
      </c>
      <c r="AJ74">
        <v>3</v>
      </c>
      <c r="AK74">
        <v>5</v>
      </c>
      <c r="AL74">
        <v>4</v>
      </c>
      <c r="AM74">
        <v>4</v>
      </c>
      <c r="AN74">
        <v>4</v>
      </c>
      <c r="AO74">
        <v>4</v>
      </c>
      <c r="AP74">
        <v>3</v>
      </c>
      <c r="AQ74">
        <v>3</v>
      </c>
      <c r="AR74">
        <v>5</v>
      </c>
      <c r="AS74">
        <v>5</v>
      </c>
      <c r="AT74">
        <v>5</v>
      </c>
      <c r="AU74">
        <v>5</v>
      </c>
      <c r="AV74">
        <v>6</v>
      </c>
      <c r="AW74">
        <v>5</v>
      </c>
      <c r="AX74">
        <v>6</v>
      </c>
      <c r="AY74">
        <v>6</v>
      </c>
      <c r="AZ74">
        <v>6</v>
      </c>
      <c r="BA74">
        <v>6</v>
      </c>
      <c r="BB74">
        <v>6</v>
      </c>
      <c r="BC74">
        <v>5</v>
      </c>
      <c r="BD74">
        <v>6</v>
      </c>
      <c r="BE74">
        <v>3</v>
      </c>
      <c r="BF74">
        <v>4</v>
      </c>
      <c r="BG74">
        <v>3</v>
      </c>
      <c r="BH74">
        <v>3</v>
      </c>
      <c r="BI74">
        <v>4</v>
      </c>
      <c r="BJ74">
        <v>4</v>
      </c>
      <c r="BK74">
        <v>4</v>
      </c>
      <c r="BL74">
        <v>4</v>
      </c>
      <c r="BM74">
        <v>5</v>
      </c>
      <c r="BN74">
        <v>4</v>
      </c>
      <c r="BO74">
        <v>4</v>
      </c>
      <c r="BP74">
        <v>1</v>
      </c>
      <c r="BQ74">
        <v>1</v>
      </c>
      <c r="BR74">
        <v>1</v>
      </c>
      <c r="BS74">
        <v>2</v>
      </c>
      <c r="BT74">
        <v>2</v>
      </c>
      <c r="BU74">
        <v>3</v>
      </c>
      <c r="BV74">
        <v>3</v>
      </c>
      <c r="BW74">
        <v>6</v>
      </c>
      <c r="BX74">
        <v>1</v>
      </c>
      <c r="BY74">
        <v>4.333333333333333</v>
      </c>
      <c r="BZ74">
        <v>5</v>
      </c>
      <c r="CA74">
        <v>5</v>
      </c>
      <c r="CB74">
        <v>4.333333333333333</v>
      </c>
      <c r="CC74">
        <v>3</v>
      </c>
      <c r="CD74">
        <v>4.666666666666667</v>
      </c>
      <c r="CE74">
        <v>3</v>
      </c>
      <c r="CF74">
        <v>4.25</v>
      </c>
      <c r="CG74">
        <v>3.75</v>
      </c>
      <c r="CH74">
        <v>5</v>
      </c>
      <c r="CI74">
        <v>5.7777777777777777</v>
      </c>
      <c r="CJ74">
        <v>4</v>
      </c>
      <c r="CK74">
        <v>4.25</v>
      </c>
      <c r="CL74">
        <v>5.666666666666667</v>
      </c>
      <c r="CM74">
        <v>5.666666666666667</v>
      </c>
      <c r="CN74">
        <v>6</v>
      </c>
      <c r="CO74">
        <v>1</v>
      </c>
      <c r="CP74">
        <v>1</v>
      </c>
      <c r="CQ74">
        <v>1</v>
      </c>
      <c r="CR74">
        <v>1</v>
      </c>
      <c r="CS74">
        <v>7</v>
      </c>
      <c r="CT74" t="s">
        <v>756</v>
      </c>
      <c r="CU74" t="s">
        <v>750</v>
      </c>
      <c r="CV74" s="3" t="s">
        <v>798</v>
      </c>
      <c r="CX74" t="s">
        <v>779</v>
      </c>
      <c r="CZ74">
        <v>3.25</v>
      </c>
      <c r="DA74">
        <v>2</v>
      </c>
      <c r="DB74" s="3">
        <v>0</v>
      </c>
      <c r="DC74" s="3">
        <v>1</v>
      </c>
      <c r="DD74">
        <v>1.4</v>
      </c>
    </row>
    <row r="75" spans="1:108" x14ac:dyDescent="0.35">
      <c r="A75" s="22">
        <v>79848131</v>
      </c>
      <c r="B75" t="s">
        <v>356</v>
      </c>
      <c r="C75" t="s">
        <v>357</v>
      </c>
      <c r="D75" t="s">
        <v>334</v>
      </c>
      <c r="E75" t="s">
        <v>358</v>
      </c>
      <c r="F75" t="s">
        <v>178</v>
      </c>
      <c r="G75" t="s">
        <v>174</v>
      </c>
      <c r="H75" t="s">
        <v>118</v>
      </c>
      <c r="I75" t="s">
        <v>183</v>
      </c>
      <c r="J75" t="s">
        <v>179</v>
      </c>
      <c r="K75" t="s">
        <v>111</v>
      </c>
      <c r="L75">
        <v>5</v>
      </c>
      <c r="M75">
        <v>5</v>
      </c>
      <c r="N75">
        <v>5</v>
      </c>
      <c r="O75">
        <v>4</v>
      </c>
      <c r="P75">
        <v>4</v>
      </c>
      <c r="Q75">
        <v>3</v>
      </c>
      <c r="R75">
        <v>3</v>
      </c>
      <c r="S75">
        <v>4</v>
      </c>
      <c r="T75">
        <v>4</v>
      </c>
      <c r="U75">
        <v>4</v>
      </c>
      <c r="V75">
        <v>4</v>
      </c>
      <c r="W75">
        <v>5</v>
      </c>
      <c r="X75">
        <v>5</v>
      </c>
      <c r="Y75">
        <v>4</v>
      </c>
      <c r="Z75">
        <v>4</v>
      </c>
      <c r="AA75">
        <v>5</v>
      </c>
      <c r="AB75">
        <v>4</v>
      </c>
      <c r="AC75">
        <v>5</v>
      </c>
      <c r="AD75">
        <v>2</v>
      </c>
      <c r="AE75">
        <v>4</v>
      </c>
      <c r="AF75">
        <v>5</v>
      </c>
      <c r="AG75">
        <v>5</v>
      </c>
      <c r="AH75">
        <v>5</v>
      </c>
      <c r="AI75">
        <v>4</v>
      </c>
      <c r="AJ75">
        <v>4</v>
      </c>
      <c r="AK75">
        <v>4</v>
      </c>
      <c r="AL75">
        <v>3</v>
      </c>
      <c r="AM75">
        <v>5</v>
      </c>
      <c r="AN75">
        <v>4</v>
      </c>
      <c r="AO75">
        <v>5</v>
      </c>
      <c r="AP75">
        <v>4</v>
      </c>
      <c r="AQ75">
        <v>5</v>
      </c>
      <c r="AR75">
        <v>5</v>
      </c>
      <c r="AS75">
        <v>4</v>
      </c>
      <c r="AT75">
        <v>4</v>
      </c>
      <c r="AU75">
        <v>5</v>
      </c>
      <c r="AV75">
        <v>5</v>
      </c>
      <c r="AW75">
        <v>4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6</v>
      </c>
      <c r="BE75">
        <v>3</v>
      </c>
      <c r="BF75">
        <v>3</v>
      </c>
      <c r="BG75">
        <v>3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5</v>
      </c>
      <c r="BN75">
        <v>5</v>
      </c>
      <c r="BO75">
        <v>5</v>
      </c>
      <c r="BP75">
        <v>1</v>
      </c>
      <c r="BQ75">
        <v>1</v>
      </c>
      <c r="BR75">
        <v>2</v>
      </c>
      <c r="BS75">
        <v>1</v>
      </c>
      <c r="BT75">
        <v>1</v>
      </c>
      <c r="BU75">
        <v>3</v>
      </c>
      <c r="BV75">
        <v>3</v>
      </c>
      <c r="BW75">
        <v>1</v>
      </c>
      <c r="BX75">
        <v>2</v>
      </c>
      <c r="BY75">
        <v>5</v>
      </c>
      <c r="BZ75">
        <v>3.5</v>
      </c>
      <c r="CA75">
        <v>4</v>
      </c>
      <c r="CB75">
        <v>4.666666666666667</v>
      </c>
      <c r="CC75">
        <v>4</v>
      </c>
      <c r="CD75">
        <v>4.666666666666667</v>
      </c>
      <c r="CE75">
        <v>4.333333333333333</v>
      </c>
      <c r="CF75">
        <v>4</v>
      </c>
      <c r="CG75">
        <v>4.75</v>
      </c>
      <c r="CH75">
        <v>4.333333333333333</v>
      </c>
      <c r="CI75">
        <v>5.666666666666667</v>
      </c>
      <c r="CJ75">
        <v>4</v>
      </c>
      <c r="CK75">
        <v>4.75</v>
      </c>
      <c r="CL75">
        <v>5</v>
      </c>
      <c r="CM75">
        <v>6</v>
      </c>
      <c r="CN75">
        <v>6</v>
      </c>
      <c r="CO75">
        <v>1</v>
      </c>
      <c r="CP75">
        <v>1</v>
      </c>
      <c r="CQ75">
        <v>1</v>
      </c>
      <c r="CR75">
        <v>1</v>
      </c>
      <c r="CS75">
        <v>7</v>
      </c>
      <c r="CT75" t="s">
        <v>756</v>
      </c>
      <c r="CU75" t="s">
        <v>750</v>
      </c>
      <c r="CV75" s="3" t="s">
        <v>798</v>
      </c>
      <c r="CX75" t="s">
        <v>779</v>
      </c>
      <c r="CZ75">
        <v>3.25</v>
      </c>
      <c r="DA75">
        <v>2</v>
      </c>
      <c r="DB75" s="3">
        <v>0</v>
      </c>
      <c r="DC75" s="3">
        <v>1</v>
      </c>
      <c r="DD75">
        <v>1.2</v>
      </c>
    </row>
    <row r="76" spans="1:108" x14ac:dyDescent="0.35">
      <c r="A76" s="22">
        <v>9350693</v>
      </c>
      <c r="B76" t="s">
        <v>359</v>
      </c>
      <c r="C76" t="s">
        <v>360</v>
      </c>
      <c r="D76" t="s">
        <v>361</v>
      </c>
      <c r="E76" t="s">
        <v>182</v>
      </c>
      <c r="F76" t="s">
        <v>178</v>
      </c>
      <c r="G76" t="s">
        <v>174</v>
      </c>
      <c r="H76" t="s">
        <v>118</v>
      </c>
      <c r="I76" t="s">
        <v>183</v>
      </c>
      <c r="J76" t="s">
        <v>179</v>
      </c>
      <c r="K76" t="s">
        <v>111</v>
      </c>
      <c r="L76">
        <v>3</v>
      </c>
      <c r="M76">
        <v>4</v>
      </c>
      <c r="N76">
        <v>4</v>
      </c>
      <c r="O76">
        <v>2</v>
      </c>
      <c r="P76">
        <v>5</v>
      </c>
      <c r="Q76">
        <v>1</v>
      </c>
      <c r="R76">
        <v>1</v>
      </c>
      <c r="S76">
        <v>3</v>
      </c>
      <c r="T76">
        <v>4</v>
      </c>
      <c r="U76">
        <v>4</v>
      </c>
      <c r="V76">
        <v>3</v>
      </c>
      <c r="W76">
        <v>3</v>
      </c>
      <c r="X76">
        <v>5</v>
      </c>
      <c r="Y76">
        <v>5</v>
      </c>
      <c r="Z76">
        <v>1</v>
      </c>
      <c r="AA76">
        <v>1</v>
      </c>
      <c r="AB76">
        <v>1</v>
      </c>
      <c r="AC76">
        <v>2</v>
      </c>
      <c r="AD76">
        <v>1</v>
      </c>
      <c r="AE76">
        <v>4</v>
      </c>
      <c r="AF76">
        <v>3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3</v>
      </c>
      <c r="AP76">
        <v>3</v>
      </c>
      <c r="AQ76">
        <v>5</v>
      </c>
      <c r="AR76">
        <v>5</v>
      </c>
      <c r="AS76">
        <v>4</v>
      </c>
      <c r="AT76">
        <v>5</v>
      </c>
      <c r="AU76">
        <v>4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0</v>
      </c>
      <c r="BD76">
        <v>0</v>
      </c>
      <c r="BE76">
        <v>1</v>
      </c>
      <c r="BF76">
        <v>4</v>
      </c>
      <c r="BG76">
        <v>1</v>
      </c>
      <c r="BH76">
        <v>1</v>
      </c>
      <c r="BI76">
        <v>4</v>
      </c>
      <c r="BJ76">
        <v>4</v>
      </c>
      <c r="BK76">
        <v>4</v>
      </c>
      <c r="BL76">
        <v>5</v>
      </c>
      <c r="BM76">
        <v>5</v>
      </c>
      <c r="BN76">
        <v>5</v>
      </c>
      <c r="BO76">
        <v>5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3</v>
      </c>
      <c r="BV76">
        <v>1</v>
      </c>
      <c r="BW76">
        <v>5</v>
      </c>
      <c r="BX76">
        <v>1</v>
      </c>
      <c r="BY76">
        <v>3.6666666666666665</v>
      </c>
      <c r="BZ76">
        <v>2.25</v>
      </c>
      <c r="CA76">
        <v>3.5</v>
      </c>
      <c r="CB76">
        <v>4.333333333333333</v>
      </c>
      <c r="CC76">
        <v>1.2</v>
      </c>
      <c r="CD76">
        <v>3</v>
      </c>
      <c r="CE76">
        <v>2</v>
      </c>
      <c r="CF76">
        <v>2</v>
      </c>
      <c r="CG76">
        <v>4</v>
      </c>
      <c r="CH76">
        <v>4.333333333333333</v>
      </c>
      <c r="CI76">
        <v>4.666666666666667</v>
      </c>
      <c r="CJ76">
        <v>4</v>
      </c>
      <c r="CK76">
        <v>5</v>
      </c>
      <c r="CL76">
        <v>6</v>
      </c>
      <c r="CM76">
        <v>2</v>
      </c>
      <c r="CN76">
        <v>6</v>
      </c>
      <c r="CO76">
        <v>1</v>
      </c>
      <c r="CP76">
        <v>0</v>
      </c>
      <c r="CQ76">
        <v>1</v>
      </c>
      <c r="CR76">
        <v>0</v>
      </c>
      <c r="CS76">
        <v>7</v>
      </c>
      <c r="CT76" t="s">
        <v>756</v>
      </c>
      <c r="CU76" t="s">
        <v>750</v>
      </c>
      <c r="CV76" s="3" t="s">
        <v>798</v>
      </c>
      <c r="CW76" t="s">
        <v>779</v>
      </c>
      <c r="CZ76">
        <v>1.75</v>
      </c>
      <c r="DA76">
        <v>0</v>
      </c>
      <c r="DB76" s="3">
        <v>0</v>
      </c>
      <c r="DC76" s="3">
        <v>0</v>
      </c>
      <c r="DD76">
        <v>1</v>
      </c>
    </row>
    <row r="77" spans="1:108" x14ac:dyDescent="0.35">
      <c r="A77" s="22">
        <v>51965784</v>
      </c>
      <c r="B77" t="s">
        <v>362</v>
      </c>
      <c r="C77" t="s">
        <v>363</v>
      </c>
      <c r="D77" t="s">
        <v>364</v>
      </c>
      <c r="E77" t="s">
        <v>182</v>
      </c>
      <c r="F77" t="s">
        <v>269</v>
      </c>
      <c r="G77" t="s">
        <v>189</v>
      </c>
      <c r="H77" t="s">
        <v>210</v>
      </c>
      <c r="I77" t="s">
        <v>183</v>
      </c>
      <c r="J77" t="s">
        <v>184</v>
      </c>
      <c r="K77" t="s">
        <v>111</v>
      </c>
      <c r="L77">
        <v>4</v>
      </c>
      <c r="M77">
        <v>5</v>
      </c>
      <c r="N77">
        <v>5</v>
      </c>
      <c r="O77">
        <v>3</v>
      </c>
      <c r="P77">
        <v>5</v>
      </c>
      <c r="Q77">
        <v>4</v>
      </c>
      <c r="R77">
        <v>2</v>
      </c>
      <c r="S77">
        <v>4</v>
      </c>
      <c r="T77">
        <v>4</v>
      </c>
      <c r="U77">
        <v>3</v>
      </c>
      <c r="V77">
        <v>5</v>
      </c>
      <c r="W77">
        <v>3</v>
      </c>
      <c r="X77">
        <v>4</v>
      </c>
      <c r="Y77">
        <v>5</v>
      </c>
      <c r="Z77">
        <v>3</v>
      </c>
      <c r="AA77">
        <v>1</v>
      </c>
      <c r="AB77">
        <v>1</v>
      </c>
      <c r="AC77">
        <v>2</v>
      </c>
      <c r="AD77">
        <v>2</v>
      </c>
      <c r="AE77">
        <v>5</v>
      </c>
      <c r="AF77">
        <v>5</v>
      </c>
      <c r="AG77">
        <v>4</v>
      </c>
      <c r="AH77">
        <v>1</v>
      </c>
      <c r="AI77">
        <v>1</v>
      </c>
      <c r="AJ77">
        <v>1</v>
      </c>
      <c r="AK77">
        <v>2</v>
      </c>
      <c r="AL77">
        <v>3</v>
      </c>
      <c r="AM77">
        <v>3</v>
      </c>
      <c r="AN77">
        <v>3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4</v>
      </c>
      <c r="AU77">
        <v>5</v>
      </c>
      <c r="AV77">
        <v>6</v>
      </c>
      <c r="AW77">
        <v>6</v>
      </c>
      <c r="AX77">
        <v>6</v>
      </c>
      <c r="AY77">
        <v>6</v>
      </c>
      <c r="AZ77">
        <v>6</v>
      </c>
      <c r="BA77">
        <v>6</v>
      </c>
      <c r="BB77">
        <v>6</v>
      </c>
      <c r="BC77">
        <v>6</v>
      </c>
      <c r="BD77">
        <v>6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4</v>
      </c>
      <c r="BM77">
        <v>4</v>
      </c>
      <c r="BN77">
        <v>4</v>
      </c>
      <c r="BO77">
        <v>4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4</v>
      </c>
      <c r="BV77">
        <v>3</v>
      </c>
      <c r="BW77">
        <v>5</v>
      </c>
      <c r="BX77">
        <v>1</v>
      </c>
      <c r="BY77">
        <v>4.666666666666667</v>
      </c>
      <c r="BZ77">
        <v>3.5</v>
      </c>
      <c r="CA77">
        <v>4</v>
      </c>
      <c r="CB77">
        <v>4</v>
      </c>
      <c r="CC77">
        <v>1.8</v>
      </c>
      <c r="CD77">
        <v>4.666666666666667</v>
      </c>
      <c r="CE77">
        <v>1</v>
      </c>
      <c r="CF77">
        <v>2.75</v>
      </c>
      <c r="CG77">
        <v>5</v>
      </c>
      <c r="CH77">
        <v>4.666666666666667</v>
      </c>
      <c r="CI77">
        <v>6</v>
      </c>
      <c r="CJ77">
        <v>3</v>
      </c>
      <c r="CK77">
        <v>4</v>
      </c>
      <c r="CL77">
        <v>6</v>
      </c>
      <c r="CM77">
        <v>6</v>
      </c>
      <c r="CN77">
        <v>6</v>
      </c>
      <c r="CO77">
        <v>1</v>
      </c>
      <c r="CP77">
        <v>1</v>
      </c>
      <c r="CQ77">
        <v>1</v>
      </c>
      <c r="CR77">
        <v>1</v>
      </c>
      <c r="CS77">
        <v>31</v>
      </c>
      <c r="CT77" t="s">
        <v>184</v>
      </c>
      <c r="CU77" t="s">
        <v>750</v>
      </c>
      <c r="CV77" s="3" t="s">
        <v>797</v>
      </c>
      <c r="CW77" t="s">
        <v>779</v>
      </c>
      <c r="CX77" t="s">
        <v>779</v>
      </c>
      <c r="CY77" t="s">
        <v>779</v>
      </c>
      <c r="CZ77">
        <v>2</v>
      </c>
      <c r="DA77">
        <v>0</v>
      </c>
      <c r="DB77" s="3">
        <v>0</v>
      </c>
      <c r="DC77" s="3">
        <v>0</v>
      </c>
      <c r="DD77">
        <v>1</v>
      </c>
    </row>
    <row r="78" spans="1:108" x14ac:dyDescent="0.35">
      <c r="A78" s="22">
        <v>1073698049</v>
      </c>
      <c r="B78" t="s">
        <v>365</v>
      </c>
      <c r="C78" t="s">
        <v>363</v>
      </c>
      <c r="D78" t="s">
        <v>366</v>
      </c>
      <c r="E78" t="s">
        <v>105</v>
      </c>
      <c r="F78" t="s">
        <v>159</v>
      </c>
      <c r="G78" t="s">
        <v>107</v>
      </c>
      <c r="H78" t="s">
        <v>108</v>
      </c>
      <c r="I78" t="s">
        <v>109</v>
      </c>
      <c r="J78" t="s">
        <v>110</v>
      </c>
      <c r="K78" t="s">
        <v>161</v>
      </c>
      <c r="L78">
        <v>3</v>
      </c>
      <c r="M78">
        <v>5</v>
      </c>
      <c r="N78">
        <v>3</v>
      </c>
      <c r="O78">
        <v>2</v>
      </c>
      <c r="P78">
        <v>5</v>
      </c>
      <c r="Q78">
        <v>4</v>
      </c>
      <c r="R78">
        <v>3</v>
      </c>
      <c r="S78">
        <v>5</v>
      </c>
      <c r="T78">
        <v>3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3</v>
      </c>
      <c r="AB78">
        <v>2</v>
      </c>
      <c r="AC78">
        <v>2</v>
      </c>
      <c r="AD78">
        <v>1</v>
      </c>
      <c r="AE78">
        <v>5</v>
      </c>
      <c r="AF78">
        <v>4</v>
      </c>
      <c r="AG78">
        <v>4</v>
      </c>
      <c r="AH78">
        <v>2</v>
      </c>
      <c r="AI78">
        <v>3</v>
      </c>
      <c r="AJ78">
        <v>2</v>
      </c>
      <c r="AK78">
        <v>2</v>
      </c>
      <c r="AL78">
        <v>4</v>
      </c>
      <c r="AM78">
        <v>4</v>
      </c>
      <c r="AN78">
        <v>3</v>
      </c>
      <c r="AO78">
        <v>1</v>
      </c>
      <c r="AP78">
        <v>3</v>
      </c>
      <c r="AQ78">
        <v>2</v>
      </c>
      <c r="AR78">
        <v>5</v>
      </c>
      <c r="AS78">
        <v>5</v>
      </c>
      <c r="AT78">
        <v>3</v>
      </c>
      <c r="AU78">
        <v>5</v>
      </c>
      <c r="AV78">
        <v>3</v>
      </c>
      <c r="AW78">
        <v>2</v>
      </c>
      <c r="AX78">
        <v>6</v>
      </c>
      <c r="AY78">
        <v>6</v>
      </c>
      <c r="AZ78">
        <v>6</v>
      </c>
      <c r="BA78">
        <v>4</v>
      </c>
      <c r="BB78">
        <v>6</v>
      </c>
      <c r="BC78">
        <v>5</v>
      </c>
      <c r="BD78">
        <v>5</v>
      </c>
      <c r="BE78">
        <v>3</v>
      </c>
      <c r="BF78">
        <v>3</v>
      </c>
      <c r="BG78">
        <v>2</v>
      </c>
      <c r="BH78">
        <v>4</v>
      </c>
      <c r="BI78">
        <v>4</v>
      </c>
      <c r="BJ78">
        <v>4</v>
      </c>
      <c r="BK78">
        <v>4</v>
      </c>
      <c r="BL78">
        <v>5</v>
      </c>
      <c r="BM78">
        <v>4</v>
      </c>
      <c r="BN78">
        <v>5</v>
      </c>
      <c r="BO78">
        <v>5</v>
      </c>
      <c r="BP78">
        <v>2</v>
      </c>
      <c r="BQ78">
        <v>1</v>
      </c>
      <c r="BR78">
        <v>1</v>
      </c>
      <c r="BS78">
        <v>1</v>
      </c>
      <c r="BT78">
        <v>1</v>
      </c>
      <c r="BU78">
        <v>5</v>
      </c>
      <c r="BV78">
        <v>3</v>
      </c>
      <c r="BW78">
        <v>5</v>
      </c>
      <c r="BX78">
        <v>1</v>
      </c>
      <c r="BY78">
        <v>3.6666666666666665</v>
      </c>
      <c r="BZ78">
        <v>3.5</v>
      </c>
      <c r="CA78">
        <v>4.5</v>
      </c>
      <c r="CB78">
        <v>5</v>
      </c>
      <c r="CC78">
        <v>2.6</v>
      </c>
      <c r="CD78">
        <v>4.333333333333333</v>
      </c>
      <c r="CE78">
        <v>2.3333333333333335</v>
      </c>
      <c r="CF78">
        <v>3.25</v>
      </c>
      <c r="CG78">
        <v>2.75</v>
      </c>
      <c r="CH78">
        <v>4.333333333333333</v>
      </c>
      <c r="CI78">
        <v>4.7777777777777777</v>
      </c>
      <c r="CJ78">
        <v>4</v>
      </c>
      <c r="CK78">
        <v>4.75</v>
      </c>
      <c r="CL78">
        <v>3.6666666666666665</v>
      </c>
      <c r="CM78">
        <v>4.666666666666667</v>
      </c>
      <c r="CN78">
        <v>6</v>
      </c>
      <c r="CO78">
        <v>0</v>
      </c>
      <c r="CP78">
        <v>0</v>
      </c>
      <c r="CQ78">
        <v>1</v>
      </c>
      <c r="CR78">
        <v>0</v>
      </c>
      <c r="CS78">
        <v>5</v>
      </c>
      <c r="CT78" t="s">
        <v>755</v>
      </c>
      <c r="CU78" t="s">
        <v>751</v>
      </c>
      <c r="CV78" s="3" t="s">
        <v>797</v>
      </c>
      <c r="CZ78">
        <v>3</v>
      </c>
      <c r="DA78">
        <v>1</v>
      </c>
      <c r="DB78" s="3">
        <v>1</v>
      </c>
      <c r="DC78" s="3">
        <v>0</v>
      </c>
      <c r="DD78">
        <v>1.2</v>
      </c>
    </row>
    <row r="79" spans="1:108" x14ac:dyDescent="0.35">
      <c r="A79" s="22">
        <v>1070980530</v>
      </c>
      <c r="B79" t="s">
        <v>367</v>
      </c>
      <c r="C79" t="s">
        <v>368</v>
      </c>
      <c r="D79" t="s">
        <v>152</v>
      </c>
      <c r="E79" t="s">
        <v>259</v>
      </c>
      <c r="F79" t="s">
        <v>155</v>
      </c>
      <c r="G79" t="s">
        <v>125</v>
      </c>
      <c r="H79" t="s">
        <v>108</v>
      </c>
      <c r="I79" t="s">
        <v>109</v>
      </c>
      <c r="J79" t="s">
        <v>132</v>
      </c>
      <c r="K79" t="s">
        <v>111</v>
      </c>
      <c r="L79">
        <v>2</v>
      </c>
      <c r="M79">
        <v>2</v>
      </c>
      <c r="N79">
        <v>5</v>
      </c>
      <c r="O79">
        <v>3</v>
      </c>
      <c r="P79">
        <v>3</v>
      </c>
      <c r="Q79">
        <v>3</v>
      </c>
      <c r="R79">
        <v>3</v>
      </c>
      <c r="S79">
        <v>5</v>
      </c>
      <c r="T79">
        <v>5</v>
      </c>
      <c r="U79">
        <v>4</v>
      </c>
      <c r="V79">
        <v>5</v>
      </c>
      <c r="W79">
        <v>3</v>
      </c>
      <c r="X79">
        <v>2</v>
      </c>
      <c r="Y79">
        <v>2</v>
      </c>
      <c r="Z79">
        <v>5</v>
      </c>
      <c r="AA79">
        <v>4</v>
      </c>
      <c r="AB79">
        <v>3</v>
      </c>
      <c r="AC79">
        <v>3</v>
      </c>
      <c r="AD79">
        <v>2</v>
      </c>
      <c r="AE79">
        <v>4</v>
      </c>
      <c r="AF79">
        <v>4</v>
      </c>
      <c r="AG79">
        <v>4</v>
      </c>
      <c r="AH79">
        <v>3</v>
      </c>
      <c r="AI79">
        <v>3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2</v>
      </c>
      <c r="AP79">
        <v>3</v>
      </c>
      <c r="AQ79">
        <v>2</v>
      </c>
      <c r="AR79">
        <v>4</v>
      </c>
      <c r="AS79">
        <v>4</v>
      </c>
      <c r="AT79">
        <v>4</v>
      </c>
      <c r="AU79">
        <v>5</v>
      </c>
      <c r="AV79">
        <v>3</v>
      </c>
      <c r="AW79">
        <v>3</v>
      </c>
      <c r="AX79">
        <v>6</v>
      </c>
      <c r="AY79">
        <v>5</v>
      </c>
      <c r="AZ79">
        <v>5</v>
      </c>
      <c r="BA79">
        <v>4</v>
      </c>
      <c r="BB79">
        <v>4</v>
      </c>
      <c r="BC79">
        <v>6</v>
      </c>
      <c r="BD79">
        <v>6</v>
      </c>
      <c r="BE79">
        <v>3</v>
      </c>
      <c r="BF79">
        <v>4</v>
      </c>
      <c r="BG79">
        <v>3</v>
      </c>
      <c r="BH79">
        <v>2</v>
      </c>
      <c r="BI79">
        <v>3</v>
      </c>
      <c r="BJ79">
        <v>2</v>
      </c>
      <c r="BK79">
        <v>3</v>
      </c>
      <c r="BL79">
        <v>4</v>
      </c>
      <c r="BM79">
        <v>2</v>
      </c>
      <c r="BN79">
        <v>2</v>
      </c>
      <c r="BO79">
        <v>3</v>
      </c>
      <c r="BP79">
        <v>3</v>
      </c>
      <c r="BQ79">
        <v>2</v>
      </c>
      <c r="BR79">
        <v>2</v>
      </c>
      <c r="BS79">
        <v>2</v>
      </c>
      <c r="BT79">
        <v>2</v>
      </c>
      <c r="BU79">
        <v>5</v>
      </c>
      <c r="BV79">
        <v>3</v>
      </c>
      <c r="BW79">
        <v>1</v>
      </c>
      <c r="BX79">
        <v>6</v>
      </c>
      <c r="BY79">
        <v>3</v>
      </c>
      <c r="BZ79">
        <v>3</v>
      </c>
      <c r="CA79">
        <v>4.75</v>
      </c>
      <c r="CB79">
        <v>2.3333333333333335</v>
      </c>
      <c r="CC79">
        <v>3.4</v>
      </c>
      <c r="CD79">
        <v>4</v>
      </c>
      <c r="CE79">
        <v>3.3333333333333335</v>
      </c>
      <c r="CF79">
        <v>4</v>
      </c>
      <c r="CG79">
        <v>2.75</v>
      </c>
      <c r="CH79">
        <v>4.333333333333333</v>
      </c>
      <c r="CI79">
        <v>4.666666666666667</v>
      </c>
      <c r="CJ79">
        <v>2.6666666666666665</v>
      </c>
      <c r="CK79">
        <v>2.75</v>
      </c>
      <c r="CL79">
        <v>3.6666666666666665</v>
      </c>
      <c r="CM79">
        <v>5.333333333333333</v>
      </c>
      <c r="CN79">
        <v>5</v>
      </c>
      <c r="CO79">
        <v>0</v>
      </c>
      <c r="CP79">
        <v>1</v>
      </c>
      <c r="CQ79">
        <v>1</v>
      </c>
      <c r="CR79">
        <v>0</v>
      </c>
      <c r="CS79">
        <v>2</v>
      </c>
      <c r="CT79" t="s">
        <v>754</v>
      </c>
      <c r="CU79" t="s">
        <v>751</v>
      </c>
      <c r="CV79" s="3" t="s">
        <v>797</v>
      </c>
      <c r="CZ79">
        <v>3</v>
      </c>
      <c r="DA79">
        <v>1</v>
      </c>
      <c r="DB79" s="3">
        <v>1</v>
      </c>
      <c r="DC79" s="3">
        <v>0</v>
      </c>
      <c r="DD79">
        <v>2.2000000000000002</v>
      </c>
    </row>
    <row r="80" spans="1:108" x14ac:dyDescent="0.35">
      <c r="A80" s="22">
        <v>79292438</v>
      </c>
      <c r="B80" t="s">
        <v>369</v>
      </c>
      <c r="C80" t="s">
        <v>368</v>
      </c>
      <c r="D80" t="s">
        <v>370</v>
      </c>
      <c r="E80" t="s">
        <v>206</v>
      </c>
      <c r="F80" t="s">
        <v>158</v>
      </c>
      <c r="G80" t="s">
        <v>107</v>
      </c>
      <c r="H80" t="s">
        <v>108</v>
      </c>
      <c r="I80" t="s">
        <v>183</v>
      </c>
      <c r="J80" t="s">
        <v>184</v>
      </c>
      <c r="K80" t="s">
        <v>150</v>
      </c>
      <c r="L80">
        <v>4</v>
      </c>
      <c r="M80">
        <v>5</v>
      </c>
      <c r="N80">
        <v>2</v>
      </c>
      <c r="O80">
        <v>2</v>
      </c>
      <c r="P80">
        <v>2</v>
      </c>
      <c r="Q80">
        <v>2</v>
      </c>
      <c r="R80">
        <v>2</v>
      </c>
      <c r="S80">
        <v>5</v>
      </c>
      <c r="T80">
        <v>5</v>
      </c>
      <c r="U80">
        <v>4</v>
      </c>
      <c r="V80">
        <v>3</v>
      </c>
      <c r="W80">
        <v>5</v>
      </c>
      <c r="X80">
        <v>5</v>
      </c>
      <c r="Y80">
        <v>5</v>
      </c>
      <c r="Z80">
        <v>2</v>
      </c>
      <c r="AA80">
        <v>1</v>
      </c>
      <c r="AB80">
        <v>1</v>
      </c>
      <c r="AC80">
        <v>1</v>
      </c>
      <c r="AD80">
        <v>1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1</v>
      </c>
      <c r="AK80">
        <v>3</v>
      </c>
      <c r="AL80">
        <v>3</v>
      </c>
      <c r="AM80">
        <v>3</v>
      </c>
      <c r="AN80">
        <v>3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6</v>
      </c>
      <c r="BC80">
        <v>4</v>
      </c>
      <c r="BD80">
        <v>1</v>
      </c>
      <c r="BE80">
        <v>3</v>
      </c>
      <c r="BF80">
        <v>3</v>
      </c>
      <c r="BG80">
        <v>2</v>
      </c>
      <c r="BH80">
        <v>1</v>
      </c>
      <c r="BI80">
        <v>4</v>
      </c>
      <c r="BJ80">
        <v>4</v>
      </c>
      <c r="BK80">
        <v>4</v>
      </c>
      <c r="BL80">
        <v>3</v>
      </c>
      <c r="BM80">
        <v>4</v>
      </c>
      <c r="BN80">
        <v>4</v>
      </c>
      <c r="BO80">
        <v>4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5</v>
      </c>
      <c r="BV80">
        <v>3</v>
      </c>
      <c r="BW80">
        <v>4</v>
      </c>
      <c r="BX80">
        <v>2</v>
      </c>
      <c r="BY80">
        <v>3.6666666666666665</v>
      </c>
      <c r="BZ80">
        <v>2</v>
      </c>
      <c r="CA80">
        <v>4.25</v>
      </c>
      <c r="CB80">
        <v>5</v>
      </c>
      <c r="CC80">
        <v>1.2</v>
      </c>
      <c r="CD80">
        <v>3</v>
      </c>
      <c r="CE80">
        <v>1</v>
      </c>
      <c r="CF80">
        <v>3</v>
      </c>
      <c r="CG80">
        <v>5</v>
      </c>
      <c r="CH80">
        <v>5</v>
      </c>
      <c r="CI80">
        <v>4.5555555555555554</v>
      </c>
      <c r="CJ80">
        <v>4</v>
      </c>
      <c r="CK80">
        <v>3.75</v>
      </c>
      <c r="CL80">
        <v>5</v>
      </c>
      <c r="CM80">
        <v>3.3333333333333335</v>
      </c>
      <c r="CN80">
        <v>5.333333333333333</v>
      </c>
      <c r="CO80">
        <v>1</v>
      </c>
      <c r="CP80">
        <v>0</v>
      </c>
      <c r="CQ80">
        <v>1</v>
      </c>
      <c r="CR80">
        <v>0</v>
      </c>
      <c r="CS80">
        <v>36</v>
      </c>
      <c r="CT80" t="s">
        <v>184</v>
      </c>
      <c r="CU80" t="s">
        <v>749</v>
      </c>
      <c r="CV80" s="3" t="s">
        <v>798</v>
      </c>
      <c r="CZ80">
        <v>2.25</v>
      </c>
      <c r="DA80">
        <v>0</v>
      </c>
      <c r="DB80" s="3">
        <v>0</v>
      </c>
      <c r="DC80" s="3">
        <v>0</v>
      </c>
      <c r="DD80">
        <v>1</v>
      </c>
    </row>
    <row r="81" spans="1:108" x14ac:dyDescent="0.35">
      <c r="A81" s="22">
        <v>1032380355</v>
      </c>
      <c r="B81" t="s">
        <v>371</v>
      </c>
      <c r="C81" t="s">
        <v>372</v>
      </c>
      <c r="D81" t="s">
        <v>337</v>
      </c>
      <c r="E81" t="s">
        <v>303</v>
      </c>
      <c r="F81" t="s">
        <v>106</v>
      </c>
      <c r="G81" t="s">
        <v>107</v>
      </c>
      <c r="H81" t="s">
        <v>108</v>
      </c>
      <c r="I81" t="s">
        <v>119</v>
      </c>
      <c r="J81" t="s">
        <v>110</v>
      </c>
      <c r="K81" t="s">
        <v>111</v>
      </c>
      <c r="L81">
        <v>2</v>
      </c>
      <c r="M81">
        <v>2</v>
      </c>
      <c r="N81">
        <v>2</v>
      </c>
      <c r="O81">
        <v>2</v>
      </c>
      <c r="P81">
        <v>5</v>
      </c>
      <c r="Q81">
        <v>4</v>
      </c>
      <c r="R81">
        <v>2</v>
      </c>
      <c r="S81">
        <v>3</v>
      </c>
      <c r="T81">
        <v>2</v>
      </c>
      <c r="U81">
        <v>5</v>
      </c>
      <c r="V81">
        <v>5</v>
      </c>
      <c r="W81">
        <v>2</v>
      </c>
      <c r="X81">
        <v>4</v>
      </c>
      <c r="Y81">
        <v>3</v>
      </c>
      <c r="Z81">
        <v>5</v>
      </c>
      <c r="AA81">
        <v>5</v>
      </c>
      <c r="AB81">
        <v>5</v>
      </c>
      <c r="AC81">
        <v>2</v>
      </c>
      <c r="AD81">
        <v>2</v>
      </c>
      <c r="AE81">
        <v>5</v>
      </c>
      <c r="AF81">
        <v>4</v>
      </c>
      <c r="AG81">
        <v>4</v>
      </c>
      <c r="AH81">
        <v>3</v>
      </c>
      <c r="AI81">
        <v>3</v>
      </c>
      <c r="AJ81">
        <v>3</v>
      </c>
      <c r="AK81">
        <v>3</v>
      </c>
      <c r="AL81">
        <v>4</v>
      </c>
      <c r="AM81">
        <v>3</v>
      </c>
      <c r="AN81">
        <v>2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6</v>
      </c>
      <c r="BC81">
        <v>5</v>
      </c>
      <c r="BD81">
        <v>5</v>
      </c>
      <c r="BE81">
        <v>3</v>
      </c>
      <c r="BF81">
        <v>2</v>
      </c>
      <c r="BG81">
        <v>2</v>
      </c>
      <c r="BH81">
        <v>2</v>
      </c>
      <c r="BI81">
        <v>4</v>
      </c>
      <c r="BJ81">
        <v>4</v>
      </c>
      <c r="BK81">
        <v>4</v>
      </c>
      <c r="BL81">
        <v>5</v>
      </c>
      <c r="BM81">
        <v>5</v>
      </c>
      <c r="BN81">
        <v>5</v>
      </c>
      <c r="BO81">
        <v>5</v>
      </c>
      <c r="BP81">
        <v>2</v>
      </c>
      <c r="BQ81">
        <v>2</v>
      </c>
      <c r="BR81">
        <v>2</v>
      </c>
      <c r="BS81">
        <v>3</v>
      </c>
      <c r="BT81">
        <v>2</v>
      </c>
      <c r="BU81">
        <v>6</v>
      </c>
      <c r="BV81">
        <v>3</v>
      </c>
      <c r="BW81">
        <v>4</v>
      </c>
      <c r="BX81">
        <v>1</v>
      </c>
      <c r="BY81">
        <v>2</v>
      </c>
      <c r="BZ81">
        <v>3.25</v>
      </c>
      <c r="CA81">
        <v>3.75</v>
      </c>
      <c r="CB81">
        <v>3</v>
      </c>
      <c r="CC81">
        <v>3.8</v>
      </c>
      <c r="CD81">
        <v>4.333333333333333</v>
      </c>
      <c r="CE81">
        <v>3</v>
      </c>
      <c r="CF81">
        <v>3</v>
      </c>
      <c r="CG81">
        <v>3</v>
      </c>
      <c r="CH81">
        <v>3</v>
      </c>
      <c r="CI81">
        <v>5.1111111111111107</v>
      </c>
      <c r="CJ81">
        <v>4</v>
      </c>
      <c r="CK81">
        <v>5</v>
      </c>
      <c r="CL81">
        <v>5</v>
      </c>
      <c r="CM81">
        <v>5</v>
      </c>
      <c r="CN81">
        <v>5.333333333333333</v>
      </c>
      <c r="CO81">
        <v>1</v>
      </c>
      <c r="CP81">
        <v>1</v>
      </c>
      <c r="CQ81">
        <v>1</v>
      </c>
      <c r="CR81">
        <v>1</v>
      </c>
      <c r="CS81">
        <v>4</v>
      </c>
      <c r="CT81" t="s">
        <v>755</v>
      </c>
      <c r="CU81" t="s">
        <v>751</v>
      </c>
      <c r="CV81" s="3" t="s">
        <v>798</v>
      </c>
      <c r="CZ81">
        <v>2.25</v>
      </c>
      <c r="DA81">
        <v>0</v>
      </c>
      <c r="DB81" s="3">
        <v>0</v>
      </c>
      <c r="DC81" s="3">
        <v>0</v>
      </c>
      <c r="DD81">
        <v>2.2000000000000002</v>
      </c>
    </row>
    <row r="82" spans="1:108" x14ac:dyDescent="0.35">
      <c r="A82" s="22">
        <v>51954744</v>
      </c>
      <c r="B82" t="s">
        <v>373</v>
      </c>
      <c r="C82" t="s">
        <v>372</v>
      </c>
      <c r="D82" t="s">
        <v>374</v>
      </c>
      <c r="E82" t="s">
        <v>182</v>
      </c>
      <c r="F82" t="s">
        <v>159</v>
      </c>
      <c r="G82" t="s">
        <v>107</v>
      </c>
      <c r="H82" t="s">
        <v>108</v>
      </c>
      <c r="I82" t="s">
        <v>183</v>
      </c>
      <c r="J82" t="s">
        <v>110</v>
      </c>
      <c r="K82" t="s">
        <v>150</v>
      </c>
      <c r="L82">
        <v>5</v>
      </c>
      <c r="M82">
        <v>4</v>
      </c>
      <c r="N82">
        <v>3</v>
      </c>
      <c r="O82">
        <v>2</v>
      </c>
      <c r="P82">
        <v>4</v>
      </c>
      <c r="Q82">
        <v>3</v>
      </c>
      <c r="R82">
        <v>2</v>
      </c>
      <c r="S82">
        <v>5</v>
      </c>
      <c r="T82">
        <v>5</v>
      </c>
      <c r="U82">
        <v>5</v>
      </c>
      <c r="V82">
        <v>5</v>
      </c>
      <c r="W82">
        <v>4</v>
      </c>
      <c r="X82">
        <v>4</v>
      </c>
      <c r="Y82">
        <v>4</v>
      </c>
      <c r="Z82">
        <v>5</v>
      </c>
      <c r="AA82">
        <v>4</v>
      </c>
      <c r="AB82">
        <v>3</v>
      </c>
      <c r="AC82">
        <v>2</v>
      </c>
      <c r="AD82">
        <v>2</v>
      </c>
      <c r="AE82">
        <v>5</v>
      </c>
      <c r="AF82">
        <v>5</v>
      </c>
      <c r="AG82">
        <v>5</v>
      </c>
      <c r="AH82">
        <v>3</v>
      </c>
      <c r="AI82">
        <v>3</v>
      </c>
      <c r="AJ82">
        <v>1</v>
      </c>
      <c r="AK82">
        <v>2</v>
      </c>
      <c r="AL82">
        <v>4</v>
      </c>
      <c r="AM82">
        <v>4</v>
      </c>
      <c r="AN82">
        <v>2</v>
      </c>
      <c r="AO82">
        <v>3</v>
      </c>
      <c r="AP82">
        <v>3</v>
      </c>
      <c r="AQ82">
        <v>3</v>
      </c>
      <c r="AR82">
        <v>3</v>
      </c>
      <c r="AS82">
        <v>5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6</v>
      </c>
      <c r="AZ82">
        <v>5</v>
      </c>
      <c r="BA82">
        <v>5</v>
      </c>
      <c r="BB82">
        <v>5</v>
      </c>
      <c r="BC82">
        <v>5</v>
      </c>
      <c r="BD82">
        <v>5</v>
      </c>
      <c r="BE82">
        <v>3</v>
      </c>
      <c r="BF82">
        <v>4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4</v>
      </c>
      <c r="BN82">
        <v>5</v>
      </c>
      <c r="BO82">
        <v>5</v>
      </c>
      <c r="BP82">
        <v>2</v>
      </c>
      <c r="BQ82">
        <v>2</v>
      </c>
      <c r="BR82">
        <v>3</v>
      </c>
      <c r="BS82">
        <v>2</v>
      </c>
      <c r="BT82">
        <v>1</v>
      </c>
      <c r="BU82">
        <v>5</v>
      </c>
      <c r="BV82">
        <v>3</v>
      </c>
      <c r="BW82">
        <v>3</v>
      </c>
      <c r="BX82">
        <v>6</v>
      </c>
      <c r="BY82">
        <v>4</v>
      </c>
      <c r="BZ82">
        <v>2.75</v>
      </c>
      <c r="CA82">
        <v>5</v>
      </c>
      <c r="CB82">
        <v>4</v>
      </c>
      <c r="CC82">
        <v>3.2</v>
      </c>
      <c r="CD82">
        <v>5</v>
      </c>
      <c r="CE82">
        <v>2.3333333333333335</v>
      </c>
      <c r="CF82">
        <v>3</v>
      </c>
      <c r="CG82">
        <v>3</v>
      </c>
      <c r="CH82">
        <v>5</v>
      </c>
      <c r="CI82">
        <v>5.1111111111111107</v>
      </c>
      <c r="CJ82">
        <v>3</v>
      </c>
      <c r="CK82">
        <v>4.25</v>
      </c>
      <c r="CL82">
        <v>5</v>
      </c>
      <c r="CM82">
        <v>5</v>
      </c>
      <c r="CN82">
        <v>5.333333333333333</v>
      </c>
      <c r="CO82">
        <v>1</v>
      </c>
      <c r="CP82">
        <v>1</v>
      </c>
      <c r="CQ82">
        <v>1</v>
      </c>
      <c r="CR82">
        <v>1</v>
      </c>
      <c r="CS82">
        <v>5</v>
      </c>
      <c r="CT82" t="s">
        <v>755</v>
      </c>
      <c r="CU82" t="s">
        <v>750</v>
      </c>
      <c r="CV82" s="3" t="s">
        <v>797</v>
      </c>
      <c r="CZ82">
        <v>3.25</v>
      </c>
      <c r="DA82">
        <v>2</v>
      </c>
      <c r="DB82" s="3">
        <v>0</v>
      </c>
      <c r="DC82" s="3">
        <v>1</v>
      </c>
      <c r="DD82">
        <v>2</v>
      </c>
    </row>
    <row r="83" spans="1:108" x14ac:dyDescent="0.35">
      <c r="A83" s="22">
        <v>1020771857</v>
      </c>
      <c r="B83" t="s">
        <v>375</v>
      </c>
      <c r="C83" t="s">
        <v>376</v>
      </c>
      <c r="D83" t="s">
        <v>377</v>
      </c>
      <c r="E83" t="s">
        <v>188</v>
      </c>
      <c r="F83" t="s">
        <v>116</v>
      </c>
      <c r="G83" t="s">
        <v>125</v>
      </c>
      <c r="H83" t="s">
        <v>108</v>
      </c>
      <c r="I83" t="s">
        <v>119</v>
      </c>
      <c r="J83" t="s">
        <v>120</v>
      </c>
      <c r="K83" t="s">
        <v>378</v>
      </c>
      <c r="L83">
        <v>5</v>
      </c>
      <c r="M83">
        <v>4</v>
      </c>
      <c r="N83">
        <v>3</v>
      </c>
      <c r="O83">
        <v>4</v>
      </c>
      <c r="P83">
        <v>2</v>
      </c>
      <c r="Q83">
        <v>2</v>
      </c>
      <c r="R83">
        <v>1</v>
      </c>
      <c r="S83">
        <v>3</v>
      </c>
      <c r="T83">
        <v>2</v>
      </c>
      <c r="U83">
        <v>2</v>
      </c>
      <c r="V83">
        <v>4</v>
      </c>
      <c r="W83">
        <v>4</v>
      </c>
      <c r="X83">
        <v>5</v>
      </c>
      <c r="Y83">
        <v>3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4</v>
      </c>
      <c r="AF83">
        <v>4</v>
      </c>
      <c r="AG83">
        <v>4</v>
      </c>
      <c r="AH83">
        <v>1</v>
      </c>
      <c r="AI83">
        <v>1</v>
      </c>
      <c r="AJ83">
        <v>1</v>
      </c>
      <c r="AK83">
        <v>2</v>
      </c>
      <c r="AL83">
        <v>2</v>
      </c>
      <c r="AM83">
        <v>3</v>
      </c>
      <c r="AN83">
        <v>2</v>
      </c>
      <c r="AO83">
        <v>4</v>
      </c>
      <c r="AP83">
        <v>4</v>
      </c>
      <c r="AQ83">
        <v>5</v>
      </c>
      <c r="AR83">
        <v>4</v>
      </c>
      <c r="AS83">
        <v>5</v>
      </c>
      <c r="AT83">
        <v>5</v>
      </c>
      <c r="AU83">
        <v>5</v>
      </c>
      <c r="AV83">
        <v>4</v>
      </c>
      <c r="AW83">
        <v>5</v>
      </c>
      <c r="AX83">
        <v>5</v>
      </c>
      <c r="AY83">
        <v>4</v>
      </c>
      <c r="AZ83">
        <v>3</v>
      </c>
      <c r="BA83">
        <v>2</v>
      </c>
      <c r="BB83">
        <v>5</v>
      </c>
      <c r="BC83">
        <v>5</v>
      </c>
      <c r="BD83">
        <v>1</v>
      </c>
      <c r="BE83">
        <v>2</v>
      </c>
      <c r="BF83">
        <v>2</v>
      </c>
      <c r="BG83">
        <v>1</v>
      </c>
      <c r="BH83">
        <v>2</v>
      </c>
      <c r="BI83">
        <v>3</v>
      </c>
      <c r="BJ83">
        <v>4</v>
      </c>
      <c r="BK83">
        <v>3</v>
      </c>
      <c r="BL83">
        <v>4</v>
      </c>
      <c r="BM83">
        <v>4</v>
      </c>
      <c r="BN83">
        <v>4</v>
      </c>
      <c r="BO83">
        <v>4</v>
      </c>
      <c r="BP83">
        <v>1</v>
      </c>
      <c r="BQ83">
        <v>1</v>
      </c>
      <c r="BR83">
        <v>1</v>
      </c>
      <c r="BS83">
        <v>4</v>
      </c>
      <c r="BT83">
        <v>2</v>
      </c>
      <c r="BU83">
        <v>5</v>
      </c>
      <c r="BV83">
        <v>3</v>
      </c>
      <c r="BW83">
        <v>1</v>
      </c>
      <c r="BX83">
        <v>1</v>
      </c>
      <c r="BY83">
        <v>4</v>
      </c>
      <c r="BZ83">
        <v>2.25</v>
      </c>
      <c r="CA83">
        <v>2.75</v>
      </c>
      <c r="CB83">
        <v>4</v>
      </c>
      <c r="CC83">
        <v>1.2</v>
      </c>
      <c r="CD83">
        <v>4</v>
      </c>
      <c r="CE83">
        <v>1</v>
      </c>
      <c r="CF83">
        <v>2.25</v>
      </c>
      <c r="CG83">
        <v>4.25</v>
      </c>
      <c r="CH83">
        <v>5</v>
      </c>
      <c r="CI83">
        <v>3.7777777777777777</v>
      </c>
      <c r="CJ83">
        <v>3.3333333333333335</v>
      </c>
      <c r="CK83">
        <v>4</v>
      </c>
      <c r="CL83">
        <v>4</v>
      </c>
      <c r="CM83">
        <v>2.6666666666666665</v>
      </c>
      <c r="CN83">
        <v>4.666666666666667</v>
      </c>
      <c r="CO83">
        <v>0</v>
      </c>
      <c r="CP83">
        <v>0</v>
      </c>
      <c r="CQ83">
        <v>0</v>
      </c>
      <c r="CR83">
        <v>0</v>
      </c>
      <c r="CS83" t="s">
        <v>753</v>
      </c>
      <c r="CT83" s="3" t="s">
        <v>753</v>
      </c>
      <c r="CU83" t="s">
        <v>751</v>
      </c>
      <c r="CV83" s="3" t="s">
        <v>798</v>
      </c>
      <c r="CW83" t="s">
        <v>779</v>
      </c>
      <c r="CZ83">
        <v>1.75</v>
      </c>
      <c r="DA83">
        <v>0</v>
      </c>
      <c r="DB83" s="3">
        <v>0</v>
      </c>
      <c r="DC83" s="3">
        <v>0</v>
      </c>
      <c r="DD83">
        <v>1.8</v>
      </c>
    </row>
    <row r="84" spans="1:108" x14ac:dyDescent="0.35">
      <c r="A84" s="22">
        <v>79744772</v>
      </c>
      <c r="B84" t="s">
        <v>379</v>
      </c>
      <c r="C84" t="s">
        <v>380</v>
      </c>
      <c r="D84" t="s">
        <v>244</v>
      </c>
      <c r="E84" t="s">
        <v>319</v>
      </c>
      <c r="F84" t="s">
        <v>145</v>
      </c>
      <c r="G84" t="s">
        <v>125</v>
      </c>
      <c r="H84" t="s">
        <v>108</v>
      </c>
      <c r="I84" t="s">
        <v>183</v>
      </c>
      <c r="J84" t="s">
        <v>110</v>
      </c>
      <c r="K84" t="s">
        <v>111</v>
      </c>
      <c r="L84">
        <v>5</v>
      </c>
      <c r="M84">
        <v>5</v>
      </c>
      <c r="N84">
        <v>4</v>
      </c>
      <c r="O84">
        <v>5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3</v>
      </c>
      <c r="Z84">
        <v>3</v>
      </c>
      <c r="AA84">
        <v>2</v>
      </c>
      <c r="AB84">
        <v>3</v>
      </c>
      <c r="AC84">
        <v>5</v>
      </c>
      <c r="AD84">
        <v>3</v>
      </c>
      <c r="AE84">
        <v>5</v>
      </c>
      <c r="AF84">
        <v>3</v>
      </c>
      <c r="AG84">
        <v>3</v>
      </c>
      <c r="AH84">
        <v>2</v>
      </c>
      <c r="AI84">
        <v>3</v>
      </c>
      <c r="AJ84">
        <v>3</v>
      </c>
      <c r="AK84">
        <v>3</v>
      </c>
      <c r="AL84">
        <v>2</v>
      </c>
      <c r="AM84">
        <v>4</v>
      </c>
      <c r="AN84">
        <v>2</v>
      </c>
      <c r="AO84">
        <v>3</v>
      </c>
      <c r="AP84">
        <v>3</v>
      </c>
      <c r="AQ84">
        <v>2</v>
      </c>
      <c r="AR84">
        <v>3</v>
      </c>
      <c r="AS84">
        <v>4</v>
      </c>
      <c r="AT84">
        <v>3</v>
      </c>
      <c r="AU84">
        <v>4</v>
      </c>
      <c r="AV84">
        <v>3</v>
      </c>
      <c r="AW84">
        <v>3</v>
      </c>
      <c r="AX84">
        <v>4</v>
      </c>
      <c r="AY84">
        <v>3</v>
      </c>
      <c r="AZ84">
        <v>3</v>
      </c>
      <c r="BA84">
        <v>2</v>
      </c>
      <c r="BB84">
        <v>4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4</v>
      </c>
      <c r="BJ84">
        <v>4</v>
      </c>
      <c r="BK84">
        <v>4</v>
      </c>
      <c r="BL84">
        <v>5</v>
      </c>
      <c r="BM84">
        <v>5</v>
      </c>
      <c r="BN84">
        <v>5</v>
      </c>
      <c r="BO84">
        <v>5</v>
      </c>
      <c r="BP84">
        <v>2</v>
      </c>
      <c r="BQ84">
        <v>2</v>
      </c>
      <c r="BR84">
        <v>3</v>
      </c>
      <c r="BS84">
        <v>3</v>
      </c>
      <c r="BT84">
        <v>1</v>
      </c>
      <c r="BU84">
        <v>5</v>
      </c>
      <c r="BV84">
        <v>3</v>
      </c>
      <c r="BW84">
        <v>1</v>
      </c>
      <c r="BX84">
        <v>1</v>
      </c>
      <c r="BY84">
        <v>4.666666666666667</v>
      </c>
      <c r="BZ84">
        <v>4.25</v>
      </c>
      <c r="CA84">
        <v>4</v>
      </c>
      <c r="CB84">
        <v>3.6666666666666665</v>
      </c>
      <c r="CC84">
        <v>3.2</v>
      </c>
      <c r="CD84">
        <v>3.6666666666666665</v>
      </c>
      <c r="CE84">
        <v>2.6666666666666665</v>
      </c>
      <c r="CF84">
        <v>2.75</v>
      </c>
      <c r="CG84">
        <v>2.75</v>
      </c>
      <c r="CH84">
        <v>3.6666666666666665</v>
      </c>
      <c r="CI84">
        <v>3.1111111111111112</v>
      </c>
      <c r="CJ84">
        <v>4</v>
      </c>
      <c r="CK84">
        <v>5</v>
      </c>
      <c r="CL84">
        <v>3</v>
      </c>
      <c r="CM84">
        <v>2.6666666666666665</v>
      </c>
      <c r="CN84">
        <v>3.6666666666666665</v>
      </c>
      <c r="CO84">
        <v>0</v>
      </c>
      <c r="CP84">
        <v>0</v>
      </c>
      <c r="CQ84">
        <v>0</v>
      </c>
      <c r="CR84">
        <v>0</v>
      </c>
      <c r="CS84">
        <v>9</v>
      </c>
      <c r="CT84" t="s">
        <v>756</v>
      </c>
      <c r="CU84" t="s">
        <v>750</v>
      </c>
      <c r="CV84" s="3" t="s">
        <v>798</v>
      </c>
      <c r="CZ84">
        <v>3</v>
      </c>
      <c r="DA84">
        <v>1</v>
      </c>
      <c r="DB84" s="3">
        <v>1</v>
      </c>
      <c r="DC84" s="3">
        <v>0</v>
      </c>
      <c r="DD84">
        <v>2.2000000000000002</v>
      </c>
    </row>
    <row r="85" spans="1:108" x14ac:dyDescent="0.35">
      <c r="A85" s="22">
        <v>1023918309</v>
      </c>
      <c r="B85" t="s">
        <v>381</v>
      </c>
      <c r="C85" t="s">
        <v>382</v>
      </c>
      <c r="D85" t="s">
        <v>264</v>
      </c>
      <c r="E85" t="s">
        <v>188</v>
      </c>
      <c r="F85" t="s">
        <v>159</v>
      </c>
      <c r="G85" t="s">
        <v>189</v>
      </c>
      <c r="H85" t="s">
        <v>228</v>
      </c>
      <c r="I85" t="s">
        <v>119</v>
      </c>
      <c r="J85" t="s">
        <v>110</v>
      </c>
      <c r="K85" t="s">
        <v>161</v>
      </c>
      <c r="L85">
        <v>4</v>
      </c>
      <c r="M85">
        <v>4</v>
      </c>
      <c r="N85">
        <v>4</v>
      </c>
      <c r="O85">
        <v>2</v>
      </c>
      <c r="P85">
        <v>3</v>
      </c>
      <c r="Q85">
        <v>2</v>
      </c>
      <c r="R85">
        <v>2</v>
      </c>
      <c r="S85">
        <v>3</v>
      </c>
      <c r="T85">
        <v>4</v>
      </c>
      <c r="U85">
        <v>4</v>
      </c>
      <c r="V85">
        <v>4</v>
      </c>
      <c r="W85">
        <v>3</v>
      </c>
      <c r="X85">
        <v>4</v>
      </c>
      <c r="Y85">
        <v>5</v>
      </c>
      <c r="Z85">
        <v>3</v>
      </c>
      <c r="AA85">
        <v>1</v>
      </c>
      <c r="AB85">
        <v>2</v>
      </c>
      <c r="AC85">
        <v>2</v>
      </c>
      <c r="AD85">
        <v>2</v>
      </c>
      <c r="AE85">
        <v>4</v>
      </c>
      <c r="AF85">
        <v>4</v>
      </c>
      <c r="AG85">
        <v>3</v>
      </c>
      <c r="AH85">
        <v>3</v>
      </c>
      <c r="AI85">
        <v>3</v>
      </c>
      <c r="AJ85">
        <v>2</v>
      </c>
      <c r="AK85">
        <v>2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4</v>
      </c>
      <c r="AR85">
        <v>4</v>
      </c>
      <c r="AS85">
        <v>5</v>
      </c>
      <c r="AT85">
        <v>5</v>
      </c>
      <c r="AU85">
        <v>5</v>
      </c>
      <c r="AV85">
        <v>5</v>
      </c>
      <c r="AW85">
        <v>4</v>
      </c>
      <c r="AX85">
        <v>5</v>
      </c>
      <c r="AY85">
        <v>5</v>
      </c>
      <c r="AZ85">
        <v>4</v>
      </c>
      <c r="BA85">
        <v>5</v>
      </c>
      <c r="BB85">
        <v>5</v>
      </c>
      <c r="BC85">
        <v>3</v>
      </c>
      <c r="BD85">
        <v>3</v>
      </c>
      <c r="BE85">
        <v>3</v>
      </c>
      <c r="BF85">
        <v>2</v>
      </c>
      <c r="BG85">
        <v>2</v>
      </c>
      <c r="BH85">
        <v>2</v>
      </c>
      <c r="BI85">
        <v>3</v>
      </c>
      <c r="BJ85">
        <v>3</v>
      </c>
      <c r="BK85">
        <v>3</v>
      </c>
      <c r="BL85">
        <v>4</v>
      </c>
      <c r="BM85">
        <v>5</v>
      </c>
      <c r="BN85">
        <v>5</v>
      </c>
      <c r="BO85">
        <v>5</v>
      </c>
      <c r="BP85">
        <v>2</v>
      </c>
      <c r="BQ85">
        <v>2</v>
      </c>
      <c r="BR85">
        <v>1</v>
      </c>
      <c r="BS85">
        <v>2</v>
      </c>
      <c r="BT85">
        <v>1</v>
      </c>
      <c r="BU85">
        <v>5</v>
      </c>
      <c r="BV85">
        <v>2</v>
      </c>
      <c r="BW85">
        <v>5</v>
      </c>
      <c r="BX85">
        <v>4</v>
      </c>
      <c r="BY85">
        <v>4</v>
      </c>
      <c r="BZ85">
        <v>2.25</v>
      </c>
      <c r="CA85">
        <v>3.75</v>
      </c>
      <c r="CB85">
        <v>4</v>
      </c>
      <c r="CC85">
        <v>2</v>
      </c>
      <c r="CD85">
        <v>3.6666666666666665</v>
      </c>
      <c r="CE85">
        <v>2.6666666666666665</v>
      </c>
      <c r="CF85">
        <v>2.5</v>
      </c>
      <c r="CG85">
        <v>3.5</v>
      </c>
      <c r="CH85">
        <v>5</v>
      </c>
      <c r="CI85">
        <v>4.333333333333333</v>
      </c>
      <c r="CJ85">
        <v>3</v>
      </c>
      <c r="CK85">
        <v>4.75</v>
      </c>
      <c r="CL85">
        <v>4.333333333333333</v>
      </c>
      <c r="CM85">
        <v>3.6666666666666665</v>
      </c>
      <c r="CN85">
        <v>5</v>
      </c>
      <c r="CO85">
        <v>0</v>
      </c>
      <c r="CP85">
        <v>0</v>
      </c>
      <c r="CQ85">
        <v>1</v>
      </c>
      <c r="CR85">
        <v>0</v>
      </c>
      <c r="CS85">
        <v>5</v>
      </c>
      <c r="CT85" t="s">
        <v>755</v>
      </c>
      <c r="CU85" t="s">
        <v>751</v>
      </c>
      <c r="CV85" s="3" t="s">
        <v>797</v>
      </c>
      <c r="CZ85">
        <v>2.25</v>
      </c>
      <c r="DA85">
        <v>0</v>
      </c>
      <c r="DB85" s="3">
        <v>0</v>
      </c>
      <c r="DC85" s="3">
        <v>0</v>
      </c>
      <c r="DD85">
        <v>1.6</v>
      </c>
    </row>
    <row r="86" spans="1:108" x14ac:dyDescent="0.35">
      <c r="A86" s="22">
        <v>1032446271</v>
      </c>
      <c r="B86" t="s">
        <v>383</v>
      </c>
      <c r="C86" t="s">
        <v>202</v>
      </c>
      <c r="D86" t="s">
        <v>164</v>
      </c>
      <c r="E86" t="s">
        <v>173</v>
      </c>
      <c r="F86" t="s">
        <v>129</v>
      </c>
      <c r="G86" t="s">
        <v>125</v>
      </c>
      <c r="H86" t="s">
        <v>108</v>
      </c>
      <c r="I86" t="s">
        <v>119</v>
      </c>
      <c r="J86" t="s">
        <v>132</v>
      </c>
      <c r="K86" t="s">
        <v>111</v>
      </c>
      <c r="L86">
        <v>2</v>
      </c>
      <c r="M86">
        <v>2</v>
      </c>
      <c r="N86">
        <v>4</v>
      </c>
      <c r="O86">
        <v>5</v>
      </c>
      <c r="P86">
        <v>2</v>
      </c>
      <c r="Q86">
        <v>2</v>
      </c>
      <c r="R86">
        <v>4</v>
      </c>
      <c r="S86">
        <v>4</v>
      </c>
      <c r="T86">
        <v>2</v>
      </c>
      <c r="U86">
        <v>4</v>
      </c>
      <c r="V86">
        <v>4</v>
      </c>
      <c r="W86">
        <v>5</v>
      </c>
      <c r="X86">
        <v>5</v>
      </c>
      <c r="Y86">
        <v>5</v>
      </c>
      <c r="Z86">
        <v>4</v>
      </c>
      <c r="AA86">
        <v>1</v>
      </c>
      <c r="AB86">
        <v>2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2</v>
      </c>
      <c r="AI86">
        <v>2</v>
      </c>
      <c r="AJ86">
        <v>2</v>
      </c>
      <c r="AK86">
        <v>4</v>
      </c>
      <c r="AL86">
        <v>2</v>
      </c>
      <c r="AM86">
        <v>4</v>
      </c>
      <c r="AN86">
        <v>4</v>
      </c>
      <c r="AO86">
        <v>5</v>
      </c>
      <c r="AP86">
        <v>5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3</v>
      </c>
      <c r="AW86">
        <v>3</v>
      </c>
      <c r="AX86">
        <v>3</v>
      </c>
      <c r="AY86">
        <v>4</v>
      </c>
      <c r="AZ86">
        <v>1</v>
      </c>
      <c r="BA86">
        <v>1</v>
      </c>
      <c r="BB86">
        <v>1</v>
      </c>
      <c r="BC86">
        <v>3</v>
      </c>
      <c r="BD86">
        <v>0</v>
      </c>
      <c r="BE86">
        <v>4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4</v>
      </c>
      <c r="BM86">
        <v>4</v>
      </c>
      <c r="BN86">
        <v>3</v>
      </c>
      <c r="BO86">
        <v>3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5</v>
      </c>
      <c r="BV86">
        <v>3</v>
      </c>
      <c r="BW86">
        <v>1</v>
      </c>
      <c r="BX86">
        <v>1</v>
      </c>
      <c r="BY86">
        <v>2.6666666666666665</v>
      </c>
      <c r="BZ86">
        <v>3.25</v>
      </c>
      <c r="CA86">
        <v>3.5</v>
      </c>
      <c r="CB86">
        <v>5</v>
      </c>
      <c r="CC86">
        <v>2.2000000000000002</v>
      </c>
      <c r="CD86">
        <v>5</v>
      </c>
      <c r="CE86">
        <v>2</v>
      </c>
      <c r="CF86">
        <v>3.5</v>
      </c>
      <c r="CG86">
        <v>5</v>
      </c>
      <c r="CH86">
        <v>4</v>
      </c>
      <c r="CI86">
        <v>2.1111111111111112</v>
      </c>
      <c r="CJ86">
        <v>3</v>
      </c>
      <c r="CK86">
        <v>3.5</v>
      </c>
      <c r="CL86">
        <v>2.3333333333333335</v>
      </c>
      <c r="CM86">
        <v>1.3333333333333333</v>
      </c>
      <c r="CN86">
        <v>2.6666666666666665</v>
      </c>
      <c r="CO86">
        <v>0</v>
      </c>
      <c r="CP86">
        <v>0</v>
      </c>
      <c r="CQ86">
        <v>0</v>
      </c>
      <c r="CR86">
        <v>0</v>
      </c>
      <c r="CS86">
        <v>3</v>
      </c>
      <c r="CT86" t="s">
        <v>754</v>
      </c>
      <c r="CU86" t="s">
        <v>751</v>
      </c>
      <c r="CV86" s="3" t="s">
        <v>797</v>
      </c>
      <c r="CZ86">
        <v>3.25</v>
      </c>
      <c r="DA86">
        <v>2</v>
      </c>
      <c r="DB86" s="3">
        <v>0</v>
      </c>
      <c r="DC86" s="3">
        <v>1</v>
      </c>
      <c r="DD86">
        <v>2</v>
      </c>
    </row>
    <row r="87" spans="1:108" x14ac:dyDescent="0.35">
      <c r="A87" s="22">
        <v>1010163356</v>
      </c>
      <c r="B87" t="s">
        <v>384</v>
      </c>
      <c r="C87" t="s">
        <v>202</v>
      </c>
      <c r="D87" t="s">
        <v>168</v>
      </c>
      <c r="E87" t="s">
        <v>385</v>
      </c>
      <c r="F87" t="s">
        <v>233</v>
      </c>
      <c r="G87" t="s">
        <v>107</v>
      </c>
      <c r="H87" t="s">
        <v>108</v>
      </c>
      <c r="I87" t="s">
        <v>119</v>
      </c>
      <c r="J87" t="s">
        <v>179</v>
      </c>
      <c r="K87" t="s">
        <v>150</v>
      </c>
      <c r="L87">
        <v>5</v>
      </c>
      <c r="M87">
        <v>5</v>
      </c>
      <c r="N87">
        <v>2</v>
      </c>
      <c r="O87">
        <v>4</v>
      </c>
      <c r="P87">
        <v>4</v>
      </c>
      <c r="Q87">
        <v>2</v>
      </c>
      <c r="R87">
        <v>2</v>
      </c>
      <c r="S87">
        <v>4</v>
      </c>
      <c r="T87">
        <v>4</v>
      </c>
      <c r="U87">
        <v>2</v>
      </c>
      <c r="V87">
        <v>5</v>
      </c>
      <c r="W87">
        <v>4</v>
      </c>
      <c r="X87">
        <v>4</v>
      </c>
      <c r="Y87">
        <v>2</v>
      </c>
      <c r="Z87">
        <v>4</v>
      </c>
      <c r="AA87">
        <v>2</v>
      </c>
      <c r="AB87">
        <v>2</v>
      </c>
      <c r="AC87">
        <v>3</v>
      </c>
      <c r="AD87">
        <v>4</v>
      </c>
      <c r="AE87">
        <v>3</v>
      </c>
      <c r="AF87">
        <v>2</v>
      </c>
      <c r="AG87">
        <v>3</v>
      </c>
      <c r="AH87">
        <v>3</v>
      </c>
      <c r="AI87">
        <v>3</v>
      </c>
      <c r="AJ87">
        <v>3</v>
      </c>
      <c r="AK87">
        <v>4</v>
      </c>
      <c r="AL87">
        <v>3</v>
      </c>
      <c r="AM87">
        <v>4</v>
      </c>
      <c r="AN87">
        <v>3</v>
      </c>
      <c r="AO87">
        <v>1</v>
      </c>
      <c r="AP87">
        <v>2</v>
      </c>
      <c r="AQ87">
        <v>2</v>
      </c>
      <c r="AR87">
        <v>2</v>
      </c>
      <c r="AS87">
        <v>1</v>
      </c>
      <c r="AT87">
        <v>1</v>
      </c>
      <c r="AU87">
        <v>1</v>
      </c>
      <c r="AV87">
        <v>3</v>
      </c>
      <c r="AW87">
        <v>2</v>
      </c>
      <c r="AX87">
        <v>1</v>
      </c>
      <c r="AY87">
        <v>0</v>
      </c>
      <c r="AZ87">
        <v>2</v>
      </c>
      <c r="BA87">
        <v>3</v>
      </c>
      <c r="BB87">
        <v>5</v>
      </c>
      <c r="BC87">
        <v>4</v>
      </c>
      <c r="BD87">
        <v>3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5</v>
      </c>
      <c r="BM87">
        <v>4</v>
      </c>
      <c r="BN87">
        <v>5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6</v>
      </c>
      <c r="BV87">
        <v>3</v>
      </c>
      <c r="BW87">
        <v>4</v>
      </c>
      <c r="BX87">
        <v>2</v>
      </c>
      <c r="BY87">
        <v>4</v>
      </c>
      <c r="BZ87">
        <v>3</v>
      </c>
      <c r="CA87">
        <v>3.75</v>
      </c>
      <c r="CB87">
        <v>3.3333333333333335</v>
      </c>
      <c r="CC87">
        <v>3</v>
      </c>
      <c r="CD87">
        <v>2.6666666666666665</v>
      </c>
      <c r="CE87">
        <v>3</v>
      </c>
      <c r="CF87">
        <v>3.5</v>
      </c>
      <c r="CG87">
        <v>1.75</v>
      </c>
      <c r="CH87">
        <v>1</v>
      </c>
      <c r="CI87">
        <v>2.5555555555555554</v>
      </c>
      <c r="CJ87">
        <v>4</v>
      </c>
      <c r="CK87">
        <v>4.75</v>
      </c>
      <c r="CL87">
        <v>2.3333333333333335</v>
      </c>
      <c r="CM87">
        <v>3.3333333333333335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6</v>
      </c>
      <c r="CT87" t="s">
        <v>755</v>
      </c>
      <c r="CU87" t="s">
        <v>751</v>
      </c>
      <c r="CV87" s="3" t="s">
        <v>798</v>
      </c>
      <c r="CZ87">
        <v>4</v>
      </c>
      <c r="DA87">
        <v>2</v>
      </c>
      <c r="DB87" s="3">
        <v>0</v>
      </c>
      <c r="DC87" s="3">
        <v>1</v>
      </c>
      <c r="DD87">
        <v>5</v>
      </c>
    </row>
    <row r="88" spans="1:108" x14ac:dyDescent="0.35">
      <c r="A88" s="22">
        <v>80794132</v>
      </c>
      <c r="B88" t="s">
        <v>386</v>
      </c>
      <c r="C88" t="s">
        <v>196</v>
      </c>
      <c r="D88" t="s">
        <v>357</v>
      </c>
      <c r="E88" t="s">
        <v>158</v>
      </c>
      <c r="F88" t="s">
        <v>159</v>
      </c>
      <c r="G88" t="s">
        <v>125</v>
      </c>
      <c r="H88" t="s">
        <v>108</v>
      </c>
      <c r="I88" t="s">
        <v>119</v>
      </c>
      <c r="J88" t="s">
        <v>110</v>
      </c>
      <c r="K88" t="s">
        <v>150</v>
      </c>
      <c r="L88">
        <v>4</v>
      </c>
      <c r="M88">
        <v>5</v>
      </c>
      <c r="N88">
        <v>3</v>
      </c>
      <c r="O88">
        <v>2</v>
      </c>
      <c r="P88">
        <v>3</v>
      </c>
      <c r="Q88">
        <v>3</v>
      </c>
      <c r="R88">
        <v>2</v>
      </c>
      <c r="S88">
        <v>3</v>
      </c>
      <c r="T88">
        <v>5</v>
      </c>
      <c r="U88">
        <v>5</v>
      </c>
      <c r="V88">
        <v>5</v>
      </c>
      <c r="W88">
        <v>4</v>
      </c>
      <c r="X88">
        <v>4</v>
      </c>
      <c r="Y88">
        <v>1</v>
      </c>
      <c r="Z88">
        <v>3</v>
      </c>
      <c r="AA88">
        <v>1</v>
      </c>
      <c r="AB88">
        <v>2</v>
      </c>
      <c r="AC88">
        <v>3</v>
      </c>
      <c r="AD88">
        <v>2</v>
      </c>
      <c r="AE88">
        <v>5</v>
      </c>
      <c r="AF88">
        <v>5</v>
      </c>
      <c r="AG88">
        <v>5</v>
      </c>
      <c r="AH88">
        <v>2</v>
      </c>
      <c r="AI88">
        <v>2</v>
      </c>
      <c r="AJ88">
        <v>2</v>
      </c>
      <c r="AK88">
        <v>4</v>
      </c>
      <c r="AL88">
        <v>3</v>
      </c>
      <c r="AM88">
        <v>3</v>
      </c>
      <c r="AN88">
        <v>3</v>
      </c>
      <c r="AO88">
        <v>1</v>
      </c>
      <c r="AP88">
        <v>1</v>
      </c>
      <c r="AQ88">
        <v>1</v>
      </c>
      <c r="AR88">
        <v>3</v>
      </c>
      <c r="AS88">
        <v>5</v>
      </c>
      <c r="AT88">
        <v>5</v>
      </c>
      <c r="AU88">
        <v>5</v>
      </c>
      <c r="AV88">
        <v>3</v>
      </c>
      <c r="AW88">
        <v>3</v>
      </c>
      <c r="AX88">
        <v>3</v>
      </c>
      <c r="AY88">
        <v>2</v>
      </c>
      <c r="AZ88">
        <v>3</v>
      </c>
      <c r="BA88">
        <v>4</v>
      </c>
      <c r="BB88">
        <v>3</v>
      </c>
      <c r="BC88">
        <v>4</v>
      </c>
      <c r="BD88">
        <v>1</v>
      </c>
      <c r="BE88">
        <v>4</v>
      </c>
      <c r="BF88">
        <v>3</v>
      </c>
      <c r="BG88">
        <v>2</v>
      </c>
      <c r="BH88">
        <v>4</v>
      </c>
      <c r="BI88">
        <v>4</v>
      </c>
      <c r="BJ88">
        <v>3</v>
      </c>
      <c r="BK88">
        <v>3</v>
      </c>
      <c r="BL88">
        <v>3</v>
      </c>
      <c r="BM88">
        <v>1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5</v>
      </c>
      <c r="BV88">
        <v>3</v>
      </c>
      <c r="BW88">
        <v>1</v>
      </c>
      <c r="BX88">
        <v>6</v>
      </c>
      <c r="BY88">
        <v>4</v>
      </c>
      <c r="BZ88">
        <v>2.5</v>
      </c>
      <c r="CA88">
        <v>4.5</v>
      </c>
      <c r="CB88">
        <v>3</v>
      </c>
      <c r="CC88">
        <v>2.2000000000000002</v>
      </c>
      <c r="CD88">
        <v>5</v>
      </c>
      <c r="CE88">
        <v>2</v>
      </c>
      <c r="CF88">
        <v>3.25</v>
      </c>
      <c r="CG88">
        <v>1.5</v>
      </c>
      <c r="CH88">
        <v>5</v>
      </c>
      <c r="CI88">
        <v>2.8888888888888888</v>
      </c>
      <c r="CJ88">
        <v>3.3333333333333335</v>
      </c>
      <c r="CK88">
        <v>2.5</v>
      </c>
      <c r="CL88">
        <v>3</v>
      </c>
      <c r="CM88">
        <v>3</v>
      </c>
      <c r="CN88">
        <v>2.6666666666666665</v>
      </c>
      <c r="CO88">
        <v>0</v>
      </c>
      <c r="CP88">
        <v>0</v>
      </c>
      <c r="CQ88">
        <v>0</v>
      </c>
      <c r="CR88">
        <v>0</v>
      </c>
      <c r="CS88">
        <v>5</v>
      </c>
      <c r="CT88" t="s">
        <v>755</v>
      </c>
      <c r="CU88" t="s">
        <v>751</v>
      </c>
      <c r="CV88" s="3" t="s">
        <v>798</v>
      </c>
      <c r="CZ88">
        <v>3.25</v>
      </c>
      <c r="DA88">
        <v>2</v>
      </c>
      <c r="DB88" s="3">
        <v>0</v>
      </c>
      <c r="DC88" s="3">
        <v>1</v>
      </c>
      <c r="DD88">
        <v>3</v>
      </c>
    </row>
    <row r="89" spans="1:108" x14ac:dyDescent="0.35">
      <c r="A89" s="22">
        <v>52360793</v>
      </c>
      <c r="B89" t="s">
        <v>387</v>
      </c>
      <c r="C89" t="s">
        <v>196</v>
      </c>
      <c r="D89" t="s">
        <v>388</v>
      </c>
      <c r="E89" t="s">
        <v>389</v>
      </c>
      <c r="F89" t="s">
        <v>390</v>
      </c>
      <c r="G89" t="s">
        <v>107</v>
      </c>
      <c r="H89" t="s">
        <v>108</v>
      </c>
      <c r="I89" t="s">
        <v>183</v>
      </c>
      <c r="J89" t="s">
        <v>179</v>
      </c>
      <c r="K89" t="s">
        <v>150</v>
      </c>
      <c r="L89">
        <v>1</v>
      </c>
      <c r="M89">
        <v>1</v>
      </c>
      <c r="N89">
        <v>1</v>
      </c>
      <c r="O89">
        <v>2</v>
      </c>
      <c r="P89">
        <v>5</v>
      </c>
      <c r="Q89">
        <v>4</v>
      </c>
      <c r="R89">
        <v>4</v>
      </c>
      <c r="S89">
        <v>5</v>
      </c>
      <c r="T89">
        <v>5</v>
      </c>
      <c r="U89">
        <v>5</v>
      </c>
      <c r="V89">
        <v>5</v>
      </c>
      <c r="W89">
        <v>4</v>
      </c>
      <c r="X89">
        <v>5</v>
      </c>
      <c r="Y89">
        <v>4</v>
      </c>
      <c r="Z89">
        <v>5</v>
      </c>
      <c r="AA89">
        <v>2</v>
      </c>
      <c r="AB89">
        <v>4</v>
      </c>
      <c r="AC89">
        <v>5</v>
      </c>
      <c r="AD89">
        <v>1</v>
      </c>
      <c r="AE89">
        <v>3</v>
      </c>
      <c r="AF89">
        <v>3</v>
      </c>
      <c r="AG89">
        <v>2</v>
      </c>
      <c r="AH89">
        <v>4</v>
      </c>
      <c r="AI89">
        <v>3</v>
      </c>
      <c r="AJ89">
        <v>3</v>
      </c>
      <c r="AK89">
        <v>4</v>
      </c>
      <c r="AL89">
        <v>2</v>
      </c>
      <c r="AM89">
        <v>4</v>
      </c>
      <c r="AN89">
        <v>4</v>
      </c>
      <c r="AO89">
        <v>3</v>
      </c>
      <c r="AP89">
        <v>2</v>
      </c>
      <c r="AQ89">
        <v>2</v>
      </c>
      <c r="AR89">
        <v>3</v>
      </c>
      <c r="AS89">
        <v>2</v>
      </c>
      <c r="AT89">
        <v>2</v>
      </c>
      <c r="AU89">
        <v>4</v>
      </c>
      <c r="AV89">
        <v>1</v>
      </c>
      <c r="AW89">
        <v>1</v>
      </c>
      <c r="AX89">
        <v>5</v>
      </c>
      <c r="AY89">
        <v>5</v>
      </c>
      <c r="AZ89">
        <v>3</v>
      </c>
      <c r="BA89">
        <v>4</v>
      </c>
      <c r="BB89">
        <v>6</v>
      </c>
      <c r="BC89">
        <v>5</v>
      </c>
      <c r="BD89">
        <v>1</v>
      </c>
      <c r="BE89">
        <v>4</v>
      </c>
      <c r="BF89">
        <v>4</v>
      </c>
      <c r="BG89">
        <v>3</v>
      </c>
      <c r="BH89">
        <v>4</v>
      </c>
      <c r="BI89">
        <v>3</v>
      </c>
      <c r="BJ89">
        <v>4</v>
      </c>
      <c r="BK89">
        <v>3</v>
      </c>
      <c r="BL89">
        <v>3</v>
      </c>
      <c r="BM89">
        <v>4</v>
      </c>
      <c r="BN89">
        <v>4</v>
      </c>
      <c r="BO89">
        <v>4</v>
      </c>
      <c r="BP89">
        <v>5</v>
      </c>
      <c r="BQ89">
        <v>3</v>
      </c>
      <c r="BR89">
        <v>5</v>
      </c>
      <c r="BS89">
        <v>4</v>
      </c>
      <c r="BT89">
        <v>4</v>
      </c>
      <c r="BU89">
        <v>6</v>
      </c>
      <c r="BV89">
        <v>3</v>
      </c>
      <c r="BW89">
        <v>4</v>
      </c>
      <c r="BX89">
        <v>1</v>
      </c>
      <c r="BY89">
        <v>1</v>
      </c>
      <c r="BZ89">
        <v>3.75</v>
      </c>
      <c r="CA89">
        <v>5</v>
      </c>
      <c r="CB89">
        <v>4.333333333333333</v>
      </c>
      <c r="CC89">
        <v>3.4</v>
      </c>
      <c r="CD89">
        <v>2.6666666666666665</v>
      </c>
      <c r="CE89">
        <v>3.3333333333333335</v>
      </c>
      <c r="CF89">
        <v>3.5</v>
      </c>
      <c r="CG89">
        <v>2.5</v>
      </c>
      <c r="CH89">
        <v>2.6666666666666665</v>
      </c>
      <c r="CI89">
        <v>3.4444444444444446</v>
      </c>
      <c r="CJ89">
        <v>3.3333333333333335</v>
      </c>
      <c r="CK89">
        <v>3.75</v>
      </c>
      <c r="CL89">
        <v>1.6666666666666667</v>
      </c>
      <c r="CM89">
        <v>3.3333333333333335</v>
      </c>
      <c r="CN89">
        <v>5.333333333333333</v>
      </c>
      <c r="CO89">
        <v>0</v>
      </c>
      <c r="CP89">
        <v>0</v>
      </c>
      <c r="CQ89">
        <v>1</v>
      </c>
      <c r="CR89">
        <v>0</v>
      </c>
      <c r="CS89">
        <v>16</v>
      </c>
      <c r="CT89" t="s">
        <v>184</v>
      </c>
      <c r="CU89" t="s">
        <v>750</v>
      </c>
      <c r="CV89" s="3" t="s">
        <v>797</v>
      </c>
      <c r="CZ89">
        <v>3.75</v>
      </c>
      <c r="DA89">
        <v>2</v>
      </c>
      <c r="DB89" s="3">
        <v>0</v>
      </c>
      <c r="DC89" s="3">
        <v>1</v>
      </c>
      <c r="DD89">
        <v>4.2</v>
      </c>
    </row>
    <row r="90" spans="1:108" x14ac:dyDescent="0.35">
      <c r="A90" s="22">
        <v>1014262498</v>
      </c>
      <c r="B90" t="s">
        <v>391</v>
      </c>
      <c r="C90" t="s">
        <v>196</v>
      </c>
      <c r="D90" t="s">
        <v>392</v>
      </c>
      <c r="E90" t="s">
        <v>124</v>
      </c>
      <c r="F90" t="s">
        <v>106</v>
      </c>
      <c r="G90" t="s">
        <v>125</v>
      </c>
      <c r="H90" t="s">
        <v>108</v>
      </c>
      <c r="I90" t="s">
        <v>109</v>
      </c>
      <c r="J90" t="s">
        <v>132</v>
      </c>
      <c r="K90" t="s">
        <v>111</v>
      </c>
      <c r="L90">
        <v>4</v>
      </c>
      <c r="M90">
        <v>4</v>
      </c>
      <c r="N90">
        <v>4</v>
      </c>
      <c r="O90">
        <v>4</v>
      </c>
      <c r="P90">
        <v>4</v>
      </c>
      <c r="Q90">
        <v>3</v>
      </c>
      <c r="R90">
        <v>3</v>
      </c>
      <c r="S90">
        <v>4</v>
      </c>
      <c r="T90">
        <v>5</v>
      </c>
      <c r="U90">
        <v>5</v>
      </c>
      <c r="V90">
        <v>5</v>
      </c>
      <c r="W90">
        <v>4</v>
      </c>
      <c r="X90">
        <v>3</v>
      </c>
      <c r="Y90">
        <v>4</v>
      </c>
      <c r="Z90">
        <v>4</v>
      </c>
      <c r="AA90">
        <v>3</v>
      </c>
      <c r="AB90">
        <v>3</v>
      </c>
      <c r="AC90">
        <v>2</v>
      </c>
      <c r="AD90">
        <v>2</v>
      </c>
      <c r="AE90">
        <v>5</v>
      </c>
      <c r="AF90">
        <v>5</v>
      </c>
      <c r="AG90">
        <v>5</v>
      </c>
      <c r="AH90">
        <v>3</v>
      </c>
      <c r="AI90">
        <v>3</v>
      </c>
      <c r="AJ90">
        <v>3</v>
      </c>
      <c r="AK90">
        <v>3</v>
      </c>
      <c r="AL90">
        <v>4</v>
      </c>
      <c r="AM90">
        <v>3</v>
      </c>
      <c r="AN90">
        <v>2</v>
      </c>
      <c r="AO90">
        <v>4</v>
      </c>
      <c r="AP90">
        <v>4</v>
      </c>
      <c r="AQ90">
        <v>4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6</v>
      </c>
      <c r="AY90">
        <v>5</v>
      </c>
      <c r="AZ90">
        <v>5</v>
      </c>
      <c r="BA90">
        <v>5</v>
      </c>
      <c r="BB90">
        <v>6</v>
      </c>
      <c r="BC90">
        <v>5</v>
      </c>
      <c r="BD90">
        <v>5</v>
      </c>
      <c r="BE90">
        <v>3</v>
      </c>
      <c r="BF90">
        <v>2</v>
      </c>
      <c r="BG90">
        <v>2</v>
      </c>
      <c r="BH90">
        <v>3</v>
      </c>
      <c r="BI90">
        <v>3</v>
      </c>
      <c r="BJ90">
        <v>3</v>
      </c>
      <c r="BK90">
        <v>3</v>
      </c>
      <c r="BL90">
        <v>4</v>
      </c>
      <c r="BM90">
        <v>3</v>
      </c>
      <c r="BN90">
        <v>3</v>
      </c>
      <c r="BO90">
        <v>3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5</v>
      </c>
      <c r="BV90">
        <v>3</v>
      </c>
      <c r="BW90">
        <v>3</v>
      </c>
      <c r="BX90">
        <v>1</v>
      </c>
      <c r="BY90">
        <v>4</v>
      </c>
      <c r="BZ90">
        <v>3.5</v>
      </c>
      <c r="CA90">
        <v>4.75</v>
      </c>
      <c r="CB90">
        <v>3.6666666666666665</v>
      </c>
      <c r="CC90">
        <v>2.8</v>
      </c>
      <c r="CD90">
        <v>5</v>
      </c>
      <c r="CE90">
        <v>3</v>
      </c>
      <c r="CF90">
        <v>3</v>
      </c>
      <c r="CG90">
        <v>4.25</v>
      </c>
      <c r="CH90">
        <v>5</v>
      </c>
      <c r="CI90">
        <v>5.2222222222222223</v>
      </c>
      <c r="CJ90">
        <v>3</v>
      </c>
      <c r="CK90">
        <v>3.25</v>
      </c>
      <c r="CL90">
        <v>5</v>
      </c>
      <c r="CM90">
        <v>5</v>
      </c>
      <c r="CN90">
        <v>5.666666666666667</v>
      </c>
      <c r="CO90">
        <v>1</v>
      </c>
      <c r="CP90">
        <v>1</v>
      </c>
      <c r="CQ90">
        <v>1</v>
      </c>
      <c r="CR90">
        <v>1</v>
      </c>
      <c r="CS90">
        <v>4</v>
      </c>
      <c r="CT90" t="s">
        <v>755</v>
      </c>
      <c r="CU90" t="s">
        <v>751</v>
      </c>
      <c r="CV90" s="3" t="s">
        <v>797</v>
      </c>
      <c r="CX90" t="s">
        <v>779</v>
      </c>
      <c r="CZ90">
        <v>2.5</v>
      </c>
      <c r="DA90">
        <v>0</v>
      </c>
      <c r="DB90" s="3">
        <v>0</v>
      </c>
      <c r="DC90" s="3">
        <v>0</v>
      </c>
      <c r="DD90">
        <v>1</v>
      </c>
    </row>
    <row r="91" spans="1:108" x14ac:dyDescent="0.35">
      <c r="A91" s="22">
        <v>52108334</v>
      </c>
      <c r="B91" t="s">
        <v>393</v>
      </c>
      <c r="C91" t="s">
        <v>196</v>
      </c>
      <c r="D91" t="s">
        <v>394</v>
      </c>
      <c r="E91" t="s">
        <v>335</v>
      </c>
      <c r="F91" t="s">
        <v>178</v>
      </c>
      <c r="G91" t="s">
        <v>189</v>
      </c>
      <c r="H91" t="s">
        <v>118</v>
      </c>
      <c r="I91" t="s">
        <v>183</v>
      </c>
      <c r="J91" t="s">
        <v>179</v>
      </c>
      <c r="K91" t="s">
        <v>111</v>
      </c>
      <c r="L91">
        <v>3</v>
      </c>
      <c r="M91">
        <v>4</v>
      </c>
      <c r="N91">
        <v>5</v>
      </c>
      <c r="O91">
        <v>5</v>
      </c>
      <c r="P91">
        <v>4</v>
      </c>
      <c r="Q91">
        <v>4</v>
      </c>
      <c r="R91">
        <v>3</v>
      </c>
      <c r="S91">
        <v>5</v>
      </c>
      <c r="T91">
        <v>5</v>
      </c>
      <c r="U91">
        <v>5</v>
      </c>
      <c r="V91">
        <v>5</v>
      </c>
      <c r="W91">
        <v>4</v>
      </c>
      <c r="X91">
        <v>4</v>
      </c>
      <c r="Y91">
        <v>4</v>
      </c>
      <c r="Z91">
        <v>5</v>
      </c>
      <c r="AA91">
        <v>1</v>
      </c>
      <c r="AB91">
        <v>4</v>
      </c>
      <c r="AC91">
        <v>3</v>
      </c>
      <c r="AD91">
        <v>3</v>
      </c>
      <c r="AE91">
        <v>4</v>
      </c>
      <c r="AF91">
        <v>1</v>
      </c>
      <c r="AG91">
        <v>2</v>
      </c>
      <c r="AH91">
        <v>2</v>
      </c>
      <c r="AI91">
        <v>4</v>
      </c>
      <c r="AJ91">
        <v>3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1</v>
      </c>
      <c r="AQ91">
        <v>2</v>
      </c>
      <c r="AR91">
        <v>3</v>
      </c>
      <c r="AS91">
        <v>1</v>
      </c>
      <c r="AT91">
        <v>1</v>
      </c>
      <c r="AU91">
        <v>5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6</v>
      </c>
      <c r="BC91">
        <v>0</v>
      </c>
      <c r="BD91">
        <v>2</v>
      </c>
      <c r="BE91">
        <v>2</v>
      </c>
      <c r="BF91">
        <v>1</v>
      </c>
      <c r="BG91">
        <v>1</v>
      </c>
      <c r="BH91">
        <v>1</v>
      </c>
      <c r="BI91">
        <v>4</v>
      </c>
      <c r="BJ91">
        <v>4</v>
      </c>
      <c r="BK91">
        <v>4</v>
      </c>
      <c r="BL91">
        <v>5</v>
      </c>
      <c r="BM91">
        <v>5</v>
      </c>
      <c r="BN91">
        <v>5</v>
      </c>
      <c r="BO91">
        <v>5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4</v>
      </c>
      <c r="BV91">
        <v>3</v>
      </c>
      <c r="BW91">
        <v>2</v>
      </c>
      <c r="BX91">
        <v>3</v>
      </c>
      <c r="BY91">
        <v>4</v>
      </c>
      <c r="BZ91">
        <v>4</v>
      </c>
      <c r="CA91">
        <v>5</v>
      </c>
      <c r="CB91">
        <v>4</v>
      </c>
      <c r="CC91">
        <v>3.2</v>
      </c>
      <c r="CD91">
        <v>2.3333333333333335</v>
      </c>
      <c r="CE91">
        <v>3</v>
      </c>
      <c r="CF91">
        <v>3.25</v>
      </c>
      <c r="CG91">
        <v>2.25</v>
      </c>
      <c r="CH91">
        <v>2.3333333333333335</v>
      </c>
      <c r="CI91">
        <v>4.8888888888888893</v>
      </c>
      <c r="CJ91">
        <v>4</v>
      </c>
      <c r="CK91">
        <v>5</v>
      </c>
      <c r="CL91">
        <v>6</v>
      </c>
      <c r="CM91">
        <v>2.6666666666666665</v>
      </c>
      <c r="CN91">
        <v>6</v>
      </c>
      <c r="CO91">
        <v>1</v>
      </c>
      <c r="CP91">
        <v>0</v>
      </c>
      <c r="CQ91">
        <v>1</v>
      </c>
      <c r="CR91">
        <v>0</v>
      </c>
      <c r="CS91">
        <v>7</v>
      </c>
      <c r="CT91" t="s">
        <v>756</v>
      </c>
      <c r="CU91" t="s">
        <v>750</v>
      </c>
      <c r="CV91" s="3" t="s">
        <v>797</v>
      </c>
      <c r="CW91" t="s">
        <v>779</v>
      </c>
      <c r="CZ91">
        <v>1.25</v>
      </c>
      <c r="DA91">
        <v>0</v>
      </c>
      <c r="DB91" s="3">
        <v>0</v>
      </c>
      <c r="DC91" s="3">
        <v>0</v>
      </c>
      <c r="DD91">
        <v>1</v>
      </c>
    </row>
    <row r="92" spans="1:108" x14ac:dyDescent="0.35">
      <c r="A92" s="22">
        <v>19400782</v>
      </c>
      <c r="B92" t="s">
        <v>395</v>
      </c>
      <c r="C92" t="s">
        <v>196</v>
      </c>
      <c r="D92" t="s">
        <v>209</v>
      </c>
      <c r="E92" t="s">
        <v>396</v>
      </c>
      <c r="F92" t="s">
        <v>159</v>
      </c>
      <c r="G92" t="s">
        <v>125</v>
      </c>
      <c r="H92" t="s">
        <v>108</v>
      </c>
      <c r="I92" t="s">
        <v>183</v>
      </c>
      <c r="J92" t="s">
        <v>110</v>
      </c>
      <c r="K92" t="s">
        <v>150</v>
      </c>
      <c r="L92">
        <v>3</v>
      </c>
      <c r="M92">
        <v>4</v>
      </c>
      <c r="N92">
        <v>3</v>
      </c>
      <c r="O92">
        <v>2</v>
      </c>
      <c r="P92">
        <v>5</v>
      </c>
      <c r="Q92">
        <v>2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5</v>
      </c>
      <c r="Y92">
        <v>4</v>
      </c>
      <c r="Z92">
        <v>4</v>
      </c>
      <c r="AA92">
        <v>2</v>
      </c>
      <c r="AB92">
        <v>2</v>
      </c>
      <c r="AC92">
        <v>2</v>
      </c>
      <c r="AD92">
        <v>2</v>
      </c>
      <c r="AE92">
        <v>5</v>
      </c>
      <c r="AF92">
        <v>5</v>
      </c>
      <c r="AG92">
        <v>5</v>
      </c>
      <c r="AH92">
        <v>2</v>
      </c>
      <c r="AI92">
        <v>2</v>
      </c>
      <c r="AJ92">
        <v>2</v>
      </c>
      <c r="AK92">
        <v>3</v>
      </c>
      <c r="AL92">
        <v>2</v>
      </c>
      <c r="AM92">
        <v>3</v>
      </c>
      <c r="AN92">
        <v>3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5</v>
      </c>
      <c r="BD92">
        <v>5</v>
      </c>
      <c r="BE92">
        <v>3</v>
      </c>
      <c r="BF92">
        <v>3</v>
      </c>
      <c r="BG92">
        <v>2</v>
      </c>
      <c r="BH92">
        <v>3</v>
      </c>
      <c r="BI92">
        <v>4</v>
      </c>
      <c r="BJ92">
        <v>4</v>
      </c>
      <c r="BK92">
        <v>4</v>
      </c>
      <c r="BL92">
        <v>5</v>
      </c>
      <c r="BM92">
        <v>5</v>
      </c>
      <c r="BN92">
        <v>5</v>
      </c>
      <c r="BO92">
        <v>5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6</v>
      </c>
      <c r="BV92">
        <v>3</v>
      </c>
      <c r="BW92">
        <v>1</v>
      </c>
      <c r="BX92">
        <v>6</v>
      </c>
      <c r="BY92">
        <v>3.3333333333333335</v>
      </c>
      <c r="BZ92">
        <v>3</v>
      </c>
      <c r="CA92">
        <v>3.5</v>
      </c>
      <c r="CB92">
        <v>4.333333333333333</v>
      </c>
      <c r="CC92">
        <v>2.4</v>
      </c>
      <c r="CD92">
        <v>5</v>
      </c>
      <c r="CE92">
        <v>2</v>
      </c>
      <c r="CF92">
        <v>2.75</v>
      </c>
      <c r="CG92">
        <v>5</v>
      </c>
      <c r="CH92">
        <v>5</v>
      </c>
      <c r="CI92">
        <v>4.2222222222222223</v>
      </c>
      <c r="CJ92">
        <v>4</v>
      </c>
      <c r="CK92">
        <v>5</v>
      </c>
      <c r="CL92">
        <v>4</v>
      </c>
      <c r="CM92">
        <v>4.666666666666667</v>
      </c>
      <c r="CN92">
        <v>4</v>
      </c>
      <c r="CO92">
        <v>0</v>
      </c>
      <c r="CP92">
        <v>0</v>
      </c>
      <c r="CQ92">
        <v>0</v>
      </c>
      <c r="CR92">
        <v>0</v>
      </c>
      <c r="CS92">
        <v>5</v>
      </c>
      <c r="CT92" t="s">
        <v>755</v>
      </c>
      <c r="CU92" t="s">
        <v>749</v>
      </c>
      <c r="CV92" s="3" t="s">
        <v>798</v>
      </c>
      <c r="CZ92">
        <v>2.75</v>
      </c>
      <c r="DA92">
        <v>0</v>
      </c>
      <c r="DB92" s="3">
        <v>0</v>
      </c>
      <c r="DC92" s="3">
        <v>0</v>
      </c>
      <c r="DD92">
        <v>2</v>
      </c>
    </row>
    <row r="93" spans="1:108" x14ac:dyDescent="0.35">
      <c r="A93" s="22">
        <v>1032460116</v>
      </c>
      <c r="B93" t="s">
        <v>391</v>
      </c>
      <c r="C93" t="s">
        <v>164</v>
      </c>
      <c r="D93" t="s">
        <v>204</v>
      </c>
      <c r="E93" t="s">
        <v>105</v>
      </c>
      <c r="F93" t="s">
        <v>129</v>
      </c>
      <c r="G93" t="s">
        <v>125</v>
      </c>
      <c r="H93" t="s">
        <v>108</v>
      </c>
      <c r="I93" t="s">
        <v>109</v>
      </c>
      <c r="J93" t="s">
        <v>132</v>
      </c>
      <c r="K93" t="s">
        <v>150</v>
      </c>
      <c r="L93">
        <v>3</v>
      </c>
      <c r="M93">
        <v>5</v>
      </c>
      <c r="N93">
        <v>2</v>
      </c>
      <c r="O93">
        <v>3</v>
      </c>
      <c r="P93">
        <v>3</v>
      </c>
      <c r="Q93">
        <v>2</v>
      </c>
      <c r="R93">
        <v>2</v>
      </c>
      <c r="S93">
        <v>4</v>
      </c>
      <c r="T93">
        <v>5</v>
      </c>
      <c r="U93">
        <v>2</v>
      </c>
      <c r="V93">
        <v>5</v>
      </c>
      <c r="W93">
        <v>5</v>
      </c>
      <c r="X93">
        <v>4</v>
      </c>
      <c r="Y93">
        <v>4</v>
      </c>
      <c r="Z93">
        <v>3</v>
      </c>
      <c r="AA93">
        <v>2</v>
      </c>
      <c r="AB93">
        <v>1</v>
      </c>
      <c r="AC93">
        <v>2</v>
      </c>
      <c r="AD93">
        <v>2</v>
      </c>
      <c r="AE93">
        <v>4</v>
      </c>
      <c r="AF93">
        <v>4</v>
      </c>
      <c r="AG93">
        <v>4</v>
      </c>
      <c r="AH93">
        <v>2</v>
      </c>
      <c r="AI93">
        <v>2</v>
      </c>
      <c r="AJ93">
        <v>3</v>
      </c>
      <c r="AK93">
        <v>1</v>
      </c>
      <c r="AL93">
        <v>1</v>
      </c>
      <c r="AM93">
        <v>3</v>
      </c>
      <c r="AN93">
        <v>1</v>
      </c>
      <c r="AO93">
        <v>3</v>
      </c>
      <c r="AP93">
        <v>4</v>
      </c>
      <c r="AQ93">
        <v>4</v>
      </c>
      <c r="AR93">
        <v>4</v>
      </c>
      <c r="AS93">
        <v>4</v>
      </c>
      <c r="AT93">
        <v>5</v>
      </c>
      <c r="AU93">
        <v>4</v>
      </c>
      <c r="AV93">
        <v>5</v>
      </c>
      <c r="AW93">
        <v>4</v>
      </c>
      <c r="AX93">
        <v>5</v>
      </c>
      <c r="AY93">
        <v>5</v>
      </c>
      <c r="AZ93">
        <v>4</v>
      </c>
      <c r="BA93">
        <v>4</v>
      </c>
      <c r="BB93">
        <v>5</v>
      </c>
      <c r="BC93">
        <v>3</v>
      </c>
      <c r="BD93">
        <v>3</v>
      </c>
      <c r="BE93">
        <v>2</v>
      </c>
      <c r="BF93">
        <v>3</v>
      </c>
      <c r="BG93">
        <v>2</v>
      </c>
      <c r="BH93">
        <v>3</v>
      </c>
      <c r="BI93">
        <v>4</v>
      </c>
      <c r="BJ93">
        <v>3</v>
      </c>
      <c r="BK93">
        <v>3</v>
      </c>
      <c r="BL93">
        <v>4</v>
      </c>
      <c r="BM93">
        <v>4</v>
      </c>
      <c r="BN93">
        <v>4</v>
      </c>
      <c r="BO93">
        <v>4</v>
      </c>
      <c r="BP93">
        <v>2</v>
      </c>
      <c r="BQ93">
        <v>2</v>
      </c>
      <c r="BR93">
        <v>2</v>
      </c>
      <c r="BS93">
        <v>1</v>
      </c>
      <c r="BT93">
        <v>3</v>
      </c>
      <c r="BU93">
        <v>5</v>
      </c>
      <c r="BV93">
        <v>3</v>
      </c>
      <c r="BW93">
        <v>1</v>
      </c>
      <c r="BX93">
        <v>1</v>
      </c>
      <c r="BY93">
        <v>3.3333333333333335</v>
      </c>
      <c r="BZ93">
        <v>2.5</v>
      </c>
      <c r="CA93">
        <v>4</v>
      </c>
      <c r="CB93">
        <v>4.333333333333333</v>
      </c>
      <c r="CC93">
        <v>2</v>
      </c>
      <c r="CD93">
        <v>4</v>
      </c>
      <c r="CE93">
        <v>2.3333333333333335</v>
      </c>
      <c r="CF93">
        <v>1.5</v>
      </c>
      <c r="CG93">
        <v>3.75</v>
      </c>
      <c r="CH93">
        <v>4.333333333333333</v>
      </c>
      <c r="CI93">
        <v>4.2222222222222223</v>
      </c>
      <c r="CJ93">
        <v>3.3333333333333335</v>
      </c>
      <c r="CK93">
        <v>4</v>
      </c>
      <c r="CL93">
        <v>4.333333333333333</v>
      </c>
      <c r="CM93">
        <v>3.3333333333333335</v>
      </c>
      <c r="CN93">
        <v>5</v>
      </c>
      <c r="CO93">
        <v>0</v>
      </c>
      <c r="CP93">
        <v>0</v>
      </c>
      <c r="CQ93">
        <v>1</v>
      </c>
      <c r="CR93">
        <v>0</v>
      </c>
      <c r="CS93">
        <v>3</v>
      </c>
      <c r="CT93" t="s">
        <v>754</v>
      </c>
      <c r="CU93" t="s">
        <v>751</v>
      </c>
      <c r="CV93" s="3" t="s">
        <v>797</v>
      </c>
      <c r="CZ93">
        <v>2.5</v>
      </c>
      <c r="DA93">
        <v>0</v>
      </c>
      <c r="DB93" s="3">
        <v>0</v>
      </c>
      <c r="DC93" s="3">
        <v>0</v>
      </c>
      <c r="DD93">
        <v>2</v>
      </c>
    </row>
    <row r="94" spans="1:108" x14ac:dyDescent="0.35">
      <c r="A94" s="22">
        <v>1019058313</v>
      </c>
      <c r="B94" t="s">
        <v>397</v>
      </c>
      <c r="C94" t="s">
        <v>164</v>
      </c>
      <c r="D94" t="s">
        <v>398</v>
      </c>
      <c r="E94" t="s">
        <v>173</v>
      </c>
      <c r="F94" t="s">
        <v>159</v>
      </c>
      <c r="G94" t="s">
        <v>107</v>
      </c>
      <c r="H94" t="s">
        <v>108</v>
      </c>
      <c r="I94" t="s">
        <v>119</v>
      </c>
      <c r="J94" t="s">
        <v>110</v>
      </c>
      <c r="K94" t="s">
        <v>150</v>
      </c>
      <c r="L94">
        <v>5</v>
      </c>
      <c r="M94">
        <v>5</v>
      </c>
      <c r="N94">
        <v>5</v>
      </c>
      <c r="O94">
        <v>4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5</v>
      </c>
      <c r="W94">
        <v>5</v>
      </c>
      <c r="X94">
        <v>5</v>
      </c>
      <c r="Y94">
        <v>5</v>
      </c>
      <c r="Z94">
        <v>4</v>
      </c>
      <c r="AA94">
        <v>3</v>
      </c>
      <c r="AB94">
        <v>3</v>
      </c>
      <c r="AC94">
        <v>2</v>
      </c>
      <c r="AD94">
        <v>1</v>
      </c>
      <c r="AE94">
        <v>5</v>
      </c>
      <c r="AF94">
        <v>5</v>
      </c>
      <c r="AG94">
        <v>5</v>
      </c>
      <c r="AH94">
        <v>1</v>
      </c>
      <c r="AI94">
        <v>2</v>
      </c>
      <c r="AJ94">
        <v>3</v>
      </c>
      <c r="AK94">
        <v>3</v>
      </c>
      <c r="AL94">
        <v>3</v>
      </c>
      <c r="AM94">
        <v>3</v>
      </c>
      <c r="AN94">
        <v>1</v>
      </c>
      <c r="AO94">
        <v>5</v>
      </c>
      <c r="AP94">
        <v>4</v>
      </c>
      <c r="AQ94">
        <v>5</v>
      </c>
      <c r="AR94">
        <v>5</v>
      </c>
      <c r="AS94">
        <v>4</v>
      </c>
      <c r="AT94">
        <v>5</v>
      </c>
      <c r="AU94">
        <v>4</v>
      </c>
      <c r="AV94">
        <v>5</v>
      </c>
      <c r="AW94">
        <v>5</v>
      </c>
      <c r="AX94">
        <v>6</v>
      </c>
      <c r="AY94">
        <v>6</v>
      </c>
      <c r="AZ94">
        <v>6</v>
      </c>
      <c r="BA94">
        <v>6</v>
      </c>
      <c r="BB94">
        <v>6</v>
      </c>
      <c r="BC94">
        <v>5</v>
      </c>
      <c r="BD94">
        <v>5</v>
      </c>
      <c r="BE94">
        <v>3</v>
      </c>
      <c r="BF94">
        <v>3</v>
      </c>
      <c r="BG94">
        <v>3</v>
      </c>
      <c r="BH94">
        <v>2</v>
      </c>
      <c r="BI94">
        <v>4</v>
      </c>
      <c r="BJ94">
        <v>4</v>
      </c>
      <c r="BK94">
        <v>4</v>
      </c>
      <c r="BL94">
        <v>4</v>
      </c>
      <c r="BM94">
        <v>5</v>
      </c>
      <c r="BN94">
        <v>5</v>
      </c>
      <c r="BO94">
        <v>5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5</v>
      </c>
      <c r="BV94">
        <v>3</v>
      </c>
      <c r="BW94">
        <v>3</v>
      </c>
      <c r="BX94">
        <v>1</v>
      </c>
      <c r="BY94">
        <v>5</v>
      </c>
      <c r="BZ94">
        <v>4</v>
      </c>
      <c r="CA94">
        <v>4.25</v>
      </c>
      <c r="CB94">
        <v>5</v>
      </c>
      <c r="CC94">
        <v>2.6</v>
      </c>
      <c r="CD94">
        <v>5</v>
      </c>
      <c r="CE94">
        <v>2</v>
      </c>
      <c r="CF94">
        <v>2.5</v>
      </c>
      <c r="CG94">
        <v>4.75</v>
      </c>
      <c r="CH94">
        <v>4.333333333333333</v>
      </c>
      <c r="CI94">
        <v>5.5555555555555554</v>
      </c>
      <c r="CJ94">
        <v>4</v>
      </c>
      <c r="CK94">
        <v>4.75</v>
      </c>
      <c r="CL94">
        <v>5.333333333333333</v>
      </c>
      <c r="CM94">
        <v>5.333333333333333</v>
      </c>
      <c r="CN94">
        <v>6</v>
      </c>
      <c r="CO94">
        <v>1</v>
      </c>
      <c r="CP94">
        <v>1</v>
      </c>
      <c r="CQ94">
        <v>1</v>
      </c>
      <c r="CR94">
        <v>1</v>
      </c>
      <c r="CS94">
        <v>5</v>
      </c>
      <c r="CT94" t="s">
        <v>755</v>
      </c>
      <c r="CU94" t="s">
        <v>751</v>
      </c>
      <c r="CV94" s="3" t="s">
        <v>798</v>
      </c>
      <c r="CX94" t="s">
        <v>779</v>
      </c>
      <c r="CZ94">
        <v>2.75</v>
      </c>
      <c r="DA94">
        <v>0</v>
      </c>
      <c r="DB94" s="3">
        <v>0</v>
      </c>
      <c r="DC94" s="3">
        <v>0</v>
      </c>
      <c r="DD94">
        <v>1</v>
      </c>
    </row>
    <row r="95" spans="1:108" x14ac:dyDescent="0.35">
      <c r="A95" s="22">
        <v>51855757</v>
      </c>
      <c r="B95" t="s">
        <v>399</v>
      </c>
      <c r="C95" t="s">
        <v>164</v>
      </c>
      <c r="D95" t="s">
        <v>400</v>
      </c>
      <c r="E95" t="s">
        <v>401</v>
      </c>
      <c r="F95" t="s">
        <v>188</v>
      </c>
      <c r="G95" t="s">
        <v>189</v>
      </c>
      <c r="H95" t="s">
        <v>108</v>
      </c>
      <c r="I95" t="s">
        <v>183</v>
      </c>
      <c r="J95" t="s">
        <v>184</v>
      </c>
      <c r="K95" t="s">
        <v>111</v>
      </c>
      <c r="L95">
        <v>3</v>
      </c>
      <c r="M95">
        <v>3</v>
      </c>
      <c r="N95">
        <v>2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2</v>
      </c>
      <c r="V95">
        <v>3</v>
      </c>
      <c r="W95">
        <v>2</v>
      </c>
      <c r="X95">
        <v>2</v>
      </c>
      <c r="Y95">
        <v>2</v>
      </c>
      <c r="Z95">
        <v>2</v>
      </c>
      <c r="AA95">
        <v>1</v>
      </c>
      <c r="AB95">
        <v>2</v>
      </c>
      <c r="AC95">
        <v>2</v>
      </c>
      <c r="AD95">
        <v>1</v>
      </c>
      <c r="AE95">
        <v>2</v>
      </c>
      <c r="AF95">
        <v>1</v>
      </c>
      <c r="AG95">
        <v>2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2</v>
      </c>
      <c r="BF95">
        <v>2</v>
      </c>
      <c r="BG95">
        <v>2</v>
      </c>
      <c r="BH95">
        <v>2</v>
      </c>
      <c r="BI95">
        <v>4</v>
      </c>
      <c r="BJ95">
        <v>4</v>
      </c>
      <c r="BK95">
        <v>4</v>
      </c>
      <c r="BL95">
        <v>5</v>
      </c>
      <c r="BM95">
        <v>5</v>
      </c>
      <c r="BN95">
        <v>5</v>
      </c>
      <c r="BO95">
        <v>5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4</v>
      </c>
      <c r="BV95">
        <v>2</v>
      </c>
      <c r="BW95">
        <v>5</v>
      </c>
      <c r="BX95">
        <v>1</v>
      </c>
      <c r="BY95">
        <v>2.6666666666666665</v>
      </c>
      <c r="BZ95">
        <v>3</v>
      </c>
      <c r="CA95">
        <v>2.75</v>
      </c>
      <c r="CB95">
        <v>2</v>
      </c>
      <c r="CC95">
        <v>1.6</v>
      </c>
      <c r="CD95">
        <v>1.6666666666666667</v>
      </c>
      <c r="CE95">
        <v>3</v>
      </c>
      <c r="CF95">
        <v>3</v>
      </c>
      <c r="CG95">
        <v>3</v>
      </c>
      <c r="CH95">
        <v>3</v>
      </c>
      <c r="CI95">
        <v>5</v>
      </c>
      <c r="CJ95">
        <v>4</v>
      </c>
      <c r="CK95">
        <v>5</v>
      </c>
      <c r="CL95">
        <v>5</v>
      </c>
      <c r="CM95">
        <v>5</v>
      </c>
      <c r="CN95">
        <v>5</v>
      </c>
      <c r="CO95">
        <v>1</v>
      </c>
      <c r="CP95">
        <v>1</v>
      </c>
      <c r="CQ95">
        <v>1</v>
      </c>
      <c r="CR95">
        <v>1</v>
      </c>
      <c r="CS95">
        <v>28</v>
      </c>
      <c r="CT95" t="s">
        <v>184</v>
      </c>
      <c r="CU95" t="s">
        <v>750</v>
      </c>
      <c r="CV95" s="3" t="s">
        <v>797</v>
      </c>
      <c r="CW95" t="s">
        <v>779</v>
      </c>
      <c r="CZ95">
        <v>2</v>
      </c>
      <c r="DA95">
        <v>0</v>
      </c>
      <c r="DB95" s="3">
        <v>0</v>
      </c>
      <c r="DC95" s="3">
        <v>0</v>
      </c>
      <c r="DD95">
        <v>1</v>
      </c>
    </row>
    <row r="96" spans="1:108" x14ac:dyDescent="0.35">
      <c r="A96" s="22">
        <v>1015409434</v>
      </c>
      <c r="B96" t="s">
        <v>402</v>
      </c>
      <c r="C96" t="s">
        <v>164</v>
      </c>
      <c r="D96" t="s">
        <v>153</v>
      </c>
      <c r="E96" t="s">
        <v>269</v>
      </c>
      <c r="F96" t="s">
        <v>159</v>
      </c>
      <c r="G96" t="s">
        <v>107</v>
      </c>
      <c r="H96" t="s">
        <v>108</v>
      </c>
      <c r="I96" t="s">
        <v>119</v>
      </c>
      <c r="J96" t="s">
        <v>110</v>
      </c>
      <c r="K96" t="s">
        <v>111</v>
      </c>
      <c r="L96">
        <v>2</v>
      </c>
      <c r="M96">
        <v>5</v>
      </c>
      <c r="N96">
        <v>2</v>
      </c>
      <c r="O96">
        <v>5</v>
      </c>
      <c r="P96">
        <v>3</v>
      </c>
      <c r="Q96">
        <v>3</v>
      </c>
      <c r="R96">
        <v>5</v>
      </c>
      <c r="S96">
        <v>3</v>
      </c>
      <c r="T96">
        <v>3</v>
      </c>
      <c r="U96">
        <v>4</v>
      </c>
      <c r="V96">
        <v>5</v>
      </c>
      <c r="W96">
        <v>3</v>
      </c>
      <c r="X96">
        <v>3</v>
      </c>
      <c r="Y96">
        <v>3</v>
      </c>
      <c r="Z96">
        <v>3</v>
      </c>
      <c r="AA96">
        <v>2</v>
      </c>
      <c r="AB96">
        <v>2</v>
      </c>
      <c r="AC96">
        <v>2</v>
      </c>
      <c r="AD96">
        <v>2</v>
      </c>
      <c r="AE96">
        <v>4</v>
      </c>
      <c r="AF96">
        <v>4</v>
      </c>
      <c r="AG96">
        <v>2</v>
      </c>
      <c r="AH96">
        <v>2</v>
      </c>
      <c r="AI96">
        <v>2</v>
      </c>
      <c r="AJ96">
        <v>3</v>
      </c>
      <c r="AK96">
        <v>2</v>
      </c>
      <c r="AL96">
        <v>4</v>
      </c>
      <c r="AM96">
        <v>3</v>
      </c>
      <c r="AN96">
        <v>3</v>
      </c>
      <c r="AO96">
        <v>3</v>
      </c>
      <c r="AP96">
        <v>4</v>
      </c>
      <c r="AQ96">
        <v>2</v>
      </c>
      <c r="AR96">
        <v>2</v>
      </c>
      <c r="AS96">
        <v>4</v>
      </c>
      <c r="AT96">
        <v>4</v>
      </c>
      <c r="AU96">
        <v>4</v>
      </c>
      <c r="AV96">
        <v>3</v>
      </c>
      <c r="AW96">
        <v>3</v>
      </c>
      <c r="AX96">
        <v>4</v>
      </c>
      <c r="AY96">
        <v>5</v>
      </c>
      <c r="AZ96">
        <v>4</v>
      </c>
      <c r="BA96">
        <v>4</v>
      </c>
      <c r="BB96">
        <v>5</v>
      </c>
      <c r="BC96">
        <v>1</v>
      </c>
      <c r="BD96">
        <v>1</v>
      </c>
      <c r="BE96">
        <v>3</v>
      </c>
      <c r="BF96">
        <v>4</v>
      </c>
      <c r="BG96">
        <v>3</v>
      </c>
      <c r="BH96">
        <v>3</v>
      </c>
      <c r="BI96">
        <v>3</v>
      </c>
      <c r="BJ96">
        <v>4</v>
      </c>
      <c r="BK96">
        <v>3</v>
      </c>
      <c r="BL96">
        <v>4</v>
      </c>
      <c r="BM96">
        <v>5</v>
      </c>
      <c r="BN96">
        <v>5</v>
      </c>
      <c r="BO96">
        <v>5</v>
      </c>
      <c r="BP96">
        <v>3</v>
      </c>
      <c r="BQ96">
        <v>3</v>
      </c>
      <c r="BR96">
        <v>3</v>
      </c>
      <c r="BS96">
        <v>3</v>
      </c>
      <c r="BT96">
        <v>3</v>
      </c>
      <c r="BU96">
        <v>6</v>
      </c>
      <c r="BV96">
        <v>3</v>
      </c>
      <c r="BW96">
        <v>4</v>
      </c>
      <c r="BX96">
        <v>5</v>
      </c>
      <c r="BY96">
        <v>3</v>
      </c>
      <c r="BZ96">
        <v>4</v>
      </c>
      <c r="CA96">
        <v>3.75</v>
      </c>
      <c r="CB96">
        <v>3</v>
      </c>
      <c r="CC96">
        <v>2.2000000000000002</v>
      </c>
      <c r="CD96">
        <v>3.3333333333333335</v>
      </c>
      <c r="CE96">
        <v>2.3333333333333335</v>
      </c>
      <c r="CF96">
        <v>3</v>
      </c>
      <c r="CG96">
        <v>2.75</v>
      </c>
      <c r="CH96">
        <v>4</v>
      </c>
      <c r="CI96">
        <v>3.3333333333333335</v>
      </c>
      <c r="CJ96">
        <v>3.3333333333333335</v>
      </c>
      <c r="CK96">
        <v>4.75</v>
      </c>
      <c r="CL96">
        <v>3.3333333333333335</v>
      </c>
      <c r="CM96">
        <v>2</v>
      </c>
      <c r="CN96">
        <v>4.666666666666667</v>
      </c>
      <c r="CO96">
        <v>0</v>
      </c>
      <c r="CP96">
        <v>0</v>
      </c>
      <c r="CQ96">
        <v>0</v>
      </c>
      <c r="CR96">
        <v>0</v>
      </c>
      <c r="CS96">
        <v>5</v>
      </c>
      <c r="CT96" t="s">
        <v>755</v>
      </c>
      <c r="CU96" t="s">
        <v>751</v>
      </c>
      <c r="CV96" s="3" t="s">
        <v>798</v>
      </c>
      <c r="CZ96">
        <v>3.25</v>
      </c>
      <c r="DA96">
        <v>2</v>
      </c>
      <c r="DB96" s="3">
        <v>0</v>
      </c>
      <c r="DC96" s="3">
        <v>1</v>
      </c>
      <c r="DD96">
        <v>3</v>
      </c>
    </row>
    <row r="97" spans="1:108" x14ac:dyDescent="0.35">
      <c r="A97" s="22">
        <v>1013637337</v>
      </c>
      <c r="B97" t="s">
        <v>403</v>
      </c>
      <c r="C97" t="s">
        <v>164</v>
      </c>
      <c r="D97" t="s">
        <v>168</v>
      </c>
      <c r="E97" t="s">
        <v>188</v>
      </c>
      <c r="F97" t="s">
        <v>129</v>
      </c>
      <c r="G97" t="s">
        <v>125</v>
      </c>
      <c r="H97" t="s">
        <v>108</v>
      </c>
      <c r="I97" t="s">
        <v>119</v>
      </c>
      <c r="J97" t="s">
        <v>132</v>
      </c>
      <c r="K97" t="s">
        <v>161</v>
      </c>
      <c r="L97">
        <v>2</v>
      </c>
      <c r="M97">
        <v>2</v>
      </c>
      <c r="N97">
        <v>2</v>
      </c>
      <c r="O97">
        <v>2</v>
      </c>
      <c r="P97">
        <v>3</v>
      </c>
      <c r="Q97">
        <v>3</v>
      </c>
      <c r="R97">
        <v>2</v>
      </c>
      <c r="S97">
        <v>4</v>
      </c>
      <c r="T97">
        <v>4</v>
      </c>
      <c r="U97">
        <v>3</v>
      </c>
      <c r="V97">
        <v>3</v>
      </c>
      <c r="W97">
        <v>3</v>
      </c>
      <c r="X97">
        <v>4</v>
      </c>
      <c r="Y97">
        <v>3</v>
      </c>
      <c r="Z97">
        <v>2</v>
      </c>
      <c r="AA97">
        <v>1</v>
      </c>
      <c r="AB97">
        <v>1</v>
      </c>
      <c r="AC97">
        <v>2</v>
      </c>
      <c r="AD97">
        <v>1</v>
      </c>
      <c r="AE97">
        <v>4</v>
      </c>
      <c r="AF97">
        <v>4</v>
      </c>
      <c r="AG97">
        <v>4</v>
      </c>
      <c r="AH97">
        <v>2</v>
      </c>
      <c r="AI97">
        <v>2</v>
      </c>
      <c r="AJ97">
        <v>2</v>
      </c>
      <c r="AK97">
        <v>3</v>
      </c>
      <c r="AL97">
        <v>3</v>
      </c>
      <c r="AM97">
        <v>3</v>
      </c>
      <c r="AN97">
        <v>2</v>
      </c>
      <c r="AO97">
        <v>3</v>
      </c>
      <c r="AP97">
        <v>4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3</v>
      </c>
      <c r="AW97">
        <v>3</v>
      </c>
      <c r="AX97">
        <v>3</v>
      </c>
      <c r="AY97">
        <v>3</v>
      </c>
      <c r="AZ97">
        <v>2</v>
      </c>
      <c r="BA97">
        <v>3</v>
      </c>
      <c r="BB97">
        <v>2</v>
      </c>
      <c r="BC97">
        <v>3</v>
      </c>
      <c r="BD97">
        <v>4</v>
      </c>
      <c r="BE97">
        <v>3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4</v>
      </c>
      <c r="BP97">
        <v>3</v>
      </c>
      <c r="BQ97">
        <v>3</v>
      </c>
      <c r="BR97">
        <v>2</v>
      </c>
      <c r="BS97">
        <v>3</v>
      </c>
      <c r="BT97">
        <v>2</v>
      </c>
      <c r="BU97">
        <v>5</v>
      </c>
      <c r="BV97">
        <v>3</v>
      </c>
      <c r="BW97">
        <v>3</v>
      </c>
      <c r="BX97">
        <v>1</v>
      </c>
      <c r="BY97">
        <v>2</v>
      </c>
      <c r="BZ97">
        <v>2.5</v>
      </c>
      <c r="CA97">
        <v>3.5</v>
      </c>
      <c r="CB97">
        <v>3.3333333333333335</v>
      </c>
      <c r="CC97">
        <v>1.4</v>
      </c>
      <c r="CD97">
        <v>4</v>
      </c>
      <c r="CE97">
        <v>2</v>
      </c>
      <c r="CF97">
        <v>2.75</v>
      </c>
      <c r="CG97">
        <v>3.75</v>
      </c>
      <c r="CH97">
        <v>4</v>
      </c>
      <c r="CI97">
        <v>2.8888888888888888</v>
      </c>
      <c r="CJ97">
        <v>3</v>
      </c>
      <c r="CK97">
        <v>3.25</v>
      </c>
      <c r="CL97">
        <v>2.6666666666666665</v>
      </c>
      <c r="CM97">
        <v>3.3333333333333335</v>
      </c>
      <c r="CN97">
        <v>2.6666666666666665</v>
      </c>
      <c r="CO97">
        <v>0</v>
      </c>
      <c r="CP97">
        <v>0</v>
      </c>
      <c r="CQ97">
        <v>0</v>
      </c>
      <c r="CR97">
        <v>0</v>
      </c>
      <c r="CS97">
        <v>3</v>
      </c>
      <c r="CT97" t="s">
        <v>754</v>
      </c>
      <c r="CU97" t="s">
        <v>751</v>
      </c>
      <c r="CV97" s="3" t="s">
        <v>797</v>
      </c>
      <c r="CZ97">
        <v>3</v>
      </c>
      <c r="DA97">
        <v>1</v>
      </c>
      <c r="DB97" s="3">
        <v>1</v>
      </c>
      <c r="DC97" s="3">
        <v>0</v>
      </c>
      <c r="DD97">
        <v>2.6</v>
      </c>
    </row>
    <row r="98" spans="1:108" x14ac:dyDescent="0.35">
      <c r="A98" s="22">
        <v>19442185</v>
      </c>
      <c r="B98" t="s">
        <v>404</v>
      </c>
      <c r="C98" t="s">
        <v>164</v>
      </c>
      <c r="D98" t="s">
        <v>405</v>
      </c>
      <c r="E98" t="s">
        <v>396</v>
      </c>
      <c r="F98" t="s">
        <v>165</v>
      </c>
      <c r="G98" t="s">
        <v>189</v>
      </c>
      <c r="H98" t="s">
        <v>228</v>
      </c>
      <c r="I98" t="s">
        <v>183</v>
      </c>
      <c r="J98" t="s">
        <v>184</v>
      </c>
      <c r="K98" t="s">
        <v>111</v>
      </c>
      <c r="L98">
        <v>3</v>
      </c>
      <c r="M98">
        <v>5</v>
      </c>
      <c r="N98">
        <v>2</v>
      </c>
      <c r="O98">
        <v>2</v>
      </c>
      <c r="P98">
        <v>3</v>
      </c>
      <c r="Q98">
        <v>2</v>
      </c>
      <c r="R98">
        <v>1</v>
      </c>
      <c r="S98">
        <v>3</v>
      </c>
      <c r="T98">
        <v>3</v>
      </c>
      <c r="U98">
        <v>2</v>
      </c>
      <c r="V98">
        <v>5</v>
      </c>
      <c r="W98">
        <v>3</v>
      </c>
      <c r="X98">
        <v>4</v>
      </c>
      <c r="Y98">
        <v>3</v>
      </c>
      <c r="Z98">
        <v>2</v>
      </c>
      <c r="AA98">
        <v>1</v>
      </c>
      <c r="AB98">
        <v>1</v>
      </c>
      <c r="AC98">
        <v>2</v>
      </c>
      <c r="AD98">
        <v>1</v>
      </c>
      <c r="AE98">
        <v>3</v>
      </c>
      <c r="AF98">
        <v>2</v>
      </c>
      <c r="AG98">
        <v>2</v>
      </c>
      <c r="AH98">
        <v>1</v>
      </c>
      <c r="AI98">
        <v>2</v>
      </c>
      <c r="AJ98">
        <v>2</v>
      </c>
      <c r="AK98">
        <v>2</v>
      </c>
      <c r="AL98">
        <v>1</v>
      </c>
      <c r="AM98">
        <v>2</v>
      </c>
      <c r="AN98">
        <v>1</v>
      </c>
      <c r="AO98">
        <v>2</v>
      </c>
      <c r="AP98">
        <v>3</v>
      </c>
      <c r="AQ98">
        <v>3</v>
      </c>
      <c r="AR98">
        <v>3</v>
      </c>
      <c r="AS98">
        <v>4</v>
      </c>
      <c r="AT98">
        <v>4</v>
      </c>
      <c r="AU98">
        <v>4</v>
      </c>
      <c r="AV98">
        <v>5</v>
      </c>
      <c r="AW98">
        <v>5</v>
      </c>
      <c r="AX98">
        <v>6</v>
      </c>
      <c r="AY98">
        <v>5</v>
      </c>
      <c r="AZ98">
        <v>6</v>
      </c>
      <c r="BA98">
        <v>6</v>
      </c>
      <c r="BB98">
        <v>6</v>
      </c>
      <c r="BC98">
        <v>4</v>
      </c>
      <c r="BD98">
        <v>4</v>
      </c>
      <c r="BE98">
        <v>2</v>
      </c>
      <c r="BF98">
        <v>2</v>
      </c>
      <c r="BG98">
        <v>2</v>
      </c>
      <c r="BH98">
        <v>3</v>
      </c>
      <c r="BI98">
        <v>3</v>
      </c>
      <c r="BJ98">
        <v>3</v>
      </c>
      <c r="BK98">
        <v>3</v>
      </c>
      <c r="BL98">
        <v>4</v>
      </c>
      <c r="BM98">
        <v>4</v>
      </c>
      <c r="BN98">
        <v>3</v>
      </c>
      <c r="BO98">
        <v>4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5</v>
      </c>
      <c r="BV98">
        <v>2</v>
      </c>
      <c r="BW98">
        <v>5</v>
      </c>
      <c r="BX98">
        <v>1</v>
      </c>
      <c r="BY98">
        <v>3.3333333333333335</v>
      </c>
      <c r="BZ98">
        <v>2</v>
      </c>
      <c r="CA98">
        <v>3.25</v>
      </c>
      <c r="CB98">
        <v>3.3333333333333335</v>
      </c>
      <c r="CC98">
        <v>1.4</v>
      </c>
      <c r="CD98">
        <v>2.3333333333333335</v>
      </c>
      <c r="CE98">
        <v>1.6666666666666667</v>
      </c>
      <c r="CF98">
        <v>1.5</v>
      </c>
      <c r="CG98">
        <v>2.75</v>
      </c>
      <c r="CH98">
        <v>4</v>
      </c>
      <c r="CI98">
        <v>5.2222222222222223</v>
      </c>
      <c r="CJ98">
        <v>3</v>
      </c>
      <c r="CK98">
        <v>3.75</v>
      </c>
      <c r="CL98">
        <v>5.333333333333333</v>
      </c>
      <c r="CM98">
        <v>4.666666666666667</v>
      </c>
      <c r="CN98">
        <v>5.666666666666667</v>
      </c>
      <c r="CO98">
        <v>1</v>
      </c>
      <c r="CP98">
        <v>0</v>
      </c>
      <c r="CQ98">
        <v>1</v>
      </c>
      <c r="CR98">
        <v>0</v>
      </c>
      <c r="CS98">
        <v>40</v>
      </c>
      <c r="CT98" t="s">
        <v>184</v>
      </c>
      <c r="CU98" t="s">
        <v>749</v>
      </c>
      <c r="CV98" s="3" t="s">
        <v>798</v>
      </c>
      <c r="CX98" t="s">
        <v>779</v>
      </c>
      <c r="CZ98">
        <v>2.25</v>
      </c>
      <c r="DA98">
        <v>0</v>
      </c>
      <c r="DB98" s="3">
        <v>0</v>
      </c>
      <c r="DC98" s="3">
        <v>0</v>
      </c>
      <c r="DD98">
        <v>1</v>
      </c>
    </row>
    <row r="99" spans="1:108" x14ac:dyDescent="0.35">
      <c r="A99" s="22">
        <v>1058844035</v>
      </c>
      <c r="B99" t="s">
        <v>266</v>
      </c>
      <c r="C99" t="s">
        <v>406</v>
      </c>
      <c r="D99" t="s">
        <v>407</v>
      </c>
      <c r="E99" t="s">
        <v>269</v>
      </c>
      <c r="F99" t="s">
        <v>159</v>
      </c>
      <c r="G99" t="s">
        <v>125</v>
      </c>
      <c r="H99" t="s">
        <v>108</v>
      </c>
      <c r="I99" t="s">
        <v>119</v>
      </c>
      <c r="J99" t="s">
        <v>132</v>
      </c>
      <c r="K99" t="s">
        <v>111</v>
      </c>
      <c r="L99">
        <v>3</v>
      </c>
      <c r="M99">
        <v>3</v>
      </c>
      <c r="N99">
        <v>3</v>
      </c>
      <c r="O99">
        <v>3</v>
      </c>
      <c r="P99">
        <v>4</v>
      </c>
      <c r="Q99">
        <v>3</v>
      </c>
      <c r="R99">
        <v>2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2</v>
      </c>
      <c r="AA99">
        <v>2</v>
      </c>
      <c r="AB99">
        <v>1</v>
      </c>
      <c r="AC99">
        <v>2</v>
      </c>
      <c r="AD99">
        <v>4</v>
      </c>
      <c r="AE99">
        <v>4</v>
      </c>
      <c r="AF99">
        <v>5</v>
      </c>
      <c r="AG99">
        <v>4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4</v>
      </c>
      <c r="AN99">
        <v>3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3</v>
      </c>
      <c r="AW99">
        <v>4</v>
      </c>
      <c r="AX99">
        <v>5</v>
      </c>
      <c r="AY99">
        <v>5</v>
      </c>
      <c r="AZ99">
        <v>5</v>
      </c>
      <c r="BA99">
        <v>3</v>
      </c>
      <c r="BB99">
        <v>5</v>
      </c>
      <c r="BC99">
        <v>5</v>
      </c>
      <c r="BD99">
        <v>5</v>
      </c>
      <c r="BE99">
        <v>3</v>
      </c>
      <c r="BF99">
        <v>3</v>
      </c>
      <c r="BG99">
        <v>1</v>
      </c>
      <c r="BH99">
        <v>3</v>
      </c>
      <c r="BI99">
        <v>3</v>
      </c>
      <c r="BJ99">
        <v>3</v>
      </c>
      <c r="BK99">
        <v>3</v>
      </c>
      <c r="BL99">
        <v>4</v>
      </c>
      <c r="BM99">
        <v>4</v>
      </c>
      <c r="BN99">
        <v>4</v>
      </c>
      <c r="BO99">
        <v>4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5</v>
      </c>
      <c r="BV99">
        <v>3</v>
      </c>
      <c r="BW99">
        <v>1</v>
      </c>
      <c r="BX99">
        <v>6</v>
      </c>
      <c r="BY99">
        <v>3</v>
      </c>
      <c r="BZ99">
        <v>3</v>
      </c>
      <c r="CA99">
        <v>4</v>
      </c>
      <c r="CB99">
        <v>4</v>
      </c>
      <c r="CC99">
        <v>2.2000000000000002</v>
      </c>
      <c r="CD99">
        <v>4.333333333333333</v>
      </c>
      <c r="CE99">
        <v>3</v>
      </c>
      <c r="CF99">
        <v>3.5</v>
      </c>
      <c r="CG99">
        <v>4</v>
      </c>
      <c r="CH99">
        <v>4</v>
      </c>
      <c r="CI99">
        <v>4.4444444444444446</v>
      </c>
      <c r="CJ99">
        <v>3</v>
      </c>
      <c r="CK99">
        <v>4</v>
      </c>
      <c r="CL99">
        <v>4</v>
      </c>
      <c r="CM99">
        <v>4.333333333333333</v>
      </c>
      <c r="CN99">
        <v>5</v>
      </c>
      <c r="CO99">
        <v>0</v>
      </c>
      <c r="CP99">
        <v>0</v>
      </c>
      <c r="CQ99">
        <v>1</v>
      </c>
      <c r="CR99">
        <v>0</v>
      </c>
      <c r="CS99">
        <v>5</v>
      </c>
      <c r="CT99" t="s">
        <v>755</v>
      </c>
      <c r="CU99" t="s">
        <v>751</v>
      </c>
      <c r="CV99" s="3" t="s">
        <v>798</v>
      </c>
      <c r="CZ99">
        <v>2.5</v>
      </c>
      <c r="DA99">
        <v>0</v>
      </c>
      <c r="DB99" s="3">
        <v>0</v>
      </c>
      <c r="DC99" s="3">
        <v>0</v>
      </c>
      <c r="DD99">
        <v>2</v>
      </c>
    </row>
    <row r="100" spans="1:108" x14ac:dyDescent="0.35">
      <c r="A100" s="22">
        <v>1088321980</v>
      </c>
      <c r="B100" t="s">
        <v>408</v>
      </c>
      <c r="C100" t="s">
        <v>409</v>
      </c>
      <c r="D100" t="s">
        <v>410</v>
      </c>
      <c r="E100" t="s">
        <v>124</v>
      </c>
      <c r="F100" t="s">
        <v>129</v>
      </c>
      <c r="G100" t="s">
        <v>125</v>
      </c>
      <c r="H100" t="s">
        <v>108</v>
      </c>
      <c r="I100" t="s">
        <v>109</v>
      </c>
      <c r="J100" t="s">
        <v>132</v>
      </c>
      <c r="K100" t="s">
        <v>150</v>
      </c>
      <c r="L100">
        <v>4</v>
      </c>
      <c r="M100">
        <v>4</v>
      </c>
      <c r="N100">
        <v>2</v>
      </c>
      <c r="O100">
        <v>5</v>
      </c>
      <c r="P100">
        <v>3</v>
      </c>
      <c r="Q100">
        <v>2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4</v>
      </c>
      <c r="Z100">
        <v>2</v>
      </c>
      <c r="AA100">
        <v>1</v>
      </c>
      <c r="AB100">
        <v>2</v>
      </c>
      <c r="AC100">
        <v>2</v>
      </c>
      <c r="AD100">
        <v>1</v>
      </c>
      <c r="AE100">
        <v>5</v>
      </c>
      <c r="AF100">
        <v>5</v>
      </c>
      <c r="AG100">
        <v>5</v>
      </c>
      <c r="AH100">
        <v>1</v>
      </c>
      <c r="AI100">
        <v>2</v>
      </c>
      <c r="AJ100">
        <v>2</v>
      </c>
      <c r="AK100">
        <v>3</v>
      </c>
      <c r="AL100">
        <v>2</v>
      </c>
      <c r="AM100">
        <v>2</v>
      </c>
      <c r="AN100">
        <v>2</v>
      </c>
      <c r="AO100">
        <v>4</v>
      </c>
      <c r="AP100">
        <v>5</v>
      </c>
      <c r="AQ100">
        <v>4</v>
      </c>
      <c r="AR100">
        <v>4</v>
      </c>
      <c r="AS100">
        <v>5</v>
      </c>
      <c r="AT100">
        <v>5</v>
      </c>
      <c r="AU100">
        <v>5</v>
      </c>
      <c r="AV100">
        <v>5</v>
      </c>
      <c r="AW100">
        <v>5</v>
      </c>
      <c r="AX100">
        <v>5</v>
      </c>
      <c r="AY100">
        <v>6</v>
      </c>
      <c r="AZ100">
        <v>6</v>
      </c>
      <c r="BA100">
        <v>4</v>
      </c>
      <c r="BB100">
        <v>5</v>
      </c>
      <c r="BC100">
        <v>6</v>
      </c>
      <c r="BD100">
        <v>6</v>
      </c>
      <c r="BE100">
        <v>1</v>
      </c>
      <c r="BF100">
        <v>1</v>
      </c>
      <c r="BG100">
        <v>1</v>
      </c>
      <c r="BH100">
        <v>2</v>
      </c>
      <c r="BI100">
        <v>4</v>
      </c>
      <c r="BJ100">
        <v>4</v>
      </c>
      <c r="BK100">
        <v>4</v>
      </c>
      <c r="BL100">
        <v>3</v>
      </c>
      <c r="BM100">
        <v>4</v>
      </c>
      <c r="BN100">
        <v>3</v>
      </c>
      <c r="BO100">
        <v>3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4</v>
      </c>
      <c r="BV100">
        <v>3</v>
      </c>
      <c r="BW100">
        <v>1</v>
      </c>
      <c r="BX100">
        <v>6</v>
      </c>
      <c r="BY100">
        <v>3.3333333333333335</v>
      </c>
      <c r="BZ100">
        <v>3.75</v>
      </c>
      <c r="CA100">
        <v>4.75</v>
      </c>
      <c r="CB100">
        <v>4.666666666666667</v>
      </c>
      <c r="CC100">
        <v>1.6</v>
      </c>
      <c r="CD100">
        <v>5</v>
      </c>
      <c r="CE100">
        <v>1.6666666666666667</v>
      </c>
      <c r="CF100">
        <v>2.25</v>
      </c>
      <c r="CG100">
        <v>4.25</v>
      </c>
      <c r="CH100">
        <v>5</v>
      </c>
      <c r="CI100">
        <v>5.333333333333333</v>
      </c>
      <c r="CJ100">
        <v>4</v>
      </c>
      <c r="CK100">
        <v>3.25</v>
      </c>
      <c r="CL100">
        <v>5.333333333333333</v>
      </c>
      <c r="CM100">
        <v>5.333333333333333</v>
      </c>
      <c r="CN100">
        <v>5.333333333333333</v>
      </c>
      <c r="CO100">
        <v>1</v>
      </c>
      <c r="CP100">
        <v>1</v>
      </c>
      <c r="CQ100">
        <v>1</v>
      </c>
      <c r="CR100">
        <v>1</v>
      </c>
      <c r="CS100">
        <v>3</v>
      </c>
      <c r="CT100" t="s">
        <v>754</v>
      </c>
      <c r="CU100" t="s">
        <v>751</v>
      </c>
      <c r="CV100" s="3" t="s">
        <v>798</v>
      </c>
      <c r="CW100" t="s">
        <v>779</v>
      </c>
      <c r="CX100" t="s">
        <v>779</v>
      </c>
      <c r="CY100" t="s">
        <v>779</v>
      </c>
      <c r="CZ100">
        <v>1.25</v>
      </c>
      <c r="DA100">
        <v>0</v>
      </c>
      <c r="DB100" s="3">
        <v>0</v>
      </c>
      <c r="DC100" s="3">
        <v>0</v>
      </c>
      <c r="DD100">
        <v>1</v>
      </c>
    </row>
    <row r="101" spans="1:108" x14ac:dyDescent="0.35">
      <c r="A101" s="22">
        <v>53122325</v>
      </c>
      <c r="B101" t="s">
        <v>411</v>
      </c>
      <c r="C101" t="s">
        <v>366</v>
      </c>
      <c r="D101" t="s">
        <v>186</v>
      </c>
      <c r="E101" t="s">
        <v>325</v>
      </c>
      <c r="F101" t="s">
        <v>159</v>
      </c>
      <c r="G101" t="s">
        <v>107</v>
      </c>
      <c r="H101" t="s">
        <v>108</v>
      </c>
      <c r="I101" t="s">
        <v>119</v>
      </c>
      <c r="J101" t="s">
        <v>110</v>
      </c>
      <c r="K101" t="s">
        <v>111</v>
      </c>
      <c r="L101">
        <v>2</v>
      </c>
      <c r="M101">
        <v>4</v>
      </c>
      <c r="N101">
        <v>2</v>
      </c>
      <c r="O101">
        <v>3</v>
      </c>
      <c r="P101">
        <v>4</v>
      </c>
      <c r="Q101">
        <v>3</v>
      </c>
      <c r="R101">
        <v>3</v>
      </c>
      <c r="S101">
        <v>4</v>
      </c>
      <c r="T101">
        <v>4</v>
      </c>
      <c r="U101">
        <v>5</v>
      </c>
      <c r="V101">
        <v>5</v>
      </c>
      <c r="W101">
        <v>4</v>
      </c>
      <c r="X101">
        <v>4</v>
      </c>
      <c r="Y101">
        <v>3</v>
      </c>
      <c r="Z101">
        <v>4</v>
      </c>
      <c r="AA101">
        <v>4</v>
      </c>
      <c r="AB101">
        <v>3</v>
      </c>
      <c r="AC101">
        <v>4</v>
      </c>
      <c r="AD101">
        <v>2</v>
      </c>
      <c r="AE101">
        <v>3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3</v>
      </c>
      <c r="AL101">
        <v>3</v>
      </c>
      <c r="AM101">
        <v>3</v>
      </c>
      <c r="AN101">
        <v>2</v>
      </c>
      <c r="AO101">
        <v>2</v>
      </c>
      <c r="AP101">
        <v>4</v>
      </c>
      <c r="AQ101">
        <v>3</v>
      </c>
      <c r="AR101">
        <v>4</v>
      </c>
      <c r="AS101">
        <v>3</v>
      </c>
      <c r="AT101">
        <v>4</v>
      </c>
      <c r="AU101">
        <v>4</v>
      </c>
      <c r="AV101">
        <v>3</v>
      </c>
      <c r="AW101">
        <v>3</v>
      </c>
      <c r="AX101">
        <v>4</v>
      </c>
      <c r="AY101">
        <v>3</v>
      </c>
      <c r="AZ101">
        <v>4</v>
      </c>
      <c r="BA101">
        <v>3</v>
      </c>
      <c r="BB101">
        <v>5</v>
      </c>
      <c r="BC101">
        <v>6</v>
      </c>
      <c r="BD101">
        <v>5</v>
      </c>
      <c r="BE101">
        <v>3</v>
      </c>
      <c r="BF101">
        <v>3</v>
      </c>
      <c r="BG101">
        <v>2</v>
      </c>
      <c r="BH101">
        <v>4</v>
      </c>
      <c r="BI101">
        <v>3</v>
      </c>
      <c r="BJ101">
        <v>4</v>
      </c>
      <c r="BK101">
        <v>4</v>
      </c>
      <c r="BL101">
        <v>3</v>
      </c>
      <c r="BM101">
        <v>4</v>
      </c>
      <c r="BN101">
        <v>5</v>
      </c>
      <c r="BO101">
        <v>5</v>
      </c>
      <c r="BP101">
        <v>2</v>
      </c>
      <c r="BQ101">
        <v>2</v>
      </c>
      <c r="BR101">
        <v>3</v>
      </c>
      <c r="BS101">
        <v>2</v>
      </c>
      <c r="BT101">
        <v>1</v>
      </c>
      <c r="BU101">
        <v>6</v>
      </c>
      <c r="BV101">
        <v>3</v>
      </c>
      <c r="BW101">
        <v>3</v>
      </c>
      <c r="BX101">
        <v>1</v>
      </c>
      <c r="BY101">
        <v>2.6666666666666665</v>
      </c>
      <c r="BZ101">
        <v>3.25</v>
      </c>
      <c r="CA101">
        <v>4.5</v>
      </c>
      <c r="CB101">
        <v>3.6666666666666665</v>
      </c>
      <c r="CC101">
        <v>3.4</v>
      </c>
      <c r="CD101">
        <v>3.6666666666666665</v>
      </c>
      <c r="CE101">
        <v>4</v>
      </c>
      <c r="CF101">
        <v>2.75</v>
      </c>
      <c r="CG101">
        <v>3.25</v>
      </c>
      <c r="CH101">
        <v>3.6666666666666665</v>
      </c>
      <c r="CI101">
        <v>4</v>
      </c>
      <c r="CJ101">
        <v>3.6666666666666665</v>
      </c>
      <c r="CK101">
        <v>4.25</v>
      </c>
      <c r="CL101">
        <v>3.3333333333333335</v>
      </c>
      <c r="CM101">
        <v>4.666666666666667</v>
      </c>
      <c r="CN101">
        <v>4</v>
      </c>
      <c r="CO101">
        <v>0</v>
      </c>
      <c r="CP101">
        <v>0</v>
      </c>
      <c r="CQ101">
        <v>0</v>
      </c>
      <c r="CR101">
        <v>0</v>
      </c>
      <c r="CS101">
        <v>5</v>
      </c>
      <c r="CT101" t="s">
        <v>755</v>
      </c>
      <c r="CU101" t="s">
        <v>751</v>
      </c>
      <c r="CV101" s="3" t="s">
        <v>797</v>
      </c>
      <c r="CZ101">
        <v>3</v>
      </c>
      <c r="DA101">
        <v>1</v>
      </c>
      <c r="DB101" s="3">
        <v>1</v>
      </c>
      <c r="DC101" s="3">
        <v>0</v>
      </c>
      <c r="DD101">
        <v>2</v>
      </c>
    </row>
    <row r="102" spans="1:108" x14ac:dyDescent="0.35">
      <c r="A102" s="22">
        <v>80262380</v>
      </c>
      <c r="B102" t="s">
        <v>412</v>
      </c>
      <c r="C102" t="s">
        <v>366</v>
      </c>
      <c r="D102" t="s">
        <v>413</v>
      </c>
      <c r="E102" t="s">
        <v>396</v>
      </c>
      <c r="F102" t="s">
        <v>207</v>
      </c>
      <c r="G102" t="s">
        <v>107</v>
      </c>
      <c r="H102" t="s">
        <v>108</v>
      </c>
      <c r="I102" t="s">
        <v>183</v>
      </c>
      <c r="J102" t="s">
        <v>184</v>
      </c>
      <c r="K102" t="s">
        <v>111</v>
      </c>
      <c r="L102">
        <v>2</v>
      </c>
      <c r="M102">
        <v>2</v>
      </c>
      <c r="N102">
        <v>2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2</v>
      </c>
      <c r="X102">
        <v>3</v>
      </c>
      <c r="Y102">
        <v>3</v>
      </c>
      <c r="Z102">
        <v>5</v>
      </c>
      <c r="AA102">
        <v>5</v>
      </c>
      <c r="AB102">
        <v>5</v>
      </c>
      <c r="AC102">
        <v>5</v>
      </c>
      <c r="AD102">
        <v>4</v>
      </c>
      <c r="AE102">
        <v>4</v>
      </c>
      <c r="AF102">
        <v>4</v>
      </c>
      <c r="AG102">
        <v>3</v>
      </c>
      <c r="AH102">
        <v>5</v>
      </c>
      <c r="AI102">
        <v>5</v>
      </c>
      <c r="AJ102">
        <v>5</v>
      </c>
      <c r="AK102">
        <v>4</v>
      </c>
      <c r="AL102">
        <v>5</v>
      </c>
      <c r="AM102">
        <v>5</v>
      </c>
      <c r="AN102">
        <v>4</v>
      </c>
      <c r="AO102">
        <v>4</v>
      </c>
      <c r="AP102">
        <v>4</v>
      </c>
      <c r="AQ102">
        <v>3</v>
      </c>
      <c r="AR102">
        <v>3</v>
      </c>
      <c r="AS102">
        <v>1</v>
      </c>
      <c r="AT102">
        <v>2</v>
      </c>
      <c r="AU102">
        <v>2</v>
      </c>
      <c r="AV102">
        <v>6</v>
      </c>
      <c r="AW102">
        <v>6</v>
      </c>
      <c r="AX102">
        <v>5</v>
      </c>
      <c r="AY102">
        <v>4</v>
      </c>
      <c r="AZ102">
        <v>4</v>
      </c>
      <c r="BA102">
        <v>5</v>
      </c>
      <c r="BB102">
        <v>6</v>
      </c>
      <c r="BC102">
        <v>5</v>
      </c>
      <c r="BD102">
        <v>4</v>
      </c>
      <c r="BE102">
        <v>2</v>
      </c>
      <c r="BF102">
        <v>2</v>
      </c>
      <c r="BG102">
        <v>3</v>
      </c>
      <c r="BH102">
        <v>2</v>
      </c>
      <c r="BI102">
        <v>4</v>
      </c>
      <c r="BJ102">
        <v>4</v>
      </c>
      <c r="BK102">
        <v>4</v>
      </c>
      <c r="BL102">
        <v>4</v>
      </c>
      <c r="BM102">
        <v>5</v>
      </c>
      <c r="BN102">
        <v>5</v>
      </c>
      <c r="BO102">
        <v>5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6</v>
      </c>
      <c r="BV102">
        <v>3</v>
      </c>
      <c r="BW102">
        <v>4</v>
      </c>
      <c r="BX102">
        <v>1</v>
      </c>
      <c r="BY102">
        <v>2</v>
      </c>
      <c r="BZ102">
        <v>5</v>
      </c>
      <c r="CA102">
        <v>5</v>
      </c>
      <c r="CB102">
        <v>2.6666666666666665</v>
      </c>
      <c r="CC102">
        <v>4.8</v>
      </c>
      <c r="CD102">
        <v>3.6666666666666665</v>
      </c>
      <c r="CE102">
        <v>5</v>
      </c>
      <c r="CF102">
        <v>4.5</v>
      </c>
      <c r="CG102">
        <v>3.5</v>
      </c>
      <c r="CH102">
        <v>1.6666666666666667</v>
      </c>
      <c r="CI102">
        <v>5</v>
      </c>
      <c r="CJ102">
        <v>4</v>
      </c>
      <c r="CK102">
        <v>4.75</v>
      </c>
      <c r="CL102">
        <v>5.333333333333333</v>
      </c>
      <c r="CM102">
        <v>4.666666666666667</v>
      </c>
      <c r="CN102">
        <v>5</v>
      </c>
      <c r="CO102">
        <v>1</v>
      </c>
      <c r="CP102">
        <v>0</v>
      </c>
      <c r="CQ102">
        <v>1</v>
      </c>
      <c r="CR102">
        <v>0</v>
      </c>
      <c r="CS102">
        <v>25</v>
      </c>
      <c r="CT102" t="s">
        <v>184</v>
      </c>
      <c r="CU102" t="s">
        <v>749</v>
      </c>
      <c r="CV102" s="3" t="s">
        <v>798</v>
      </c>
      <c r="CZ102">
        <v>2.25</v>
      </c>
      <c r="DA102">
        <v>0</v>
      </c>
      <c r="DB102" s="3">
        <v>0</v>
      </c>
      <c r="DC102" s="3">
        <v>0</v>
      </c>
      <c r="DD102">
        <v>1</v>
      </c>
    </row>
    <row r="103" spans="1:108" x14ac:dyDescent="0.35">
      <c r="A103" s="22">
        <v>1018427152</v>
      </c>
      <c r="B103" t="s">
        <v>414</v>
      </c>
      <c r="C103" t="s">
        <v>366</v>
      </c>
      <c r="D103" t="s">
        <v>415</v>
      </c>
      <c r="E103" t="s">
        <v>269</v>
      </c>
      <c r="F103" t="s">
        <v>149</v>
      </c>
      <c r="G103" t="s">
        <v>107</v>
      </c>
      <c r="H103" t="s">
        <v>108</v>
      </c>
      <c r="I103" t="s">
        <v>119</v>
      </c>
      <c r="J103" t="s">
        <v>110</v>
      </c>
      <c r="K103" t="s">
        <v>111</v>
      </c>
      <c r="L103">
        <v>3</v>
      </c>
      <c r="M103">
        <v>4</v>
      </c>
      <c r="N103">
        <v>2</v>
      </c>
      <c r="O103">
        <v>2</v>
      </c>
      <c r="P103">
        <v>2</v>
      </c>
      <c r="Q103">
        <v>2</v>
      </c>
      <c r="R103">
        <v>4</v>
      </c>
      <c r="S103">
        <v>5</v>
      </c>
      <c r="T103">
        <v>5</v>
      </c>
      <c r="U103">
        <v>2</v>
      </c>
      <c r="V103">
        <v>5</v>
      </c>
      <c r="W103">
        <v>2</v>
      </c>
      <c r="X103">
        <v>2</v>
      </c>
      <c r="Y103">
        <v>2</v>
      </c>
      <c r="Z103">
        <v>2</v>
      </c>
      <c r="AA103">
        <v>5</v>
      </c>
      <c r="AB103">
        <v>2</v>
      </c>
      <c r="AC103">
        <v>1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2</v>
      </c>
      <c r="AL103">
        <v>2</v>
      </c>
      <c r="AM103">
        <v>3</v>
      </c>
      <c r="AN103">
        <v>2</v>
      </c>
      <c r="AO103">
        <v>3</v>
      </c>
      <c r="AP103">
        <v>4</v>
      </c>
      <c r="AQ103">
        <v>3</v>
      </c>
      <c r="AR103">
        <v>4</v>
      </c>
      <c r="AS103">
        <v>3</v>
      </c>
      <c r="AT103">
        <v>3</v>
      </c>
      <c r="AU103">
        <v>5</v>
      </c>
      <c r="AV103">
        <v>3</v>
      </c>
      <c r="AW103">
        <v>3</v>
      </c>
      <c r="AX103">
        <v>6</v>
      </c>
      <c r="AY103">
        <v>5</v>
      </c>
      <c r="AZ103">
        <v>4</v>
      </c>
      <c r="BA103">
        <v>5</v>
      </c>
      <c r="BB103">
        <v>6</v>
      </c>
      <c r="BC103">
        <v>6</v>
      </c>
      <c r="BD103">
        <v>6</v>
      </c>
      <c r="BE103">
        <v>3</v>
      </c>
      <c r="BF103">
        <v>2</v>
      </c>
      <c r="BG103">
        <v>3</v>
      </c>
      <c r="BH103">
        <v>2</v>
      </c>
      <c r="BI103">
        <v>3</v>
      </c>
      <c r="BJ103">
        <v>3</v>
      </c>
      <c r="BK103">
        <v>3</v>
      </c>
      <c r="BL103">
        <v>4</v>
      </c>
      <c r="BM103">
        <v>4</v>
      </c>
      <c r="BN103">
        <v>4</v>
      </c>
      <c r="BO103">
        <v>4</v>
      </c>
      <c r="BP103">
        <v>4</v>
      </c>
      <c r="BQ103">
        <v>3</v>
      </c>
      <c r="BR103">
        <v>2</v>
      </c>
      <c r="BS103">
        <v>2</v>
      </c>
      <c r="BT103">
        <v>1</v>
      </c>
      <c r="BU103">
        <v>5</v>
      </c>
      <c r="BV103">
        <v>3</v>
      </c>
      <c r="BW103">
        <v>3</v>
      </c>
      <c r="BX103">
        <v>1</v>
      </c>
      <c r="BY103">
        <v>3</v>
      </c>
      <c r="BZ103">
        <v>2.5</v>
      </c>
      <c r="CA103">
        <v>4.25</v>
      </c>
      <c r="CB103">
        <v>2</v>
      </c>
      <c r="CC103">
        <v>3</v>
      </c>
      <c r="CD103">
        <v>5</v>
      </c>
      <c r="CE103">
        <v>5</v>
      </c>
      <c r="CF103">
        <v>2.25</v>
      </c>
      <c r="CG103">
        <v>3.5</v>
      </c>
      <c r="CH103">
        <v>3.6666666666666665</v>
      </c>
      <c r="CI103">
        <v>4.8888888888888893</v>
      </c>
      <c r="CJ103">
        <v>3</v>
      </c>
      <c r="CK103">
        <v>4</v>
      </c>
      <c r="CL103">
        <v>3.3333333333333335</v>
      </c>
      <c r="CM103">
        <v>5.666666666666667</v>
      </c>
      <c r="CN103">
        <v>5.666666666666667</v>
      </c>
      <c r="CO103">
        <v>0</v>
      </c>
      <c r="CP103">
        <v>1</v>
      </c>
      <c r="CQ103">
        <v>1</v>
      </c>
      <c r="CR103">
        <v>0</v>
      </c>
      <c r="CS103">
        <v>10</v>
      </c>
      <c r="CT103" t="s">
        <v>756</v>
      </c>
      <c r="CU103" t="s">
        <v>751</v>
      </c>
      <c r="CV103" s="3" t="s">
        <v>797</v>
      </c>
      <c r="CZ103">
        <v>2.5</v>
      </c>
      <c r="DA103">
        <v>0</v>
      </c>
      <c r="DB103" s="3">
        <v>0</v>
      </c>
      <c r="DC103" s="3">
        <v>0</v>
      </c>
      <c r="DD103">
        <v>2.4</v>
      </c>
    </row>
    <row r="104" spans="1:108" x14ac:dyDescent="0.35">
      <c r="A104" s="22">
        <v>1105871585</v>
      </c>
      <c r="B104" t="s">
        <v>416</v>
      </c>
      <c r="C104" t="s">
        <v>417</v>
      </c>
      <c r="D104" t="s">
        <v>418</v>
      </c>
      <c r="E104" t="s">
        <v>207</v>
      </c>
      <c r="F104" t="s">
        <v>106</v>
      </c>
      <c r="G104" t="s">
        <v>125</v>
      </c>
      <c r="H104" t="s">
        <v>108</v>
      </c>
      <c r="I104" t="s">
        <v>109</v>
      </c>
      <c r="J104" t="s">
        <v>132</v>
      </c>
      <c r="K104" t="s">
        <v>111</v>
      </c>
      <c r="L104">
        <v>4</v>
      </c>
      <c r="M104">
        <v>3</v>
      </c>
      <c r="N104">
        <v>4</v>
      </c>
      <c r="O104">
        <v>5</v>
      </c>
      <c r="P104">
        <v>4</v>
      </c>
      <c r="Q104">
        <v>4</v>
      </c>
      <c r="R104">
        <v>4</v>
      </c>
      <c r="S104">
        <v>5</v>
      </c>
      <c r="T104">
        <v>4</v>
      </c>
      <c r="U104">
        <v>5</v>
      </c>
      <c r="V104">
        <v>5</v>
      </c>
      <c r="W104">
        <v>5</v>
      </c>
      <c r="X104">
        <v>4</v>
      </c>
      <c r="Y104">
        <v>3</v>
      </c>
      <c r="Z104">
        <v>4</v>
      </c>
      <c r="AA104">
        <v>4</v>
      </c>
      <c r="AB104">
        <v>3</v>
      </c>
      <c r="AC104">
        <v>1</v>
      </c>
      <c r="AD104">
        <v>2</v>
      </c>
      <c r="AE104">
        <v>5</v>
      </c>
      <c r="AF104">
        <v>5</v>
      </c>
      <c r="AG104">
        <v>5</v>
      </c>
      <c r="AH104">
        <v>2</v>
      </c>
      <c r="AI104">
        <v>2</v>
      </c>
      <c r="AJ104">
        <v>2</v>
      </c>
      <c r="AK104">
        <v>4</v>
      </c>
      <c r="AL104">
        <v>2</v>
      </c>
      <c r="AM104">
        <v>3</v>
      </c>
      <c r="AN104">
        <v>2</v>
      </c>
      <c r="AO104">
        <v>4</v>
      </c>
      <c r="AP104">
        <v>5</v>
      </c>
      <c r="AQ104">
        <v>4</v>
      </c>
      <c r="AR104">
        <v>5</v>
      </c>
      <c r="AS104">
        <v>4</v>
      </c>
      <c r="AT104">
        <v>4</v>
      </c>
      <c r="AU104">
        <v>5</v>
      </c>
      <c r="AV104">
        <v>5</v>
      </c>
      <c r="AW104">
        <v>5</v>
      </c>
      <c r="AX104">
        <v>6</v>
      </c>
      <c r="AY104">
        <v>6</v>
      </c>
      <c r="AZ104">
        <v>5</v>
      </c>
      <c r="BA104">
        <v>5</v>
      </c>
      <c r="BB104">
        <v>5</v>
      </c>
      <c r="BC104">
        <v>5</v>
      </c>
      <c r="BD104">
        <v>3</v>
      </c>
      <c r="BE104">
        <v>2</v>
      </c>
      <c r="BF104">
        <v>3</v>
      </c>
      <c r="BG104">
        <v>3</v>
      </c>
      <c r="BH104">
        <v>4</v>
      </c>
      <c r="BI104">
        <v>4</v>
      </c>
      <c r="BJ104">
        <v>4</v>
      </c>
      <c r="BK104">
        <v>4</v>
      </c>
      <c r="BL104">
        <v>5</v>
      </c>
      <c r="BM104">
        <v>3</v>
      </c>
      <c r="BN104">
        <v>3</v>
      </c>
      <c r="BO104">
        <v>3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5</v>
      </c>
      <c r="BV104">
        <v>3</v>
      </c>
      <c r="BW104">
        <v>1</v>
      </c>
      <c r="BX104">
        <v>2</v>
      </c>
      <c r="BY104">
        <v>3.6666666666666665</v>
      </c>
      <c r="BZ104">
        <v>4.25</v>
      </c>
      <c r="CA104">
        <v>4.75</v>
      </c>
      <c r="CB104">
        <v>4</v>
      </c>
      <c r="CC104">
        <v>2.8</v>
      </c>
      <c r="CD104">
        <v>5</v>
      </c>
      <c r="CE104">
        <v>2</v>
      </c>
      <c r="CF104">
        <v>2.75</v>
      </c>
      <c r="CG104">
        <v>4.5</v>
      </c>
      <c r="CH104">
        <v>4.333333333333333</v>
      </c>
      <c r="CI104">
        <v>5</v>
      </c>
      <c r="CJ104">
        <v>4</v>
      </c>
      <c r="CK104">
        <v>3.5</v>
      </c>
      <c r="CL104">
        <v>5</v>
      </c>
      <c r="CM104">
        <v>4.333333333333333</v>
      </c>
      <c r="CN104">
        <v>5.666666666666667</v>
      </c>
      <c r="CO104">
        <v>1</v>
      </c>
      <c r="CP104">
        <v>0</v>
      </c>
      <c r="CQ104">
        <v>1</v>
      </c>
      <c r="CR104">
        <v>0</v>
      </c>
      <c r="CS104">
        <v>4</v>
      </c>
      <c r="CT104" t="s">
        <v>755</v>
      </c>
      <c r="CU104" t="s">
        <v>751</v>
      </c>
      <c r="CV104" s="3" t="s">
        <v>798</v>
      </c>
      <c r="CZ104">
        <v>3</v>
      </c>
      <c r="DA104">
        <v>1</v>
      </c>
      <c r="DB104" s="3">
        <v>1</v>
      </c>
      <c r="DC104" s="3">
        <v>0</v>
      </c>
      <c r="DD104">
        <v>1</v>
      </c>
    </row>
    <row r="105" spans="1:108" x14ac:dyDescent="0.35">
      <c r="A105" s="22">
        <v>1000939335</v>
      </c>
      <c r="B105" t="s">
        <v>419</v>
      </c>
      <c r="C105" t="s">
        <v>417</v>
      </c>
      <c r="D105" t="s">
        <v>321</v>
      </c>
      <c r="E105" t="s">
        <v>269</v>
      </c>
      <c r="F105" t="s">
        <v>159</v>
      </c>
      <c r="G105" t="s">
        <v>107</v>
      </c>
      <c r="H105" t="s">
        <v>108</v>
      </c>
      <c r="I105" t="s">
        <v>119</v>
      </c>
      <c r="J105" t="s">
        <v>110</v>
      </c>
      <c r="K105" t="s">
        <v>111</v>
      </c>
      <c r="L105">
        <v>2</v>
      </c>
      <c r="M105">
        <v>2</v>
      </c>
      <c r="N105">
        <v>3</v>
      </c>
      <c r="O105">
        <v>3</v>
      </c>
      <c r="P105">
        <v>4</v>
      </c>
      <c r="Q105">
        <v>5</v>
      </c>
      <c r="R105">
        <v>4</v>
      </c>
      <c r="S105">
        <v>5</v>
      </c>
      <c r="T105">
        <v>5</v>
      </c>
      <c r="U105">
        <v>5</v>
      </c>
      <c r="V105">
        <v>5</v>
      </c>
      <c r="W105">
        <v>3</v>
      </c>
      <c r="X105">
        <v>4</v>
      </c>
      <c r="Y105">
        <v>4</v>
      </c>
      <c r="Z105">
        <v>3</v>
      </c>
      <c r="AA105">
        <v>3</v>
      </c>
      <c r="AB105">
        <v>3</v>
      </c>
      <c r="AC105">
        <v>4</v>
      </c>
      <c r="AD105">
        <v>2</v>
      </c>
      <c r="AE105">
        <v>5</v>
      </c>
      <c r="AF105">
        <v>4</v>
      </c>
      <c r="AG105">
        <v>3</v>
      </c>
      <c r="AH105">
        <v>5</v>
      </c>
      <c r="AI105">
        <v>4</v>
      </c>
      <c r="AJ105">
        <v>2</v>
      </c>
      <c r="AK105">
        <v>3</v>
      </c>
      <c r="AL105">
        <v>4</v>
      </c>
      <c r="AM105">
        <v>4</v>
      </c>
      <c r="AN105">
        <v>4</v>
      </c>
      <c r="AO105">
        <v>3</v>
      </c>
      <c r="AP105">
        <v>4</v>
      </c>
      <c r="AQ105">
        <v>4</v>
      </c>
      <c r="AR105">
        <v>4</v>
      </c>
      <c r="AS105">
        <v>4</v>
      </c>
      <c r="AT105">
        <v>3</v>
      </c>
      <c r="AU105">
        <v>4</v>
      </c>
      <c r="AV105">
        <v>3</v>
      </c>
      <c r="AW105">
        <v>4</v>
      </c>
      <c r="AX105">
        <v>4</v>
      </c>
      <c r="AY105">
        <v>4</v>
      </c>
      <c r="AZ105">
        <v>2</v>
      </c>
      <c r="BA105">
        <v>0</v>
      </c>
      <c r="BB105">
        <v>6</v>
      </c>
      <c r="BC105">
        <v>4</v>
      </c>
      <c r="BD105">
        <v>4</v>
      </c>
      <c r="BE105">
        <v>3</v>
      </c>
      <c r="BF105">
        <v>3</v>
      </c>
      <c r="BG105">
        <v>3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3</v>
      </c>
      <c r="BN105">
        <v>4</v>
      </c>
      <c r="BO105">
        <v>4</v>
      </c>
      <c r="BP105">
        <v>2</v>
      </c>
      <c r="BQ105">
        <v>2</v>
      </c>
      <c r="BR105">
        <v>2</v>
      </c>
      <c r="BS105">
        <v>2</v>
      </c>
      <c r="BT105">
        <v>1</v>
      </c>
      <c r="BU105">
        <v>5</v>
      </c>
      <c r="BV105">
        <v>3</v>
      </c>
      <c r="BW105">
        <v>2</v>
      </c>
      <c r="BX105">
        <v>1</v>
      </c>
      <c r="BY105">
        <v>2.3333333333333335</v>
      </c>
      <c r="BZ105">
        <v>4</v>
      </c>
      <c r="CA105">
        <v>5</v>
      </c>
      <c r="CB105">
        <v>3.6666666666666665</v>
      </c>
      <c r="CC105">
        <v>3</v>
      </c>
      <c r="CD105">
        <v>4</v>
      </c>
      <c r="CE105">
        <v>3.6666666666666665</v>
      </c>
      <c r="CF105">
        <v>3.75</v>
      </c>
      <c r="CG105">
        <v>3.75</v>
      </c>
      <c r="CH105">
        <v>3.6666666666666665</v>
      </c>
      <c r="CI105">
        <v>3.4444444444444446</v>
      </c>
      <c r="CJ105">
        <v>4</v>
      </c>
      <c r="CK105">
        <v>3.75</v>
      </c>
      <c r="CL105">
        <v>3</v>
      </c>
      <c r="CM105">
        <v>2.6666666666666665</v>
      </c>
      <c r="CN105">
        <v>4.666666666666667</v>
      </c>
      <c r="CO105">
        <v>0</v>
      </c>
      <c r="CP105">
        <v>0</v>
      </c>
      <c r="CQ105">
        <v>0</v>
      </c>
      <c r="CR105">
        <v>0</v>
      </c>
      <c r="CS105">
        <v>5</v>
      </c>
      <c r="CT105" t="s">
        <v>755</v>
      </c>
      <c r="CU105" t="s">
        <v>751</v>
      </c>
      <c r="CV105" s="3" t="s">
        <v>798</v>
      </c>
      <c r="CZ105">
        <v>3.25</v>
      </c>
      <c r="DA105">
        <v>2</v>
      </c>
      <c r="DB105" s="3">
        <v>0</v>
      </c>
      <c r="DC105" s="3">
        <v>1</v>
      </c>
      <c r="DD105">
        <v>1.8</v>
      </c>
    </row>
    <row r="106" spans="1:108" x14ac:dyDescent="0.35">
      <c r="A106" s="22">
        <v>52774302</v>
      </c>
      <c r="B106" t="s">
        <v>420</v>
      </c>
      <c r="C106" t="s">
        <v>223</v>
      </c>
      <c r="D106" t="s">
        <v>421</v>
      </c>
      <c r="E106" t="s">
        <v>422</v>
      </c>
      <c r="F106" t="s">
        <v>155</v>
      </c>
      <c r="G106" t="s">
        <v>125</v>
      </c>
      <c r="H106" t="s">
        <v>108</v>
      </c>
      <c r="I106" t="s">
        <v>119</v>
      </c>
      <c r="J106" t="s">
        <v>132</v>
      </c>
      <c r="K106" t="s">
        <v>137</v>
      </c>
      <c r="L106">
        <v>2</v>
      </c>
      <c r="M106">
        <v>2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2</v>
      </c>
      <c r="X106">
        <v>3</v>
      </c>
      <c r="Y106">
        <v>3</v>
      </c>
      <c r="Z106">
        <v>2</v>
      </c>
      <c r="AA106">
        <v>3</v>
      </c>
      <c r="AB106">
        <v>2</v>
      </c>
      <c r="AC106">
        <v>2</v>
      </c>
      <c r="AD106">
        <v>2</v>
      </c>
      <c r="AE106">
        <v>5</v>
      </c>
      <c r="AF106">
        <v>5</v>
      </c>
      <c r="AG106">
        <v>4</v>
      </c>
      <c r="AH106">
        <v>2</v>
      </c>
      <c r="AI106">
        <v>2</v>
      </c>
      <c r="AJ106">
        <v>2</v>
      </c>
      <c r="AK106">
        <v>3</v>
      </c>
      <c r="AL106">
        <v>4</v>
      </c>
      <c r="AM106">
        <v>4</v>
      </c>
      <c r="AN106">
        <v>3</v>
      </c>
      <c r="AO106">
        <v>4</v>
      </c>
      <c r="AP106">
        <v>3</v>
      </c>
      <c r="AQ106">
        <v>4</v>
      </c>
      <c r="AR106">
        <v>4</v>
      </c>
      <c r="AS106">
        <v>4</v>
      </c>
      <c r="AT106">
        <v>4</v>
      </c>
      <c r="AU106">
        <v>4</v>
      </c>
      <c r="AV106">
        <v>3</v>
      </c>
      <c r="AW106">
        <v>3</v>
      </c>
      <c r="AX106">
        <v>5</v>
      </c>
      <c r="AY106">
        <v>5</v>
      </c>
      <c r="AZ106">
        <v>4</v>
      </c>
      <c r="BA106">
        <v>4</v>
      </c>
      <c r="BB106">
        <v>5</v>
      </c>
      <c r="BC106">
        <v>4</v>
      </c>
      <c r="BD106">
        <v>4</v>
      </c>
      <c r="BE106">
        <v>3</v>
      </c>
      <c r="BF106">
        <v>2</v>
      </c>
      <c r="BG106">
        <v>2</v>
      </c>
      <c r="BH106">
        <v>2</v>
      </c>
      <c r="BI106">
        <v>3</v>
      </c>
      <c r="BJ106">
        <v>3</v>
      </c>
      <c r="BK106">
        <v>2</v>
      </c>
      <c r="BL106">
        <v>4</v>
      </c>
      <c r="BM106">
        <v>4</v>
      </c>
      <c r="BN106">
        <v>4</v>
      </c>
      <c r="BO106">
        <v>4</v>
      </c>
      <c r="BP106">
        <v>2</v>
      </c>
      <c r="BQ106">
        <v>2</v>
      </c>
      <c r="BR106">
        <v>4</v>
      </c>
      <c r="BS106">
        <v>2</v>
      </c>
      <c r="BT106">
        <v>2</v>
      </c>
      <c r="BU106">
        <v>6</v>
      </c>
      <c r="BV106">
        <v>3</v>
      </c>
      <c r="BW106">
        <v>1</v>
      </c>
      <c r="BX106">
        <v>1</v>
      </c>
      <c r="BY106">
        <v>2</v>
      </c>
      <c r="BZ106">
        <v>5</v>
      </c>
      <c r="CA106">
        <v>5</v>
      </c>
      <c r="CB106">
        <v>2.6666666666666665</v>
      </c>
      <c r="CC106">
        <v>2.2000000000000002</v>
      </c>
      <c r="CD106">
        <v>4.666666666666667</v>
      </c>
      <c r="CE106">
        <v>2</v>
      </c>
      <c r="CF106">
        <v>3.5</v>
      </c>
      <c r="CG106">
        <v>3.75</v>
      </c>
      <c r="CH106">
        <v>4</v>
      </c>
      <c r="CI106">
        <v>4.1111111111111107</v>
      </c>
      <c r="CJ106">
        <v>2.6666666666666665</v>
      </c>
      <c r="CK106">
        <v>4</v>
      </c>
      <c r="CL106">
        <v>3.3333333333333335</v>
      </c>
      <c r="CM106">
        <v>4</v>
      </c>
      <c r="CN106">
        <v>5</v>
      </c>
      <c r="CO106">
        <v>0</v>
      </c>
      <c r="CP106">
        <v>0</v>
      </c>
      <c r="CQ106">
        <v>1</v>
      </c>
      <c r="CR106">
        <v>0</v>
      </c>
      <c r="CS106">
        <v>2</v>
      </c>
      <c r="CT106" t="s">
        <v>754</v>
      </c>
      <c r="CU106" t="s">
        <v>751</v>
      </c>
      <c r="CV106" s="3" t="s">
        <v>797</v>
      </c>
      <c r="CZ106">
        <v>2.25</v>
      </c>
      <c r="DA106">
        <v>0</v>
      </c>
      <c r="DB106" s="3">
        <v>0</v>
      </c>
      <c r="DC106" s="3">
        <v>0</v>
      </c>
      <c r="DD106">
        <v>2.4</v>
      </c>
    </row>
    <row r="107" spans="1:108" x14ac:dyDescent="0.35">
      <c r="A107" s="22">
        <v>39671701</v>
      </c>
      <c r="B107" t="s">
        <v>423</v>
      </c>
      <c r="C107" t="s">
        <v>223</v>
      </c>
      <c r="D107" t="s">
        <v>209</v>
      </c>
      <c r="E107" t="s">
        <v>358</v>
      </c>
      <c r="F107" t="s">
        <v>178</v>
      </c>
      <c r="G107" t="s">
        <v>189</v>
      </c>
      <c r="H107" t="s">
        <v>118</v>
      </c>
      <c r="I107" t="s">
        <v>183</v>
      </c>
      <c r="J107" t="s">
        <v>179</v>
      </c>
      <c r="K107" t="s">
        <v>111</v>
      </c>
      <c r="L107">
        <v>4</v>
      </c>
      <c r="M107">
        <v>5</v>
      </c>
      <c r="N107">
        <v>4</v>
      </c>
      <c r="O107">
        <v>3</v>
      </c>
      <c r="P107">
        <v>4</v>
      </c>
      <c r="Q107">
        <v>2</v>
      </c>
      <c r="R107">
        <v>2</v>
      </c>
      <c r="S107">
        <v>5</v>
      </c>
      <c r="T107">
        <v>5</v>
      </c>
      <c r="U107">
        <v>5</v>
      </c>
      <c r="V107">
        <v>5</v>
      </c>
      <c r="W107">
        <v>2</v>
      </c>
      <c r="X107">
        <v>2</v>
      </c>
      <c r="Y107">
        <v>3</v>
      </c>
      <c r="Z107">
        <v>2</v>
      </c>
      <c r="AA107">
        <v>1</v>
      </c>
      <c r="AB107">
        <v>2</v>
      </c>
      <c r="AC107">
        <v>2</v>
      </c>
      <c r="AD107">
        <v>2</v>
      </c>
      <c r="AE107">
        <v>4</v>
      </c>
      <c r="AF107">
        <v>4</v>
      </c>
      <c r="AG107">
        <v>2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4</v>
      </c>
      <c r="AQ107">
        <v>4</v>
      </c>
      <c r="AR107">
        <v>3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6</v>
      </c>
      <c r="AY107">
        <v>6</v>
      </c>
      <c r="AZ107">
        <v>5</v>
      </c>
      <c r="BA107">
        <v>6</v>
      </c>
      <c r="BB107">
        <v>6</v>
      </c>
      <c r="BC107">
        <v>6</v>
      </c>
      <c r="BD107">
        <v>6</v>
      </c>
      <c r="BE107">
        <v>3</v>
      </c>
      <c r="BF107">
        <v>2</v>
      </c>
      <c r="BG107">
        <v>2</v>
      </c>
      <c r="BH107">
        <v>2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4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5</v>
      </c>
      <c r="BV107">
        <v>2</v>
      </c>
      <c r="BW107">
        <v>1</v>
      </c>
      <c r="BX107">
        <v>2</v>
      </c>
      <c r="BY107">
        <v>4.333333333333333</v>
      </c>
      <c r="BZ107">
        <v>2.75</v>
      </c>
      <c r="CA107">
        <v>5</v>
      </c>
      <c r="CB107">
        <v>2.3333333333333335</v>
      </c>
      <c r="CC107">
        <v>1.8</v>
      </c>
      <c r="CD107">
        <v>3.3333333333333335</v>
      </c>
      <c r="CE107">
        <v>3</v>
      </c>
      <c r="CF107">
        <v>3</v>
      </c>
      <c r="CG107">
        <v>3.5</v>
      </c>
      <c r="CH107">
        <v>5</v>
      </c>
      <c r="CI107">
        <v>5.666666666666667</v>
      </c>
      <c r="CJ107">
        <v>4</v>
      </c>
      <c r="CK107">
        <v>4</v>
      </c>
      <c r="CL107">
        <v>5</v>
      </c>
      <c r="CM107">
        <v>6</v>
      </c>
      <c r="CN107">
        <v>6</v>
      </c>
      <c r="CO107">
        <v>1</v>
      </c>
      <c r="CP107">
        <v>1</v>
      </c>
      <c r="CQ107">
        <v>1</v>
      </c>
      <c r="CR107">
        <v>1</v>
      </c>
      <c r="CS107">
        <v>7</v>
      </c>
      <c r="CT107" t="s">
        <v>756</v>
      </c>
      <c r="CU107" t="s">
        <v>750</v>
      </c>
      <c r="CV107" s="3" t="s">
        <v>797</v>
      </c>
      <c r="CX107" t="s">
        <v>779</v>
      </c>
      <c r="CZ107">
        <v>2.25</v>
      </c>
      <c r="DA107">
        <v>0</v>
      </c>
      <c r="DB107" s="3">
        <v>0</v>
      </c>
      <c r="DC107" s="3">
        <v>0</v>
      </c>
      <c r="DD107">
        <v>1</v>
      </c>
    </row>
    <row r="108" spans="1:108" x14ac:dyDescent="0.35">
      <c r="A108" s="22">
        <v>52957758</v>
      </c>
      <c r="B108" t="s">
        <v>424</v>
      </c>
      <c r="C108" t="s">
        <v>302</v>
      </c>
      <c r="D108" t="s">
        <v>425</v>
      </c>
      <c r="E108" t="s">
        <v>158</v>
      </c>
      <c r="F108" t="s">
        <v>178</v>
      </c>
      <c r="G108" t="s">
        <v>130</v>
      </c>
      <c r="H108" t="s">
        <v>108</v>
      </c>
      <c r="I108" t="s">
        <v>119</v>
      </c>
      <c r="J108" t="s">
        <v>179</v>
      </c>
      <c r="K108" t="s">
        <v>111</v>
      </c>
      <c r="L108">
        <v>4</v>
      </c>
      <c r="M108">
        <v>4</v>
      </c>
      <c r="N108">
        <v>4</v>
      </c>
      <c r="O108">
        <v>4</v>
      </c>
      <c r="P108">
        <v>3</v>
      </c>
      <c r="Q108">
        <v>3</v>
      </c>
      <c r="R108">
        <v>2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2</v>
      </c>
      <c r="Z108">
        <v>2</v>
      </c>
      <c r="AA108">
        <v>1</v>
      </c>
      <c r="AB108">
        <v>2</v>
      </c>
      <c r="AC108">
        <v>2</v>
      </c>
      <c r="AD108">
        <v>1</v>
      </c>
      <c r="AE108">
        <v>4</v>
      </c>
      <c r="AF108">
        <v>4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4</v>
      </c>
      <c r="AP108">
        <v>3</v>
      </c>
      <c r="AQ108">
        <v>4</v>
      </c>
      <c r="AR108">
        <v>5</v>
      </c>
      <c r="AS108">
        <v>4</v>
      </c>
      <c r="AT108">
        <v>3</v>
      </c>
      <c r="AU108">
        <v>4</v>
      </c>
      <c r="AV108">
        <v>5</v>
      </c>
      <c r="AW108">
        <v>4</v>
      </c>
      <c r="AX108">
        <v>5</v>
      </c>
      <c r="AY108">
        <v>5</v>
      </c>
      <c r="AZ108">
        <v>4</v>
      </c>
      <c r="BA108">
        <v>5</v>
      </c>
      <c r="BB108">
        <v>4</v>
      </c>
      <c r="BC108">
        <v>4</v>
      </c>
      <c r="BD108">
        <v>3</v>
      </c>
      <c r="BE108">
        <v>3</v>
      </c>
      <c r="BF108">
        <v>2</v>
      </c>
      <c r="BG108">
        <v>2</v>
      </c>
      <c r="BH108">
        <v>3</v>
      </c>
      <c r="BI108">
        <v>3</v>
      </c>
      <c r="BJ108">
        <v>3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4</v>
      </c>
      <c r="BV108">
        <v>3</v>
      </c>
      <c r="BW108">
        <v>5</v>
      </c>
      <c r="BX108">
        <v>1</v>
      </c>
      <c r="BY108">
        <v>4</v>
      </c>
      <c r="BZ108">
        <v>3</v>
      </c>
      <c r="CA108">
        <v>3.75</v>
      </c>
      <c r="CB108">
        <v>3</v>
      </c>
      <c r="CC108">
        <v>1.6</v>
      </c>
      <c r="CD108">
        <v>3.6666666666666665</v>
      </c>
      <c r="CE108">
        <v>3</v>
      </c>
      <c r="CF108">
        <v>3</v>
      </c>
      <c r="CG108">
        <v>4</v>
      </c>
      <c r="CH108">
        <v>3.6666666666666665</v>
      </c>
      <c r="CI108">
        <v>4.333333333333333</v>
      </c>
      <c r="CJ108">
        <v>3</v>
      </c>
      <c r="CK108">
        <v>4</v>
      </c>
      <c r="CL108">
        <v>4.333333333333333</v>
      </c>
      <c r="CM108">
        <v>4</v>
      </c>
      <c r="CN108">
        <v>4.666666666666667</v>
      </c>
      <c r="CO108">
        <v>0</v>
      </c>
      <c r="CP108">
        <v>0</v>
      </c>
      <c r="CQ108">
        <v>0</v>
      </c>
      <c r="CR108">
        <v>0</v>
      </c>
      <c r="CS108">
        <v>7</v>
      </c>
      <c r="CT108" t="s">
        <v>756</v>
      </c>
      <c r="CU108" t="s">
        <v>751</v>
      </c>
      <c r="CV108" s="3" t="s">
        <v>797</v>
      </c>
      <c r="CZ108">
        <v>2.5</v>
      </c>
      <c r="DA108">
        <v>0</v>
      </c>
      <c r="DB108" s="3">
        <v>0</v>
      </c>
      <c r="DC108" s="3">
        <v>0</v>
      </c>
      <c r="DD108">
        <v>2</v>
      </c>
    </row>
    <row r="109" spans="1:108" x14ac:dyDescent="0.35">
      <c r="A109" s="22">
        <v>80192710</v>
      </c>
      <c r="B109" t="s">
        <v>426</v>
      </c>
      <c r="C109" t="s">
        <v>302</v>
      </c>
      <c r="D109" t="s">
        <v>196</v>
      </c>
      <c r="E109" t="s">
        <v>158</v>
      </c>
      <c r="F109" t="s">
        <v>427</v>
      </c>
      <c r="G109" t="s">
        <v>107</v>
      </c>
      <c r="H109" t="s">
        <v>108</v>
      </c>
      <c r="I109" t="s">
        <v>119</v>
      </c>
      <c r="J109" t="s">
        <v>179</v>
      </c>
      <c r="K109" t="s">
        <v>150</v>
      </c>
      <c r="L109">
        <v>4</v>
      </c>
      <c r="M109">
        <v>2</v>
      </c>
      <c r="N109">
        <v>2</v>
      </c>
      <c r="O109">
        <v>3</v>
      </c>
      <c r="P109">
        <v>5</v>
      </c>
      <c r="Q109">
        <v>3</v>
      </c>
      <c r="R109">
        <v>4</v>
      </c>
      <c r="S109">
        <v>3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4</v>
      </c>
      <c r="AB109">
        <v>2</v>
      </c>
      <c r="AC109">
        <v>5</v>
      </c>
      <c r="AD109">
        <v>3</v>
      </c>
      <c r="AE109">
        <v>5</v>
      </c>
      <c r="AF109">
        <v>5</v>
      </c>
      <c r="AG109">
        <v>4</v>
      </c>
      <c r="AH109">
        <v>5</v>
      </c>
      <c r="AI109">
        <v>3</v>
      </c>
      <c r="AJ109">
        <v>3</v>
      </c>
      <c r="AK109">
        <v>3</v>
      </c>
      <c r="AL109">
        <v>2</v>
      </c>
      <c r="AM109">
        <v>4</v>
      </c>
      <c r="AN109">
        <v>3</v>
      </c>
      <c r="AO109">
        <v>2</v>
      </c>
      <c r="AP109">
        <v>4</v>
      </c>
      <c r="AQ109">
        <v>2</v>
      </c>
      <c r="AR109">
        <v>3</v>
      </c>
      <c r="AS109">
        <v>4</v>
      </c>
      <c r="AT109">
        <v>4</v>
      </c>
      <c r="AU109">
        <v>4</v>
      </c>
      <c r="AV109">
        <v>1</v>
      </c>
      <c r="AW109">
        <v>1</v>
      </c>
      <c r="AX109">
        <v>3</v>
      </c>
      <c r="AY109">
        <v>2</v>
      </c>
      <c r="AZ109">
        <v>2</v>
      </c>
      <c r="BA109">
        <v>2</v>
      </c>
      <c r="BB109">
        <v>3</v>
      </c>
      <c r="BC109">
        <v>2</v>
      </c>
      <c r="BD109">
        <v>3</v>
      </c>
      <c r="BE109">
        <v>3</v>
      </c>
      <c r="BF109">
        <v>3</v>
      </c>
      <c r="BG109">
        <v>3</v>
      </c>
      <c r="BH109">
        <v>4</v>
      </c>
      <c r="BI109">
        <v>4</v>
      </c>
      <c r="BJ109">
        <v>3</v>
      </c>
      <c r="BK109">
        <v>3</v>
      </c>
      <c r="BL109">
        <v>4</v>
      </c>
      <c r="BM109">
        <v>4</v>
      </c>
      <c r="BN109">
        <v>4</v>
      </c>
      <c r="BO109">
        <v>4</v>
      </c>
      <c r="BP109">
        <v>3</v>
      </c>
      <c r="BQ109">
        <v>3</v>
      </c>
      <c r="BR109">
        <v>2</v>
      </c>
      <c r="BS109">
        <v>2</v>
      </c>
      <c r="BT109">
        <v>1</v>
      </c>
      <c r="BU109">
        <v>6</v>
      </c>
      <c r="BV109">
        <v>3</v>
      </c>
      <c r="BW109">
        <v>3</v>
      </c>
      <c r="BX109">
        <v>1</v>
      </c>
      <c r="BY109">
        <v>2.6666666666666665</v>
      </c>
      <c r="BZ109">
        <v>3.75</v>
      </c>
      <c r="CA109">
        <v>4.5</v>
      </c>
      <c r="CB109">
        <v>5</v>
      </c>
      <c r="CC109">
        <v>3.8</v>
      </c>
      <c r="CD109">
        <v>4.666666666666667</v>
      </c>
      <c r="CE109">
        <v>3.6666666666666665</v>
      </c>
      <c r="CF109">
        <v>3</v>
      </c>
      <c r="CG109">
        <v>2.75</v>
      </c>
      <c r="CH109">
        <v>4</v>
      </c>
      <c r="CI109">
        <v>2.1111111111111112</v>
      </c>
      <c r="CJ109">
        <v>3.3333333333333335</v>
      </c>
      <c r="CK109">
        <v>4</v>
      </c>
      <c r="CL109">
        <v>1.3333333333333333</v>
      </c>
      <c r="CM109">
        <v>2.3333333333333335</v>
      </c>
      <c r="CN109">
        <v>2.6666666666666665</v>
      </c>
      <c r="CO109">
        <v>0</v>
      </c>
      <c r="CP109">
        <v>0</v>
      </c>
      <c r="CQ109">
        <v>0</v>
      </c>
      <c r="CR109">
        <v>0</v>
      </c>
      <c r="CS109">
        <v>13</v>
      </c>
      <c r="CT109" t="s">
        <v>184</v>
      </c>
      <c r="CU109" t="s">
        <v>751</v>
      </c>
      <c r="CV109" s="3" t="s">
        <v>798</v>
      </c>
      <c r="CZ109">
        <v>3.25</v>
      </c>
      <c r="DA109">
        <v>2</v>
      </c>
      <c r="DB109" s="3">
        <v>0</v>
      </c>
      <c r="DC109" s="3">
        <v>1</v>
      </c>
      <c r="DD109">
        <v>2.2000000000000002</v>
      </c>
    </row>
    <row r="110" spans="1:108" x14ac:dyDescent="0.35">
      <c r="A110" s="22">
        <v>1019048606</v>
      </c>
      <c r="B110" t="s">
        <v>428</v>
      </c>
      <c r="C110" t="s">
        <v>429</v>
      </c>
      <c r="D110" t="s">
        <v>286</v>
      </c>
      <c r="E110" t="s">
        <v>128</v>
      </c>
      <c r="F110" t="s">
        <v>159</v>
      </c>
      <c r="G110" t="s">
        <v>107</v>
      </c>
      <c r="H110" t="s">
        <v>108</v>
      </c>
      <c r="I110" t="s">
        <v>119</v>
      </c>
      <c r="J110" t="s">
        <v>110</v>
      </c>
      <c r="K110" t="s">
        <v>137</v>
      </c>
      <c r="L110">
        <v>5</v>
      </c>
      <c r="M110">
        <v>4</v>
      </c>
      <c r="N110">
        <v>3</v>
      </c>
      <c r="O110">
        <v>2</v>
      </c>
      <c r="P110">
        <v>2</v>
      </c>
      <c r="Q110">
        <v>2</v>
      </c>
      <c r="R110">
        <v>1</v>
      </c>
      <c r="S110">
        <v>4</v>
      </c>
      <c r="T110">
        <v>4</v>
      </c>
      <c r="U110">
        <v>4</v>
      </c>
      <c r="V110">
        <v>5</v>
      </c>
      <c r="W110">
        <v>5</v>
      </c>
      <c r="X110">
        <v>3</v>
      </c>
      <c r="Y110">
        <v>4</v>
      </c>
      <c r="Z110">
        <v>2</v>
      </c>
      <c r="AA110">
        <v>1</v>
      </c>
      <c r="AB110">
        <v>2</v>
      </c>
      <c r="AC110">
        <v>2</v>
      </c>
      <c r="AD110">
        <v>1</v>
      </c>
      <c r="AE110">
        <v>5</v>
      </c>
      <c r="AF110">
        <v>5</v>
      </c>
      <c r="AG110">
        <v>5</v>
      </c>
      <c r="AH110">
        <v>2</v>
      </c>
      <c r="AI110">
        <v>2</v>
      </c>
      <c r="AJ110">
        <v>2</v>
      </c>
      <c r="AK110">
        <v>1</v>
      </c>
      <c r="AL110">
        <v>2</v>
      </c>
      <c r="AM110">
        <v>3</v>
      </c>
      <c r="AN110">
        <v>2</v>
      </c>
      <c r="AO110">
        <v>4</v>
      </c>
      <c r="AP110">
        <v>1</v>
      </c>
      <c r="AQ110">
        <v>3</v>
      </c>
      <c r="AR110">
        <v>4</v>
      </c>
      <c r="AS110">
        <v>4</v>
      </c>
      <c r="AT110">
        <v>5</v>
      </c>
      <c r="AU110">
        <v>4</v>
      </c>
      <c r="AV110">
        <v>5</v>
      </c>
      <c r="AW110">
        <v>5</v>
      </c>
      <c r="AX110">
        <v>6</v>
      </c>
      <c r="AY110">
        <v>5</v>
      </c>
      <c r="AZ110">
        <v>6</v>
      </c>
      <c r="BA110">
        <v>5</v>
      </c>
      <c r="BB110">
        <v>6</v>
      </c>
      <c r="BC110">
        <v>5</v>
      </c>
      <c r="BD110">
        <v>6</v>
      </c>
      <c r="BE110">
        <v>3</v>
      </c>
      <c r="BF110">
        <v>2</v>
      </c>
      <c r="BG110">
        <v>2</v>
      </c>
      <c r="BH110">
        <v>3</v>
      </c>
      <c r="BI110">
        <v>4</v>
      </c>
      <c r="BJ110">
        <v>4</v>
      </c>
      <c r="BK110">
        <v>3</v>
      </c>
      <c r="BL110">
        <v>3</v>
      </c>
      <c r="BM110">
        <v>4</v>
      </c>
      <c r="BN110">
        <v>5</v>
      </c>
      <c r="BO110">
        <v>4</v>
      </c>
      <c r="BP110">
        <v>1</v>
      </c>
      <c r="BQ110">
        <v>1</v>
      </c>
      <c r="BR110">
        <v>2</v>
      </c>
      <c r="BS110">
        <v>1</v>
      </c>
      <c r="BT110">
        <v>1</v>
      </c>
      <c r="BU110">
        <v>5</v>
      </c>
      <c r="BV110">
        <v>3</v>
      </c>
      <c r="BW110">
        <v>4</v>
      </c>
      <c r="BX110">
        <v>1</v>
      </c>
      <c r="BY110">
        <v>4</v>
      </c>
      <c r="BZ110">
        <v>1.75</v>
      </c>
      <c r="CA110">
        <v>4.25</v>
      </c>
      <c r="CB110">
        <v>4</v>
      </c>
      <c r="CC110">
        <v>1.6</v>
      </c>
      <c r="CD110">
        <v>5</v>
      </c>
      <c r="CE110">
        <v>2</v>
      </c>
      <c r="CF110">
        <v>2</v>
      </c>
      <c r="CG110">
        <v>3</v>
      </c>
      <c r="CH110">
        <v>4.333333333333333</v>
      </c>
      <c r="CI110">
        <v>5.4444444444444446</v>
      </c>
      <c r="CJ110">
        <v>3.6666666666666665</v>
      </c>
      <c r="CK110">
        <v>4</v>
      </c>
      <c r="CL110">
        <v>5.333333333333333</v>
      </c>
      <c r="CM110">
        <v>5.333333333333333</v>
      </c>
      <c r="CN110">
        <v>5.666666666666667</v>
      </c>
      <c r="CO110">
        <v>1</v>
      </c>
      <c r="CP110">
        <v>1</v>
      </c>
      <c r="CQ110">
        <v>1</v>
      </c>
      <c r="CR110">
        <v>1</v>
      </c>
      <c r="CS110">
        <v>5</v>
      </c>
      <c r="CT110" t="s">
        <v>755</v>
      </c>
      <c r="CU110" t="s">
        <v>751</v>
      </c>
      <c r="CV110" s="3" t="s">
        <v>797</v>
      </c>
      <c r="CX110" t="s">
        <v>779</v>
      </c>
      <c r="CZ110">
        <v>2.5</v>
      </c>
      <c r="DA110">
        <v>0</v>
      </c>
      <c r="DB110" s="3">
        <v>0</v>
      </c>
      <c r="DC110" s="3">
        <v>0</v>
      </c>
      <c r="DD110">
        <v>1.2</v>
      </c>
    </row>
    <row r="111" spans="1:108" x14ac:dyDescent="0.35">
      <c r="A111" s="22">
        <v>39722633</v>
      </c>
      <c r="B111" t="s">
        <v>430</v>
      </c>
      <c r="C111" t="s">
        <v>429</v>
      </c>
      <c r="D111" t="s">
        <v>431</v>
      </c>
      <c r="E111" t="s">
        <v>432</v>
      </c>
      <c r="F111" t="s">
        <v>159</v>
      </c>
      <c r="G111" t="s">
        <v>174</v>
      </c>
      <c r="H111" t="s">
        <v>118</v>
      </c>
      <c r="I111" t="s">
        <v>183</v>
      </c>
      <c r="J111" t="s">
        <v>110</v>
      </c>
      <c r="K111" t="s">
        <v>111</v>
      </c>
      <c r="L111">
        <v>5</v>
      </c>
      <c r="M111">
        <v>5</v>
      </c>
      <c r="N111">
        <v>2</v>
      </c>
      <c r="O111">
        <v>3</v>
      </c>
      <c r="P111">
        <v>5</v>
      </c>
      <c r="Q111">
        <v>5</v>
      </c>
      <c r="R111">
        <v>3</v>
      </c>
      <c r="S111">
        <v>5</v>
      </c>
      <c r="T111">
        <v>5</v>
      </c>
      <c r="U111">
        <v>5</v>
      </c>
      <c r="V111">
        <v>5</v>
      </c>
      <c r="W111">
        <v>1</v>
      </c>
      <c r="X111">
        <v>3</v>
      </c>
      <c r="Y111">
        <v>5</v>
      </c>
      <c r="Z111">
        <v>1</v>
      </c>
      <c r="AA111">
        <v>1</v>
      </c>
      <c r="AB111">
        <v>2</v>
      </c>
      <c r="AC111">
        <v>3</v>
      </c>
      <c r="AD111">
        <v>1</v>
      </c>
      <c r="AE111">
        <v>5</v>
      </c>
      <c r="AF111">
        <v>5</v>
      </c>
      <c r="AG111">
        <v>5</v>
      </c>
      <c r="AH111">
        <v>5</v>
      </c>
      <c r="AI111">
        <v>4</v>
      </c>
      <c r="AJ111">
        <v>4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3</v>
      </c>
      <c r="AQ111">
        <v>5</v>
      </c>
      <c r="AR111">
        <v>5</v>
      </c>
      <c r="AS111">
        <v>5</v>
      </c>
      <c r="AT111">
        <v>3</v>
      </c>
      <c r="AU111">
        <v>4</v>
      </c>
      <c r="AV111">
        <v>5</v>
      </c>
      <c r="AW111">
        <v>5</v>
      </c>
      <c r="AX111">
        <v>6</v>
      </c>
      <c r="AY111">
        <v>6</v>
      </c>
      <c r="AZ111">
        <v>6</v>
      </c>
      <c r="BA111">
        <v>5</v>
      </c>
      <c r="BB111">
        <v>6</v>
      </c>
      <c r="BC111">
        <v>3</v>
      </c>
      <c r="BD111">
        <v>6</v>
      </c>
      <c r="BE111">
        <v>3</v>
      </c>
      <c r="BF111">
        <v>4</v>
      </c>
      <c r="BG111">
        <v>4</v>
      </c>
      <c r="BH111">
        <v>3</v>
      </c>
      <c r="BI111">
        <v>4</v>
      </c>
      <c r="BJ111">
        <v>4</v>
      </c>
      <c r="BK111">
        <v>3</v>
      </c>
      <c r="BL111">
        <v>4</v>
      </c>
      <c r="BM111">
        <v>5</v>
      </c>
      <c r="BN111">
        <v>4</v>
      </c>
      <c r="BO111">
        <v>5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4</v>
      </c>
      <c r="BV111">
        <v>3</v>
      </c>
      <c r="BW111">
        <v>1</v>
      </c>
      <c r="BX111">
        <v>1</v>
      </c>
      <c r="BY111">
        <v>4</v>
      </c>
      <c r="BZ111">
        <v>4</v>
      </c>
      <c r="CA111">
        <v>5</v>
      </c>
      <c r="CB111">
        <v>3</v>
      </c>
      <c r="CC111">
        <v>1.6</v>
      </c>
      <c r="CD111">
        <v>5</v>
      </c>
      <c r="CE111">
        <v>4.333333333333333</v>
      </c>
      <c r="CF111">
        <v>5</v>
      </c>
      <c r="CG111">
        <v>4.5</v>
      </c>
      <c r="CH111">
        <v>4</v>
      </c>
      <c r="CI111">
        <v>5.333333333333333</v>
      </c>
      <c r="CJ111">
        <v>3.6666666666666665</v>
      </c>
      <c r="CK111">
        <v>4.5</v>
      </c>
      <c r="CL111">
        <v>5.333333333333333</v>
      </c>
      <c r="CM111">
        <v>4.666666666666667</v>
      </c>
      <c r="CN111">
        <v>6</v>
      </c>
      <c r="CO111">
        <v>1</v>
      </c>
      <c r="CP111">
        <v>0</v>
      </c>
      <c r="CQ111">
        <v>1</v>
      </c>
      <c r="CR111">
        <v>0</v>
      </c>
      <c r="CS111">
        <v>5</v>
      </c>
      <c r="CT111" t="s">
        <v>755</v>
      </c>
      <c r="CU111" t="s">
        <v>750</v>
      </c>
      <c r="CV111" s="3" t="s">
        <v>797</v>
      </c>
      <c r="CX111" t="s">
        <v>779</v>
      </c>
      <c r="CZ111">
        <v>3.5</v>
      </c>
      <c r="DA111">
        <v>2</v>
      </c>
      <c r="DB111" s="3">
        <v>0</v>
      </c>
      <c r="DC111" s="3">
        <v>1</v>
      </c>
      <c r="DD111">
        <v>1</v>
      </c>
    </row>
    <row r="112" spans="1:108" x14ac:dyDescent="0.35">
      <c r="A112" s="22">
        <v>1023927086</v>
      </c>
      <c r="B112" t="s">
        <v>433</v>
      </c>
      <c r="C112" t="s">
        <v>434</v>
      </c>
      <c r="D112" t="s">
        <v>435</v>
      </c>
      <c r="E112" t="s">
        <v>105</v>
      </c>
      <c r="F112" t="s">
        <v>159</v>
      </c>
      <c r="G112" t="s">
        <v>107</v>
      </c>
      <c r="H112" t="s">
        <v>108</v>
      </c>
      <c r="I112" t="s">
        <v>109</v>
      </c>
      <c r="J112" t="s">
        <v>110</v>
      </c>
      <c r="K112" t="s">
        <v>111</v>
      </c>
      <c r="L112">
        <v>4</v>
      </c>
      <c r="M112">
        <v>4</v>
      </c>
      <c r="N112">
        <v>4</v>
      </c>
      <c r="O112">
        <v>2</v>
      </c>
      <c r="P112">
        <v>4</v>
      </c>
      <c r="Q112">
        <v>2</v>
      </c>
      <c r="R112">
        <v>3</v>
      </c>
      <c r="S112">
        <v>4</v>
      </c>
      <c r="T112">
        <v>5</v>
      </c>
      <c r="U112">
        <v>4</v>
      </c>
      <c r="V112">
        <v>5</v>
      </c>
      <c r="W112">
        <v>5</v>
      </c>
      <c r="X112">
        <v>5</v>
      </c>
      <c r="Y112">
        <v>4</v>
      </c>
      <c r="Z112">
        <v>4</v>
      </c>
      <c r="AA112">
        <v>2</v>
      </c>
      <c r="AB112">
        <v>2</v>
      </c>
      <c r="AC112">
        <v>3</v>
      </c>
      <c r="AD112">
        <v>1</v>
      </c>
      <c r="AE112">
        <v>5</v>
      </c>
      <c r="AF112">
        <v>5</v>
      </c>
      <c r="AG112">
        <v>5</v>
      </c>
      <c r="AH112">
        <v>2</v>
      </c>
      <c r="AI112">
        <v>1</v>
      </c>
      <c r="AJ112">
        <v>3</v>
      </c>
      <c r="AK112">
        <v>4</v>
      </c>
      <c r="AL112">
        <v>4</v>
      </c>
      <c r="AM112">
        <v>4</v>
      </c>
      <c r="AN112">
        <v>3</v>
      </c>
      <c r="AO112">
        <v>2</v>
      </c>
      <c r="AP112">
        <v>3</v>
      </c>
      <c r="AQ112">
        <v>4</v>
      </c>
      <c r="AR112">
        <v>4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6</v>
      </c>
      <c r="AY112">
        <v>6</v>
      </c>
      <c r="AZ112">
        <v>6</v>
      </c>
      <c r="BA112">
        <v>5</v>
      </c>
      <c r="BB112">
        <v>6</v>
      </c>
      <c r="BC112">
        <v>3</v>
      </c>
      <c r="BD112">
        <v>0</v>
      </c>
      <c r="BE112">
        <v>3</v>
      </c>
      <c r="BF112">
        <v>3</v>
      </c>
      <c r="BG112">
        <v>2</v>
      </c>
      <c r="BH112">
        <v>3</v>
      </c>
      <c r="BI112">
        <v>3</v>
      </c>
      <c r="BJ112">
        <v>4</v>
      </c>
      <c r="BK112">
        <v>4</v>
      </c>
      <c r="BL112">
        <v>4</v>
      </c>
      <c r="BM112">
        <v>5</v>
      </c>
      <c r="BN112">
        <v>5</v>
      </c>
      <c r="BO112">
        <v>5</v>
      </c>
      <c r="BP112">
        <v>1</v>
      </c>
      <c r="BQ112">
        <v>1</v>
      </c>
      <c r="BR112">
        <v>2</v>
      </c>
      <c r="BS112">
        <v>1</v>
      </c>
      <c r="BT112">
        <v>1</v>
      </c>
      <c r="BU112">
        <v>5</v>
      </c>
      <c r="BV112">
        <v>3</v>
      </c>
      <c r="BW112">
        <v>5</v>
      </c>
      <c r="BX112">
        <v>4</v>
      </c>
      <c r="BY112">
        <v>4</v>
      </c>
      <c r="BZ112">
        <v>2.75</v>
      </c>
      <c r="CA112">
        <v>4.5</v>
      </c>
      <c r="CB112">
        <v>4.666666666666667</v>
      </c>
      <c r="CC112">
        <v>2.4</v>
      </c>
      <c r="CD112">
        <v>5</v>
      </c>
      <c r="CE112">
        <v>2</v>
      </c>
      <c r="CF112">
        <v>3.75</v>
      </c>
      <c r="CG112">
        <v>3.25</v>
      </c>
      <c r="CH112">
        <v>5</v>
      </c>
      <c r="CI112">
        <v>4.666666666666667</v>
      </c>
      <c r="CJ112">
        <v>3.6666666666666665</v>
      </c>
      <c r="CK112">
        <v>4.75</v>
      </c>
      <c r="CL112">
        <v>5.333333333333333</v>
      </c>
      <c r="CM112">
        <v>2.6666666666666665</v>
      </c>
      <c r="CN112">
        <v>6</v>
      </c>
      <c r="CO112">
        <v>1</v>
      </c>
      <c r="CP112">
        <v>0</v>
      </c>
      <c r="CQ112">
        <v>1</v>
      </c>
      <c r="CR112">
        <v>0</v>
      </c>
      <c r="CS112">
        <v>5</v>
      </c>
      <c r="CT112" t="s">
        <v>755</v>
      </c>
      <c r="CU112" t="s">
        <v>751</v>
      </c>
      <c r="CV112" s="3" t="s">
        <v>798</v>
      </c>
      <c r="CZ112">
        <v>2.75</v>
      </c>
      <c r="DA112">
        <v>0</v>
      </c>
      <c r="DB112" s="3">
        <v>0</v>
      </c>
      <c r="DC112" s="3">
        <v>0</v>
      </c>
      <c r="DD112">
        <v>1.2</v>
      </c>
    </row>
    <row r="113" spans="1:108" x14ac:dyDescent="0.35">
      <c r="A113" s="22">
        <v>1023946068</v>
      </c>
      <c r="B113" t="s">
        <v>436</v>
      </c>
      <c r="C113" t="s">
        <v>437</v>
      </c>
      <c r="D113" t="s">
        <v>438</v>
      </c>
      <c r="E113" t="s">
        <v>207</v>
      </c>
      <c r="F113" t="s">
        <v>129</v>
      </c>
      <c r="G113" t="s">
        <v>125</v>
      </c>
      <c r="H113" t="s">
        <v>108</v>
      </c>
      <c r="I113" t="s">
        <v>109</v>
      </c>
      <c r="J113" t="s">
        <v>132</v>
      </c>
      <c r="K113" t="s">
        <v>111</v>
      </c>
      <c r="L113">
        <v>4</v>
      </c>
      <c r="M113">
        <v>2</v>
      </c>
      <c r="N113">
        <v>2</v>
      </c>
      <c r="O113">
        <v>3</v>
      </c>
      <c r="P113">
        <v>2</v>
      </c>
      <c r="Q113">
        <v>3</v>
      </c>
      <c r="R113">
        <v>2</v>
      </c>
      <c r="S113">
        <v>4</v>
      </c>
      <c r="T113">
        <v>5</v>
      </c>
      <c r="U113">
        <v>4</v>
      </c>
      <c r="V113">
        <v>5</v>
      </c>
      <c r="W113">
        <v>5</v>
      </c>
      <c r="X113">
        <v>5</v>
      </c>
      <c r="Y113">
        <v>5</v>
      </c>
      <c r="Z113">
        <v>3</v>
      </c>
      <c r="AA113">
        <v>2</v>
      </c>
      <c r="AB113">
        <v>2</v>
      </c>
      <c r="AC113">
        <v>2</v>
      </c>
      <c r="AD113">
        <v>2</v>
      </c>
      <c r="AE113">
        <v>5</v>
      </c>
      <c r="AF113">
        <v>5</v>
      </c>
      <c r="AG113">
        <v>4</v>
      </c>
      <c r="AH113">
        <v>2</v>
      </c>
      <c r="AI113">
        <v>3</v>
      </c>
      <c r="AJ113">
        <v>3</v>
      </c>
      <c r="AK113">
        <v>3</v>
      </c>
      <c r="AL113">
        <v>2</v>
      </c>
      <c r="AM113">
        <v>3</v>
      </c>
      <c r="AN113">
        <v>2</v>
      </c>
      <c r="AO113">
        <v>3</v>
      </c>
      <c r="AP113">
        <v>4</v>
      </c>
      <c r="AQ113">
        <v>4</v>
      </c>
      <c r="AR113">
        <v>4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6</v>
      </c>
      <c r="AY113">
        <v>5</v>
      </c>
      <c r="AZ113">
        <v>6</v>
      </c>
      <c r="BA113">
        <v>4</v>
      </c>
      <c r="BB113">
        <v>5</v>
      </c>
      <c r="BC113">
        <v>5</v>
      </c>
      <c r="BD113">
        <v>5</v>
      </c>
      <c r="BE113">
        <v>3</v>
      </c>
      <c r="BF113">
        <v>3</v>
      </c>
      <c r="BG113">
        <v>2</v>
      </c>
      <c r="BH113">
        <v>3</v>
      </c>
      <c r="BI113">
        <v>4</v>
      </c>
      <c r="BJ113">
        <v>4</v>
      </c>
      <c r="BK113">
        <v>3</v>
      </c>
      <c r="BL113">
        <v>5</v>
      </c>
      <c r="BM113">
        <v>5</v>
      </c>
      <c r="BN113">
        <v>5</v>
      </c>
      <c r="BO113">
        <v>5</v>
      </c>
      <c r="BP113">
        <v>1</v>
      </c>
      <c r="BQ113">
        <v>1</v>
      </c>
      <c r="BR113">
        <v>2</v>
      </c>
      <c r="BS113">
        <v>2</v>
      </c>
      <c r="BT113">
        <v>1</v>
      </c>
      <c r="BU113">
        <v>5</v>
      </c>
      <c r="BV113">
        <v>3</v>
      </c>
      <c r="BW113">
        <v>3</v>
      </c>
      <c r="BX113">
        <v>1</v>
      </c>
      <c r="BY113">
        <v>2.6666666666666665</v>
      </c>
      <c r="BZ113">
        <v>2.5</v>
      </c>
      <c r="CA113">
        <v>4.5</v>
      </c>
      <c r="CB113">
        <v>5</v>
      </c>
      <c r="CC113">
        <v>2.2000000000000002</v>
      </c>
      <c r="CD113">
        <v>4.666666666666667</v>
      </c>
      <c r="CE113">
        <v>2.6666666666666665</v>
      </c>
      <c r="CF113">
        <v>2.5</v>
      </c>
      <c r="CG113">
        <v>3.75</v>
      </c>
      <c r="CH113">
        <v>5</v>
      </c>
      <c r="CI113">
        <v>5.1111111111111107</v>
      </c>
      <c r="CJ113">
        <v>3.6666666666666665</v>
      </c>
      <c r="CK113">
        <v>5</v>
      </c>
      <c r="CL113">
        <v>5.333333333333333</v>
      </c>
      <c r="CM113">
        <v>4.666666666666667</v>
      </c>
      <c r="CN113">
        <v>5.333333333333333</v>
      </c>
      <c r="CO113">
        <v>1</v>
      </c>
      <c r="CP113">
        <v>0</v>
      </c>
      <c r="CQ113">
        <v>1</v>
      </c>
      <c r="CR113">
        <v>0</v>
      </c>
      <c r="CS113">
        <v>3</v>
      </c>
      <c r="CT113" t="s">
        <v>754</v>
      </c>
      <c r="CU113" t="s">
        <v>751</v>
      </c>
      <c r="CV113" s="3" t="s">
        <v>797</v>
      </c>
      <c r="CZ113">
        <v>2.75</v>
      </c>
      <c r="DA113">
        <v>0</v>
      </c>
      <c r="DB113" s="3">
        <v>0</v>
      </c>
      <c r="DC113" s="3">
        <v>0</v>
      </c>
      <c r="DD113">
        <v>1.4</v>
      </c>
    </row>
    <row r="114" spans="1:108" x14ac:dyDescent="0.35">
      <c r="A114" s="22">
        <v>1020785250</v>
      </c>
      <c r="B114" t="s">
        <v>439</v>
      </c>
      <c r="C114" t="s">
        <v>440</v>
      </c>
      <c r="D114" t="s">
        <v>441</v>
      </c>
      <c r="E114" t="s">
        <v>105</v>
      </c>
      <c r="F114" t="s">
        <v>159</v>
      </c>
      <c r="G114" t="s">
        <v>125</v>
      </c>
      <c r="H114" t="s">
        <v>108</v>
      </c>
      <c r="I114" t="s">
        <v>109</v>
      </c>
      <c r="J114" t="s">
        <v>110</v>
      </c>
      <c r="K114" t="s">
        <v>150</v>
      </c>
      <c r="L114">
        <v>1</v>
      </c>
      <c r="M114">
        <v>1</v>
      </c>
      <c r="N114">
        <v>1</v>
      </c>
      <c r="O114">
        <v>2</v>
      </c>
      <c r="P114">
        <v>2</v>
      </c>
      <c r="Q114">
        <v>2</v>
      </c>
      <c r="R114">
        <v>4</v>
      </c>
      <c r="S114">
        <v>3</v>
      </c>
      <c r="T114">
        <v>3</v>
      </c>
      <c r="U114">
        <v>5</v>
      </c>
      <c r="V114">
        <v>5</v>
      </c>
      <c r="W114">
        <v>2</v>
      </c>
      <c r="X114">
        <v>1</v>
      </c>
      <c r="Y114">
        <v>1</v>
      </c>
      <c r="Z114">
        <v>5</v>
      </c>
      <c r="AA114">
        <v>3</v>
      </c>
      <c r="AB114">
        <v>2</v>
      </c>
      <c r="AC114">
        <v>2</v>
      </c>
      <c r="AD114">
        <v>1</v>
      </c>
      <c r="AE114">
        <v>4</v>
      </c>
      <c r="AF114">
        <v>2</v>
      </c>
      <c r="AG114">
        <v>2</v>
      </c>
      <c r="AH114">
        <v>4</v>
      </c>
      <c r="AI114">
        <v>4</v>
      </c>
      <c r="AJ114">
        <v>3</v>
      </c>
      <c r="AK114">
        <v>3</v>
      </c>
      <c r="AL114">
        <v>4</v>
      </c>
      <c r="AM114">
        <v>3</v>
      </c>
      <c r="AN114">
        <v>3</v>
      </c>
      <c r="AO114">
        <v>1</v>
      </c>
      <c r="AP114">
        <v>3</v>
      </c>
      <c r="AQ114">
        <v>2</v>
      </c>
      <c r="AR114">
        <v>2</v>
      </c>
      <c r="AS114">
        <v>3</v>
      </c>
      <c r="AT114">
        <v>3</v>
      </c>
      <c r="AU114">
        <v>3</v>
      </c>
      <c r="AV114">
        <v>3</v>
      </c>
      <c r="AW114">
        <v>2</v>
      </c>
      <c r="AX114">
        <v>2</v>
      </c>
      <c r="AY114">
        <v>2</v>
      </c>
      <c r="AZ114">
        <v>3</v>
      </c>
      <c r="BA114">
        <v>2</v>
      </c>
      <c r="BB114">
        <v>3</v>
      </c>
      <c r="BC114">
        <v>2</v>
      </c>
      <c r="BD114">
        <v>2</v>
      </c>
      <c r="BE114">
        <v>3</v>
      </c>
      <c r="BF114">
        <v>4</v>
      </c>
      <c r="BG114">
        <v>4</v>
      </c>
      <c r="BH114">
        <v>4</v>
      </c>
      <c r="BI114">
        <v>3</v>
      </c>
      <c r="BJ114">
        <v>3</v>
      </c>
      <c r="BK114">
        <v>3</v>
      </c>
      <c r="BL114">
        <v>3</v>
      </c>
      <c r="BM114">
        <v>3</v>
      </c>
      <c r="BN114">
        <v>3</v>
      </c>
      <c r="BO114">
        <v>3</v>
      </c>
      <c r="BP114">
        <v>4</v>
      </c>
      <c r="BQ114">
        <v>3</v>
      </c>
      <c r="BR114">
        <v>3</v>
      </c>
      <c r="BS114">
        <v>3</v>
      </c>
      <c r="BT114">
        <v>3</v>
      </c>
      <c r="BU114">
        <v>5</v>
      </c>
      <c r="BV114">
        <v>3</v>
      </c>
      <c r="BW114">
        <v>1</v>
      </c>
      <c r="BX114">
        <v>1</v>
      </c>
      <c r="BY114">
        <v>1</v>
      </c>
      <c r="BZ114">
        <v>2.5</v>
      </c>
      <c r="CA114">
        <v>4</v>
      </c>
      <c r="CB114">
        <v>1.3333333333333333</v>
      </c>
      <c r="CC114">
        <v>2.6</v>
      </c>
      <c r="CD114">
        <v>2.6666666666666665</v>
      </c>
      <c r="CE114">
        <v>3.6666666666666665</v>
      </c>
      <c r="CF114">
        <v>3.25</v>
      </c>
      <c r="CG114">
        <v>2</v>
      </c>
      <c r="CH114">
        <v>3</v>
      </c>
      <c r="CI114">
        <v>2.3333333333333335</v>
      </c>
      <c r="CJ114">
        <v>3</v>
      </c>
      <c r="CK114">
        <v>3</v>
      </c>
      <c r="CL114">
        <v>2.6666666666666665</v>
      </c>
      <c r="CM114">
        <v>2</v>
      </c>
      <c r="CN114">
        <v>2.3333333333333335</v>
      </c>
      <c r="CO114">
        <v>0</v>
      </c>
      <c r="CP114">
        <v>0</v>
      </c>
      <c r="CQ114">
        <v>0</v>
      </c>
      <c r="CR114">
        <v>0</v>
      </c>
      <c r="CS114">
        <v>5</v>
      </c>
      <c r="CT114" t="s">
        <v>755</v>
      </c>
      <c r="CU114" t="s">
        <v>751</v>
      </c>
      <c r="CV114" s="3" t="s">
        <v>797</v>
      </c>
      <c r="CZ114">
        <v>3.75</v>
      </c>
      <c r="DA114">
        <v>2</v>
      </c>
      <c r="DB114" s="3">
        <v>0</v>
      </c>
      <c r="DC114" s="3">
        <v>1</v>
      </c>
      <c r="DD114">
        <v>3.2</v>
      </c>
    </row>
    <row r="115" spans="1:108" x14ac:dyDescent="0.35">
      <c r="A115" s="22">
        <v>80865287</v>
      </c>
      <c r="B115" t="s">
        <v>442</v>
      </c>
      <c r="C115" t="s">
        <v>443</v>
      </c>
      <c r="D115" t="s">
        <v>444</v>
      </c>
      <c r="E115" t="s">
        <v>385</v>
      </c>
      <c r="F115" t="s">
        <v>178</v>
      </c>
      <c r="G115" t="s">
        <v>125</v>
      </c>
      <c r="H115" t="s">
        <v>108</v>
      </c>
      <c r="I115" t="s">
        <v>119</v>
      </c>
      <c r="J115" t="s">
        <v>110</v>
      </c>
      <c r="K115" t="s">
        <v>150</v>
      </c>
      <c r="L115">
        <v>3</v>
      </c>
      <c r="M115">
        <v>4</v>
      </c>
      <c r="N115">
        <v>2</v>
      </c>
      <c r="O115">
        <v>4</v>
      </c>
      <c r="P115">
        <v>3</v>
      </c>
      <c r="Q115">
        <v>2</v>
      </c>
      <c r="R115">
        <v>4</v>
      </c>
      <c r="S115">
        <v>4</v>
      </c>
      <c r="T115">
        <v>5</v>
      </c>
      <c r="U115">
        <v>5</v>
      </c>
      <c r="V115">
        <v>5</v>
      </c>
      <c r="W115">
        <v>4</v>
      </c>
      <c r="X115">
        <v>5</v>
      </c>
      <c r="Y115">
        <v>4</v>
      </c>
      <c r="Z115">
        <v>3</v>
      </c>
      <c r="AA115">
        <v>2</v>
      </c>
      <c r="AB115">
        <v>1</v>
      </c>
      <c r="AC115">
        <v>2</v>
      </c>
      <c r="AD115">
        <v>1</v>
      </c>
      <c r="AE115">
        <v>4</v>
      </c>
      <c r="AF115">
        <v>5</v>
      </c>
      <c r="AG115">
        <v>5</v>
      </c>
      <c r="AH115">
        <v>2</v>
      </c>
      <c r="AI115">
        <v>3</v>
      </c>
      <c r="AJ115">
        <v>3</v>
      </c>
      <c r="AK115">
        <v>3</v>
      </c>
      <c r="AL115">
        <v>3</v>
      </c>
      <c r="AM115">
        <v>4</v>
      </c>
      <c r="AN115">
        <v>3</v>
      </c>
      <c r="AO115">
        <v>1</v>
      </c>
      <c r="AP115">
        <v>1</v>
      </c>
      <c r="AQ115">
        <v>2</v>
      </c>
      <c r="AR115">
        <v>3</v>
      </c>
      <c r="AS115">
        <v>5</v>
      </c>
      <c r="AT115">
        <v>3</v>
      </c>
      <c r="AU115">
        <v>5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4</v>
      </c>
      <c r="BB115">
        <v>5</v>
      </c>
      <c r="BC115">
        <v>3</v>
      </c>
      <c r="BD115">
        <v>2</v>
      </c>
      <c r="BE115">
        <v>2</v>
      </c>
      <c r="BF115">
        <v>2</v>
      </c>
      <c r="BG115">
        <v>3</v>
      </c>
      <c r="BH115">
        <v>3</v>
      </c>
      <c r="BI115">
        <v>3</v>
      </c>
      <c r="BJ115">
        <v>4</v>
      </c>
      <c r="BK115">
        <v>4</v>
      </c>
      <c r="BL115">
        <v>4</v>
      </c>
      <c r="BM115">
        <v>3</v>
      </c>
      <c r="BN115">
        <v>4</v>
      </c>
      <c r="BO115">
        <v>3</v>
      </c>
      <c r="BP115">
        <v>3</v>
      </c>
      <c r="BQ115">
        <v>3</v>
      </c>
      <c r="BR115">
        <v>3</v>
      </c>
      <c r="BS115">
        <v>4</v>
      </c>
      <c r="BT115">
        <v>4</v>
      </c>
      <c r="BU115">
        <v>5</v>
      </c>
      <c r="BV115">
        <v>3</v>
      </c>
      <c r="BW115">
        <v>1</v>
      </c>
      <c r="BX115">
        <v>2</v>
      </c>
      <c r="BY115">
        <v>3</v>
      </c>
      <c r="BZ115">
        <v>3.25</v>
      </c>
      <c r="CA115">
        <v>4.75</v>
      </c>
      <c r="CB115">
        <v>4.333333333333333</v>
      </c>
      <c r="CC115">
        <v>1.8</v>
      </c>
      <c r="CD115">
        <v>4.666666666666667</v>
      </c>
      <c r="CE115">
        <v>2.6666666666666665</v>
      </c>
      <c r="CF115">
        <v>3.25</v>
      </c>
      <c r="CG115">
        <v>1.75</v>
      </c>
      <c r="CH115">
        <v>4.333333333333333</v>
      </c>
      <c r="CI115">
        <v>4.333333333333333</v>
      </c>
      <c r="CJ115">
        <v>3.6666666666666665</v>
      </c>
      <c r="CK115">
        <v>3.5</v>
      </c>
      <c r="CL115">
        <v>5</v>
      </c>
      <c r="CM115">
        <v>3</v>
      </c>
      <c r="CN115">
        <v>5</v>
      </c>
      <c r="CO115">
        <v>1</v>
      </c>
      <c r="CP115">
        <v>0</v>
      </c>
      <c r="CQ115">
        <v>1</v>
      </c>
      <c r="CR115">
        <v>0</v>
      </c>
      <c r="CS115">
        <v>7</v>
      </c>
      <c r="CT115" t="s">
        <v>756</v>
      </c>
      <c r="CU115" t="s">
        <v>751</v>
      </c>
      <c r="CV115" s="3" t="s">
        <v>798</v>
      </c>
      <c r="CZ115">
        <v>2.5</v>
      </c>
      <c r="DA115">
        <v>0</v>
      </c>
      <c r="DB115" s="3">
        <v>0</v>
      </c>
      <c r="DC115" s="3">
        <v>0</v>
      </c>
      <c r="DD115">
        <v>3.4</v>
      </c>
    </row>
    <row r="116" spans="1:108" x14ac:dyDescent="0.35">
      <c r="A116" s="22">
        <v>1032469106</v>
      </c>
      <c r="B116" t="s">
        <v>445</v>
      </c>
      <c r="C116" t="s">
        <v>446</v>
      </c>
      <c r="D116" t="s">
        <v>321</v>
      </c>
      <c r="E116" t="s">
        <v>207</v>
      </c>
      <c r="F116" t="s">
        <v>155</v>
      </c>
      <c r="G116" t="s">
        <v>189</v>
      </c>
      <c r="H116" t="s">
        <v>170</v>
      </c>
      <c r="I116" t="s">
        <v>109</v>
      </c>
      <c r="J116" t="s">
        <v>132</v>
      </c>
      <c r="K116" t="s">
        <v>111</v>
      </c>
      <c r="L116">
        <v>4</v>
      </c>
      <c r="M116">
        <v>5</v>
      </c>
      <c r="N116">
        <v>5</v>
      </c>
      <c r="O116">
        <v>2</v>
      </c>
      <c r="P116">
        <v>5</v>
      </c>
      <c r="Q116">
        <v>3</v>
      </c>
      <c r="R116">
        <v>2</v>
      </c>
      <c r="S116">
        <v>4</v>
      </c>
      <c r="T116">
        <v>4</v>
      </c>
      <c r="U116">
        <v>3</v>
      </c>
      <c r="V116">
        <v>4</v>
      </c>
      <c r="W116">
        <v>5</v>
      </c>
      <c r="X116">
        <v>5</v>
      </c>
      <c r="Y116">
        <v>5</v>
      </c>
      <c r="Z116">
        <v>2</v>
      </c>
      <c r="AA116">
        <v>2</v>
      </c>
      <c r="AB116">
        <v>2</v>
      </c>
      <c r="AC116">
        <v>3</v>
      </c>
      <c r="AD116">
        <v>2</v>
      </c>
      <c r="AE116">
        <v>5</v>
      </c>
      <c r="AF116">
        <v>3</v>
      </c>
      <c r="AG116">
        <v>5</v>
      </c>
      <c r="AH116">
        <v>2</v>
      </c>
      <c r="AI116">
        <v>2</v>
      </c>
      <c r="AJ116">
        <v>3</v>
      </c>
      <c r="AK116">
        <v>3</v>
      </c>
      <c r="AL116">
        <v>4</v>
      </c>
      <c r="AM116">
        <v>4</v>
      </c>
      <c r="AN116">
        <v>3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3</v>
      </c>
      <c r="BB116">
        <v>6</v>
      </c>
      <c r="BC116">
        <v>3</v>
      </c>
      <c r="BD116">
        <v>2</v>
      </c>
      <c r="BE116">
        <v>2</v>
      </c>
      <c r="BF116">
        <v>2</v>
      </c>
      <c r="BG116">
        <v>2</v>
      </c>
      <c r="BH116">
        <v>3</v>
      </c>
      <c r="BI116">
        <v>4</v>
      </c>
      <c r="BJ116">
        <v>4</v>
      </c>
      <c r="BK116">
        <v>3</v>
      </c>
      <c r="BL116">
        <v>5</v>
      </c>
      <c r="BM116">
        <v>5</v>
      </c>
      <c r="BN116">
        <v>3</v>
      </c>
      <c r="BO116">
        <v>4</v>
      </c>
      <c r="BP116">
        <v>2</v>
      </c>
      <c r="BQ116">
        <v>2</v>
      </c>
      <c r="BR116">
        <v>4</v>
      </c>
      <c r="BS116">
        <v>1</v>
      </c>
      <c r="BT116">
        <v>1</v>
      </c>
      <c r="BU116">
        <v>5</v>
      </c>
      <c r="BV116">
        <v>2</v>
      </c>
      <c r="BW116">
        <v>5</v>
      </c>
      <c r="BX116">
        <v>1</v>
      </c>
      <c r="BY116">
        <v>4.666666666666667</v>
      </c>
      <c r="BZ116">
        <v>3</v>
      </c>
      <c r="CA116">
        <v>3.75</v>
      </c>
      <c r="CB116">
        <v>5</v>
      </c>
      <c r="CC116">
        <v>2.2000000000000002</v>
      </c>
      <c r="CD116">
        <v>4.333333333333333</v>
      </c>
      <c r="CE116">
        <v>2.3333333333333335</v>
      </c>
      <c r="CF116">
        <v>3.5</v>
      </c>
      <c r="CG116">
        <v>5</v>
      </c>
      <c r="CH116">
        <v>5</v>
      </c>
      <c r="CI116">
        <v>3.7777777777777777</v>
      </c>
      <c r="CJ116">
        <v>3.6666666666666665</v>
      </c>
      <c r="CK116">
        <v>4.25</v>
      </c>
      <c r="CL116">
        <v>4</v>
      </c>
      <c r="CM116">
        <v>2.6666666666666665</v>
      </c>
      <c r="CN116">
        <v>4.666666666666667</v>
      </c>
      <c r="CO116">
        <v>0</v>
      </c>
      <c r="CP116">
        <v>0</v>
      </c>
      <c r="CQ116">
        <v>0</v>
      </c>
      <c r="CR116">
        <v>0</v>
      </c>
      <c r="CS116">
        <v>2</v>
      </c>
      <c r="CT116" t="s">
        <v>754</v>
      </c>
      <c r="CU116" t="s">
        <v>751</v>
      </c>
      <c r="CV116" s="3" t="s">
        <v>797</v>
      </c>
      <c r="CZ116">
        <v>2.25</v>
      </c>
      <c r="DA116">
        <v>0</v>
      </c>
      <c r="DB116" s="3">
        <v>0</v>
      </c>
      <c r="DC116" s="3">
        <v>0</v>
      </c>
      <c r="DD116">
        <v>2</v>
      </c>
    </row>
    <row r="117" spans="1:108" x14ac:dyDescent="0.35">
      <c r="A117" s="22">
        <v>51882626</v>
      </c>
      <c r="B117" t="s">
        <v>447</v>
      </c>
      <c r="C117" t="s">
        <v>446</v>
      </c>
      <c r="D117" t="s">
        <v>448</v>
      </c>
      <c r="E117" t="s">
        <v>449</v>
      </c>
      <c r="F117" t="s">
        <v>233</v>
      </c>
      <c r="G117" t="s">
        <v>107</v>
      </c>
      <c r="H117" t="s">
        <v>108</v>
      </c>
      <c r="I117" t="s">
        <v>183</v>
      </c>
      <c r="J117" t="s">
        <v>179</v>
      </c>
      <c r="K117" t="s">
        <v>150</v>
      </c>
      <c r="L117">
        <v>2</v>
      </c>
      <c r="M117">
        <v>2</v>
      </c>
      <c r="N117">
        <v>1</v>
      </c>
      <c r="O117">
        <v>2</v>
      </c>
      <c r="P117">
        <v>3</v>
      </c>
      <c r="Q117">
        <v>4</v>
      </c>
      <c r="R117">
        <v>5</v>
      </c>
      <c r="S117">
        <v>4</v>
      </c>
      <c r="T117">
        <v>3</v>
      </c>
      <c r="U117">
        <v>5</v>
      </c>
      <c r="V117">
        <v>5</v>
      </c>
      <c r="W117">
        <v>3</v>
      </c>
      <c r="X117">
        <v>2</v>
      </c>
      <c r="Y117">
        <v>2</v>
      </c>
      <c r="Z117">
        <v>5</v>
      </c>
      <c r="AA117">
        <v>4</v>
      </c>
      <c r="AB117">
        <v>3</v>
      </c>
      <c r="AC117">
        <v>5</v>
      </c>
      <c r="AD117">
        <v>4</v>
      </c>
      <c r="AE117">
        <v>3</v>
      </c>
      <c r="AF117">
        <v>3</v>
      </c>
      <c r="AG117">
        <v>3</v>
      </c>
      <c r="AH117">
        <v>2</v>
      </c>
      <c r="AI117">
        <v>3</v>
      </c>
      <c r="AJ117">
        <v>2</v>
      </c>
      <c r="AK117">
        <v>2</v>
      </c>
      <c r="AL117">
        <v>4</v>
      </c>
      <c r="AM117">
        <v>4</v>
      </c>
      <c r="AN117">
        <v>3</v>
      </c>
      <c r="AO117">
        <v>2</v>
      </c>
      <c r="AP117">
        <v>2</v>
      </c>
      <c r="AQ117">
        <v>1</v>
      </c>
      <c r="AR117">
        <v>1</v>
      </c>
      <c r="AS117">
        <v>2</v>
      </c>
      <c r="AT117">
        <v>4</v>
      </c>
      <c r="AU117">
        <v>4</v>
      </c>
      <c r="AV117">
        <v>4</v>
      </c>
      <c r="AW117">
        <v>3</v>
      </c>
      <c r="AX117">
        <v>5</v>
      </c>
      <c r="AY117">
        <v>5</v>
      </c>
      <c r="AZ117">
        <v>5</v>
      </c>
      <c r="BA117">
        <v>6</v>
      </c>
      <c r="BB117">
        <v>6</v>
      </c>
      <c r="BC117">
        <v>6</v>
      </c>
      <c r="BD117">
        <v>6</v>
      </c>
      <c r="BE117">
        <v>1</v>
      </c>
      <c r="BF117">
        <v>2</v>
      </c>
      <c r="BG117">
        <v>2</v>
      </c>
      <c r="BH117">
        <v>2</v>
      </c>
      <c r="BI117">
        <v>4</v>
      </c>
      <c r="BJ117">
        <v>4</v>
      </c>
      <c r="BK117">
        <v>4</v>
      </c>
      <c r="BL117">
        <v>5</v>
      </c>
      <c r="BM117">
        <v>5</v>
      </c>
      <c r="BN117">
        <v>5</v>
      </c>
      <c r="BO117">
        <v>5</v>
      </c>
      <c r="BP117">
        <v>2</v>
      </c>
      <c r="BQ117">
        <v>1</v>
      </c>
      <c r="BR117">
        <v>3</v>
      </c>
      <c r="BS117">
        <v>3</v>
      </c>
      <c r="BT117">
        <v>1</v>
      </c>
      <c r="BU117">
        <v>6</v>
      </c>
      <c r="BV117">
        <v>3</v>
      </c>
      <c r="BW117">
        <v>2</v>
      </c>
      <c r="BX117">
        <v>1</v>
      </c>
      <c r="BY117">
        <v>1.6666666666666667</v>
      </c>
      <c r="BZ117">
        <v>3.5</v>
      </c>
      <c r="CA117">
        <v>4.25</v>
      </c>
      <c r="CB117">
        <v>2.3333333333333335</v>
      </c>
      <c r="CC117">
        <v>4.2</v>
      </c>
      <c r="CD117">
        <v>3</v>
      </c>
      <c r="CE117">
        <v>2.3333333333333335</v>
      </c>
      <c r="CF117">
        <v>3.25</v>
      </c>
      <c r="CG117">
        <v>1.5</v>
      </c>
      <c r="CH117">
        <v>3.3333333333333335</v>
      </c>
      <c r="CI117">
        <v>5.1111111111111107</v>
      </c>
      <c r="CJ117">
        <v>4</v>
      </c>
      <c r="CK117">
        <v>5</v>
      </c>
      <c r="CL117">
        <v>4</v>
      </c>
      <c r="CM117">
        <v>6</v>
      </c>
      <c r="CN117">
        <v>5.333333333333333</v>
      </c>
      <c r="CO117">
        <v>0</v>
      </c>
      <c r="CP117">
        <v>1</v>
      </c>
      <c r="CQ117">
        <v>1</v>
      </c>
      <c r="CR117">
        <v>0</v>
      </c>
      <c r="CS117">
        <v>6</v>
      </c>
      <c r="CT117" t="s">
        <v>755</v>
      </c>
      <c r="CU117" t="s">
        <v>750</v>
      </c>
      <c r="CV117" s="3" t="s">
        <v>797</v>
      </c>
      <c r="CW117" t="s">
        <v>779</v>
      </c>
      <c r="CZ117">
        <v>1.75</v>
      </c>
      <c r="DA117">
        <v>0</v>
      </c>
      <c r="DB117" s="3">
        <v>0</v>
      </c>
      <c r="DC117" s="3">
        <v>0</v>
      </c>
      <c r="DD117">
        <v>2</v>
      </c>
    </row>
    <row r="118" spans="1:108" x14ac:dyDescent="0.35">
      <c r="A118" s="22">
        <v>3103111</v>
      </c>
      <c r="B118" t="s">
        <v>450</v>
      </c>
      <c r="C118" t="s">
        <v>451</v>
      </c>
      <c r="D118" t="s">
        <v>135</v>
      </c>
      <c r="E118" t="s">
        <v>452</v>
      </c>
      <c r="F118" t="s">
        <v>178</v>
      </c>
      <c r="G118" t="s">
        <v>130</v>
      </c>
      <c r="H118" t="s">
        <v>131</v>
      </c>
      <c r="I118" t="s">
        <v>183</v>
      </c>
      <c r="J118" t="s">
        <v>179</v>
      </c>
      <c r="K118" t="s">
        <v>111</v>
      </c>
      <c r="L118">
        <v>4</v>
      </c>
      <c r="M118">
        <v>4</v>
      </c>
      <c r="N118">
        <v>5</v>
      </c>
      <c r="O118">
        <v>5</v>
      </c>
      <c r="P118">
        <v>4</v>
      </c>
      <c r="Q118">
        <v>4</v>
      </c>
      <c r="R118">
        <v>4</v>
      </c>
      <c r="S118">
        <v>4</v>
      </c>
      <c r="T118">
        <v>3</v>
      </c>
      <c r="U118">
        <v>3</v>
      </c>
      <c r="V118">
        <v>4</v>
      </c>
      <c r="W118">
        <v>2</v>
      </c>
      <c r="X118">
        <v>3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5</v>
      </c>
      <c r="AF118">
        <v>4</v>
      </c>
      <c r="AG118">
        <v>5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2</v>
      </c>
      <c r="AN118">
        <v>2</v>
      </c>
      <c r="AO118">
        <v>5</v>
      </c>
      <c r="AP118">
        <v>3</v>
      </c>
      <c r="AQ118">
        <v>4</v>
      </c>
      <c r="AR118">
        <v>4</v>
      </c>
      <c r="AS118">
        <v>3</v>
      </c>
      <c r="AT118">
        <v>4</v>
      </c>
      <c r="AU118">
        <v>4</v>
      </c>
      <c r="AV118">
        <v>5</v>
      </c>
      <c r="AW118">
        <v>5</v>
      </c>
      <c r="AX118">
        <v>6</v>
      </c>
      <c r="AY118">
        <v>5</v>
      </c>
      <c r="AZ118">
        <v>6</v>
      </c>
      <c r="BA118">
        <v>6</v>
      </c>
      <c r="BB118">
        <v>6</v>
      </c>
      <c r="BC118">
        <v>6</v>
      </c>
      <c r="BD118">
        <v>6</v>
      </c>
      <c r="BE118">
        <v>1</v>
      </c>
      <c r="BF118">
        <v>2</v>
      </c>
      <c r="BG118">
        <v>2</v>
      </c>
      <c r="BH118">
        <v>2</v>
      </c>
      <c r="BI118">
        <v>4</v>
      </c>
      <c r="BJ118">
        <v>4</v>
      </c>
      <c r="BK118">
        <v>4</v>
      </c>
      <c r="BL118">
        <v>5</v>
      </c>
      <c r="BM118">
        <v>5</v>
      </c>
      <c r="BN118">
        <v>5</v>
      </c>
      <c r="BO118">
        <v>5</v>
      </c>
      <c r="BP118">
        <v>2</v>
      </c>
      <c r="BQ118">
        <v>1</v>
      </c>
      <c r="BR118">
        <v>2</v>
      </c>
      <c r="BS118">
        <v>1</v>
      </c>
      <c r="BT118">
        <v>1</v>
      </c>
      <c r="BU118">
        <v>4</v>
      </c>
      <c r="BV118">
        <v>3</v>
      </c>
      <c r="BW118">
        <v>5</v>
      </c>
      <c r="BX118">
        <v>1</v>
      </c>
      <c r="BY118">
        <v>4.333333333333333</v>
      </c>
      <c r="BZ118">
        <v>4.25</v>
      </c>
      <c r="CA118">
        <v>3.5</v>
      </c>
      <c r="CB118">
        <v>2.3333333333333335</v>
      </c>
      <c r="CC118">
        <v>2</v>
      </c>
      <c r="CD118">
        <v>4.666666666666667</v>
      </c>
      <c r="CE118">
        <v>3</v>
      </c>
      <c r="CF118">
        <v>2.5</v>
      </c>
      <c r="CG118">
        <v>4</v>
      </c>
      <c r="CH118">
        <v>3.6666666666666665</v>
      </c>
      <c r="CI118">
        <v>5.666666666666667</v>
      </c>
      <c r="CJ118">
        <v>4</v>
      </c>
      <c r="CK118">
        <v>5</v>
      </c>
      <c r="CL118">
        <v>5.333333333333333</v>
      </c>
      <c r="CM118">
        <v>6</v>
      </c>
      <c r="CN118">
        <v>5.666666666666667</v>
      </c>
      <c r="CO118">
        <v>1</v>
      </c>
      <c r="CP118">
        <v>1</v>
      </c>
      <c r="CQ118">
        <v>1</v>
      </c>
      <c r="CR118">
        <v>1</v>
      </c>
      <c r="CS118">
        <v>7</v>
      </c>
      <c r="CT118" t="s">
        <v>756</v>
      </c>
      <c r="CU118" t="s">
        <v>750</v>
      </c>
      <c r="CV118" s="3" t="s">
        <v>798</v>
      </c>
      <c r="CW118" t="s">
        <v>779</v>
      </c>
      <c r="CX118" t="s">
        <v>779</v>
      </c>
      <c r="CY118" t="s">
        <v>779</v>
      </c>
      <c r="CZ118">
        <v>1.75</v>
      </c>
      <c r="DA118">
        <v>0</v>
      </c>
      <c r="DB118" s="3">
        <v>0</v>
      </c>
      <c r="DC118" s="3">
        <v>0</v>
      </c>
      <c r="DD118">
        <v>1.4</v>
      </c>
    </row>
    <row r="119" spans="1:108" x14ac:dyDescent="0.35">
      <c r="A119" s="22">
        <v>1070953815</v>
      </c>
      <c r="B119" t="s">
        <v>453</v>
      </c>
      <c r="C119" t="s">
        <v>454</v>
      </c>
      <c r="D119" t="s">
        <v>455</v>
      </c>
      <c r="E119" t="s">
        <v>115</v>
      </c>
      <c r="F119" t="s">
        <v>159</v>
      </c>
      <c r="G119" t="s">
        <v>107</v>
      </c>
      <c r="H119" t="s">
        <v>108</v>
      </c>
      <c r="I119" t="s">
        <v>119</v>
      </c>
      <c r="J119" t="s">
        <v>110</v>
      </c>
      <c r="K119" t="s">
        <v>150</v>
      </c>
      <c r="L119">
        <v>3</v>
      </c>
      <c r="M119">
        <v>4</v>
      </c>
      <c r="N119">
        <v>3</v>
      </c>
      <c r="O119">
        <v>5</v>
      </c>
      <c r="P119">
        <v>5</v>
      </c>
      <c r="Q119">
        <v>4</v>
      </c>
      <c r="R119">
        <v>5</v>
      </c>
      <c r="S119">
        <v>5</v>
      </c>
      <c r="T119">
        <v>4</v>
      </c>
      <c r="U119">
        <v>4</v>
      </c>
      <c r="V119">
        <v>5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2</v>
      </c>
      <c r="AC119">
        <v>3</v>
      </c>
      <c r="AD119">
        <v>2</v>
      </c>
      <c r="AE119">
        <v>3</v>
      </c>
      <c r="AF119">
        <v>4</v>
      </c>
      <c r="AG119">
        <v>4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4</v>
      </c>
      <c r="AQ119">
        <v>4</v>
      </c>
      <c r="AR119">
        <v>4</v>
      </c>
      <c r="AS119">
        <v>4</v>
      </c>
      <c r="AT119">
        <v>3</v>
      </c>
      <c r="AU119">
        <v>4</v>
      </c>
      <c r="AV119">
        <v>3</v>
      </c>
      <c r="AW119">
        <v>3</v>
      </c>
      <c r="AX119">
        <v>6</v>
      </c>
      <c r="AY119">
        <v>5</v>
      </c>
      <c r="AZ119">
        <v>4</v>
      </c>
      <c r="BA119">
        <v>3</v>
      </c>
      <c r="BB119">
        <v>4</v>
      </c>
      <c r="BC119">
        <v>3</v>
      </c>
      <c r="BD119">
        <v>0</v>
      </c>
      <c r="BE119">
        <v>3</v>
      </c>
      <c r="BF119">
        <v>4</v>
      </c>
      <c r="BG119">
        <v>3</v>
      </c>
      <c r="BH119">
        <v>4</v>
      </c>
      <c r="BI119">
        <v>3</v>
      </c>
      <c r="BJ119">
        <v>4</v>
      </c>
      <c r="BK119">
        <v>4</v>
      </c>
      <c r="BL119">
        <v>4</v>
      </c>
      <c r="BM119">
        <v>5</v>
      </c>
      <c r="BN119">
        <v>5</v>
      </c>
      <c r="BO119">
        <v>5</v>
      </c>
      <c r="BP119">
        <v>3</v>
      </c>
      <c r="BQ119">
        <v>3</v>
      </c>
      <c r="BR119">
        <v>3</v>
      </c>
      <c r="BS119">
        <v>2</v>
      </c>
      <c r="BT119">
        <v>1</v>
      </c>
      <c r="BU119">
        <v>5</v>
      </c>
      <c r="BV119">
        <v>3</v>
      </c>
      <c r="BW119">
        <v>6</v>
      </c>
      <c r="BX119">
        <v>6</v>
      </c>
      <c r="BY119">
        <v>3.3333333333333335</v>
      </c>
      <c r="BZ119">
        <v>4.75</v>
      </c>
      <c r="CA119">
        <v>4.5</v>
      </c>
      <c r="CB119">
        <v>3</v>
      </c>
      <c r="CC119">
        <v>2.6</v>
      </c>
      <c r="CD119">
        <v>3.6666666666666665</v>
      </c>
      <c r="CE119">
        <v>3</v>
      </c>
      <c r="CF119">
        <v>3</v>
      </c>
      <c r="CG119">
        <v>3.75</v>
      </c>
      <c r="CH119">
        <v>3.6666666666666665</v>
      </c>
      <c r="CI119">
        <v>3.4444444444444446</v>
      </c>
      <c r="CJ119">
        <v>3.6666666666666665</v>
      </c>
      <c r="CK119">
        <v>4.75</v>
      </c>
      <c r="CL119">
        <v>3.3333333333333335</v>
      </c>
      <c r="CM119">
        <v>2</v>
      </c>
      <c r="CN119">
        <v>5</v>
      </c>
      <c r="CO119">
        <v>0</v>
      </c>
      <c r="CP119">
        <v>0</v>
      </c>
      <c r="CQ119">
        <v>1</v>
      </c>
      <c r="CR119">
        <v>0</v>
      </c>
      <c r="CS119">
        <v>5</v>
      </c>
      <c r="CT119" t="s">
        <v>755</v>
      </c>
      <c r="CU119" t="s">
        <v>751</v>
      </c>
      <c r="CV119" s="3" t="s">
        <v>797</v>
      </c>
      <c r="CZ119">
        <v>3.5</v>
      </c>
      <c r="DA119">
        <v>2</v>
      </c>
      <c r="DB119" s="3">
        <v>0</v>
      </c>
      <c r="DC119" s="3">
        <v>1</v>
      </c>
      <c r="DD119">
        <v>2.4</v>
      </c>
    </row>
    <row r="120" spans="1:108" x14ac:dyDescent="0.35">
      <c r="A120" s="22">
        <v>1014300223</v>
      </c>
      <c r="B120" t="s">
        <v>456</v>
      </c>
      <c r="C120" t="s">
        <v>457</v>
      </c>
      <c r="D120" t="s">
        <v>274</v>
      </c>
      <c r="E120" t="s">
        <v>154</v>
      </c>
      <c r="F120" t="s">
        <v>155</v>
      </c>
      <c r="G120" t="s">
        <v>125</v>
      </c>
      <c r="H120" t="s">
        <v>108</v>
      </c>
      <c r="I120" t="s">
        <v>109</v>
      </c>
      <c r="J120" t="s">
        <v>132</v>
      </c>
      <c r="K120" t="s">
        <v>150</v>
      </c>
      <c r="L120">
        <v>4</v>
      </c>
      <c r="M120">
        <v>4</v>
      </c>
      <c r="N120">
        <v>4</v>
      </c>
      <c r="O120">
        <v>2</v>
      </c>
      <c r="P120">
        <v>2</v>
      </c>
      <c r="Q120">
        <v>2</v>
      </c>
      <c r="R120">
        <v>2</v>
      </c>
      <c r="S120">
        <v>4</v>
      </c>
      <c r="T120">
        <v>3</v>
      </c>
      <c r="U120">
        <v>4</v>
      </c>
      <c r="V120">
        <v>5</v>
      </c>
      <c r="W120">
        <v>3</v>
      </c>
      <c r="X120">
        <v>4</v>
      </c>
      <c r="Y120">
        <v>4</v>
      </c>
      <c r="Z120">
        <v>3</v>
      </c>
      <c r="AA120">
        <v>2</v>
      </c>
      <c r="AB120">
        <v>3</v>
      </c>
      <c r="AC120">
        <v>2</v>
      </c>
      <c r="AD120">
        <v>2</v>
      </c>
      <c r="AE120">
        <v>5</v>
      </c>
      <c r="AF120">
        <v>4</v>
      </c>
      <c r="AG120">
        <v>4</v>
      </c>
      <c r="AH120">
        <v>3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4</v>
      </c>
      <c r="AP120">
        <v>4</v>
      </c>
      <c r="AQ120">
        <v>4</v>
      </c>
      <c r="AR120">
        <v>5</v>
      </c>
      <c r="AS120">
        <v>4</v>
      </c>
      <c r="AT120">
        <v>5</v>
      </c>
      <c r="AU120">
        <v>5</v>
      </c>
      <c r="AV120">
        <v>4</v>
      </c>
      <c r="AW120">
        <v>3</v>
      </c>
      <c r="AX120">
        <v>4</v>
      </c>
      <c r="AY120">
        <v>5</v>
      </c>
      <c r="AZ120">
        <v>5</v>
      </c>
      <c r="BA120">
        <v>6</v>
      </c>
      <c r="BB120">
        <v>5</v>
      </c>
      <c r="BC120">
        <v>5</v>
      </c>
      <c r="BD120">
        <v>5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3</v>
      </c>
      <c r="BK120">
        <v>2</v>
      </c>
      <c r="BL120">
        <v>3</v>
      </c>
      <c r="BM120">
        <v>3</v>
      </c>
      <c r="BN120">
        <v>4</v>
      </c>
      <c r="BO120">
        <v>4</v>
      </c>
      <c r="BP120">
        <v>2</v>
      </c>
      <c r="BQ120">
        <v>2</v>
      </c>
      <c r="BR120">
        <v>2</v>
      </c>
      <c r="BS120">
        <v>2</v>
      </c>
      <c r="BT120">
        <v>3</v>
      </c>
      <c r="BU120">
        <v>5</v>
      </c>
      <c r="BV120">
        <v>3</v>
      </c>
      <c r="BW120">
        <v>1</v>
      </c>
      <c r="BX120">
        <v>1</v>
      </c>
      <c r="BY120">
        <v>4</v>
      </c>
      <c r="BZ120">
        <v>2</v>
      </c>
      <c r="CA120">
        <v>4</v>
      </c>
      <c r="CB120">
        <v>3.6666666666666665</v>
      </c>
      <c r="CC120">
        <v>2.4</v>
      </c>
      <c r="CD120">
        <v>4.333333333333333</v>
      </c>
      <c r="CE120">
        <v>2.3333333333333335</v>
      </c>
      <c r="CF120">
        <v>2</v>
      </c>
      <c r="CG120">
        <v>4.25</v>
      </c>
      <c r="CH120">
        <v>4.666666666666667</v>
      </c>
      <c r="CI120">
        <v>4.666666666666667</v>
      </c>
      <c r="CJ120">
        <v>2.6666666666666665</v>
      </c>
      <c r="CK120">
        <v>3.5</v>
      </c>
      <c r="CL120">
        <v>4</v>
      </c>
      <c r="CM120">
        <v>5.333333333333333</v>
      </c>
      <c r="CN120">
        <v>4.666666666666667</v>
      </c>
      <c r="CO120">
        <v>0</v>
      </c>
      <c r="CP120">
        <v>1</v>
      </c>
      <c r="CQ120">
        <v>0</v>
      </c>
      <c r="CR120">
        <v>0</v>
      </c>
      <c r="CS120">
        <v>2</v>
      </c>
      <c r="CT120" t="s">
        <v>754</v>
      </c>
      <c r="CU120" t="s">
        <v>752</v>
      </c>
      <c r="CV120" s="3" t="s">
        <v>798</v>
      </c>
      <c r="CZ120">
        <v>2.75</v>
      </c>
      <c r="DA120">
        <v>0</v>
      </c>
      <c r="DB120" s="3">
        <v>0</v>
      </c>
      <c r="DC120" s="3">
        <v>0</v>
      </c>
      <c r="DD120">
        <v>2.2000000000000002</v>
      </c>
    </row>
    <row r="121" spans="1:108" x14ac:dyDescent="0.35">
      <c r="A121" s="22">
        <v>1033797656</v>
      </c>
      <c r="B121" t="s">
        <v>458</v>
      </c>
      <c r="C121" t="s">
        <v>457</v>
      </c>
      <c r="D121" t="s">
        <v>459</v>
      </c>
      <c r="E121" t="s">
        <v>259</v>
      </c>
      <c r="F121" t="s">
        <v>116</v>
      </c>
      <c r="G121" t="s">
        <v>136</v>
      </c>
      <c r="H121" t="s">
        <v>108</v>
      </c>
      <c r="I121" t="s">
        <v>109</v>
      </c>
      <c r="J121" t="s">
        <v>120</v>
      </c>
      <c r="K121" t="s">
        <v>161</v>
      </c>
      <c r="L121">
        <v>5</v>
      </c>
      <c r="M121">
        <v>5</v>
      </c>
      <c r="N121">
        <v>4</v>
      </c>
      <c r="O121">
        <v>2</v>
      </c>
      <c r="P121">
        <v>2</v>
      </c>
      <c r="Q121">
        <v>2</v>
      </c>
      <c r="R121">
        <v>1</v>
      </c>
      <c r="S121">
        <v>2</v>
      </c>
      <c r="T121">
        <v>2</v>
      </c>
      <c r="U121">
        <v>1</v>
      </c>
      <c r="V121">
        <v>3</v>
      </c>
      <c r="W121">
        <v>4</v>
      </c>
      <c r="X121">
        <v>4</v>
      </c>
      <c r="Y121">
        <v>4</v>
      </c>
      <c r="Z121">
        <v>2</v>
      </c>
      <c r="AA121">
        <v>2</v>
      </c>
      <c r="AB121">
        <v>1</v>
      </c>
      <c r="AC121">
        <v>2</v>
      </c>
      <c r="AD121">
        <v>2</v>
      </c>
      <c r="AE121">
        <v>5</v>
      </c>
      <c r="AF121">
        <v>5</v>
      </c>
      <c r="AG121">
        <v>4</v>
      </c>
      <c r="AH121">
        <v>2</v>
      </c>
      <c r="AI121">
        <v>2</v>
      </c>
      <c r="AJ121">
        <v>2</v>
      </c>
      <c r="AK121">
        <v>2</v>
      </c>
      <c r="AL121">
        <v>3</v>
      </c>
      <c r="AM121">
        <v>2</v>
      </c>
      <c r="AN121">
        <v>2</v>
      </c>
      <c r="AO121">
        <v>2</v>
      </c>
      <c r="AP121">
        <v>3</v>
      </c>
      <c r="AQ121">
        <v>2</v>
      </c>
      <c r="AR121">
        <v>4</v>
      </c>
      <c r="AS121">
        <v>5</v>
      </c>
      <c r="AT121">
        <v>5</v>
      </c>
      <c r="AU121">
        <v>5</v>
      </c>
      <c r="AV121">
        <v>4</v>
      </c>
      <c r="AW121">
        <v>4</v>
      </c>
      <c r="AX121">
        <v>5</v>
      </c>
      <c r="AY121">
        <v>5</v>
      </c>
      <c r="AZ121">
        <v>4</v>
      </c>
      <c r="BA121">
        <v>5</v>
      </c>
      <c r="BB121">
        <v>5</v>
      </c>
      <c r="BC121">
        <v>3</v>
      </c>
      <c r="BD121">
        <v>3</v>
      </c>
      <c r="BE121">
        <v>2</v>
      </c>
      <c r="BF121">
        <v>2</v>
      </c>
      <c r="BG121">
        <v>2</v>
      </c>
      <c r="BH121">
        <v>2</v>
      </c>
      <c r="BI121">
        <v>3</v>
      </c>
      <c r="BJ121">
        <v>3</v>
      </c>
      <c r="BK121">
        <v>3</v>
      </c>
      <c r="BL121">
        <v>4</v>
      </c>
      <c r="BM121">
        <v>3</v>
      </c>
      <c r="BN121">
        <v>3</v>
      </c>
      <c r="BO121">
        <v>4</v>
      </c>
      <c r="BP121">
        <v>1</v>
      </c>
      <c r="BQ121">
        <v>1</v>
      </c>
      <c r="BR121">
        <v>2</v>
      </c>
      <c r="BS121">
        <v>2</v>
      </c>
      <c r="BT121">
        <v>1</v>
      </c>
      <c r="BU121">
        <v>5</v>
      </c>
      <c r="BV121">
        <v>3</v>
      </c>
      <c r="BW121">
        <v>4</v>
      </c>
      <c r="BX121">
        <v>5</v>
      </c>
      <c r="BY121">
        <v>4.666666666666667</v>
      </c>
      <c r="BZ121">
        <v>1.75</v>
      </c>
      <c r="CA121">
        <v>2</v>
      </c>
      <c r="CB121">
        <v>4</v>
      </c>
      <c r="CC121">
        <v>1.8</v>
      </c>
      <c r="CD121">
        <v>4.666666666666667</v>
      </c>
      <c r="CE121">
        <v>2</v>
      </c>
      <c r="CF121">
        <v>2.25</v>
      </c>
      <c r="CG121">
        <v>2.75</v>
      </c>
      <c r="CH121">
        <v>5</v>
      </c>
      <c r="CI121">
        <v>4.2222222222222223</v>
      </c>
      <c r="CJ121">
        <v>3</v>
      </c>
      <c r="CK121">
        <v>3.5</v>
      </c>
      <c r="CL121">
        <v>4</v>
      </c>
      <c r="CM121">
        <v>3.6666666666666665</v>
      </c>
      <c r="CN121">
        <v>5</v>
      </c>
      <c r="CO121">
        <v>0</v>
      </c>
      <c r="CP121">
        <v>0</v>
      </c>
      <c r="CQ121">
        <v>1</v>
      </c>
      <c r="CR121">
        <v>0</v>
      </c>
      <c r="CS121" t="s">
        <v>753</v>
      </c>
      <c r="CT121" s="3" t="s">
        <v>753</v>
      </c>
      <c r="CU121" t="s">
        <v>751</v>
      </c>
      <c r="CV121" s="3" t="s">
        <v>797</v>
      </c>
      <c r="CW121" t="s">
        <v>779</v>
      </c>
      <c r="CZ121">
        <v>2</v>
      </c>
      <c r="DA121">
        <v>0</v>
      </c>
      <c r="DB121" s="3">
        <v>0</v>
      </c>
      <c r="DC121" s="3">
        <v>0</v>
      </c>
      <c r="DD121">
        <v>1.4</v>
      </c>
    </row>
    <row r="122" spans="1:108" x14ac:dyDescent="0.35">
      <c r="A122" s="22">
        <v>1015432019</v>
      </c>
      <c r="B122" t="s">
        <v>460</v>
      </c>
      <c r="C122" t="s">
        <v>461</v>
      </c>
      <c r="D122" t="s">
        <v>462</v>
      </c>
      <c r="E122" t="s">
        <v>188</v>
      </c>
      <c r="F122" t="s">
        <v>155</v>
      </c>
      <c r="G122" t="s">
        <v>125</v>
      </c>
      <c r="H122" t="s">
        <v>108</v>
      </c>
      <c r="I122" t="s">
        <v>119</v>
      </c>
      <c r="J122" t="s">
        <v>132</v>
      </c>
      <c r="K122" t="s">
        <v>111</v>
      </c>
      <c r="L122">
        <v>3</v>
      </c>
      <c r="M122">
        <v>5</v>
      </c>
      <c r="N122">
        <v>5</v>
      </c>
      <c r="O122">
        <v>4</v>
      </c>
      <c r="P122">
        <v>4</v>
      </c>
      <c r="Q122">
        <v>4</v>
      </c>
      <c r="R122">
        <v>3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3</v>
      </c>
      <c r="AB122">
        <v>2</v>
      </c>
      <c r="AC122">
        <v>2</v>
      </c>
      <c r="AD122">
        <v>2</v>
      </c>
      <c r="AE122">
        <v>5</v>
      </c>
      <c r="AF122">
        <v>5</v>
      </c>
      <c r="AG122">
        <v>5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2</v>
      </c>
      <c r="AN122">
        <v>2</v>
      </c>
      <c r="AO122">
        <v>3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5</v>
      </c>
      <c r="AV122">
        <v>5</v>
      </c>
      <c r="AW122">
        <v>5</v>
      </c>
      <c r="AX122">
        <v>6</v>
      </c>
      <c r="AY122">
        <v>6</v>
      </c>
      <c r="AZ122">
        <v>6</v>
      </c>
      <c r="BA122">
        <v>6</v>
      </c>
      <c r="BB122">
        <v>6</v>
      </c>
      <c r="BC122">
        <v>6</v>
      </c>
      <c r="BD122">
        <v>3</v>
      </c>
      <c r="BE122">
        <v>3</v>
      </c>
      <c r="BF122">
        <v>3</v>
      </c>
      <c r="BG122">
        <v>2</v>
      </c>
      <c r="BH122">
        <v>3</v>
      </c>
      <c r="BI122">
        <v>4</v>
      </c>
      <c r="BJ122">
        <v>4</v>
      </c>
      <c r="BK122">
        <v>4</v>
      </c>
      <c r="BL122">
        <v>5</v>
      </c>
      <c r="BM122">
        <v>5</v>
      </c>
      <c r="BN122">
        <v>5</v>
      </c>
      <c r="BO122">
        <v>5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5</v>
      </c>
      <c r="BV122">
        <v>3</v>
      </c>
      <c r="BW122">
        <v>5</v>
      </c>
      <c r="BX122">
        <v>1</v>
      </c>
      <c r="BY122">
        <v>4.333333333333333</v>
      </c>
      <c r="BZ122">
        <v>3.75</v>
      </c>
      <c r="CA122">
        <v>5</v>
      </c>
      <c r="CB122">
        <v>5</v>
      </c>
      <c r="CC122">
        <v>2.6</v>
      </c>
      <c r="CD122">
        <v>5</v>
      </c>
      <c r="CE122">
        <v>1</v>
      </c>
      <c r="CF122">
        <v>1.5</v>
      </c>
      <c r="CG122">
        <v>4.25</v>
      </c>
      <c r="CH122">
        <v>5</v>
      </c>
      <c r="CI122">
        <v>5.4444444444444446</v>
      </c>
      <c r="CJ122">
        <v>4</v>
      </c>
      <c r="CK122">
        <v>5</v>
      </c>
      <c r="CL122">
        <v>5.333333333333333</v>
      </c>
      <c r="CM122">
        <v>5</v>
      </c>
      <c r="CN122">
        <v>6</v>
      </c>
      <c r="CO122">
        <v>1</v>
      </c>
      <c r="CP122">
        <v>1</v>
      </c>
      <c r="CQ122">
        <v>1</v>
      </c>
      <c r="CR122">
        <v>1</v>
      </c>
      <c r="CS122">
        <v>2</v>
      </c>
      <c r="CT122" t="s">
        <v>754</v>
      </c>
      <c r="CU122" t="s">
        <v>751</v>
      </c>
      <c r="CV122" s="3" t="s">
        <v>798</v>
      </c>
      <c r="CX122" t="s">
        <v>779</v>
      </c>
      <c r="CZ122">
        <v>2.75</v>
      </c>
      <c r="DA122">
        <v>0</v>
      </c>
      <c r="DB122" s="3">
        <v>0</v>
      </c>
      <c r="DC122" s="3">
        <v>0</v>
      </c>
      <c r="DD122">
        <v>1</v>
      </c>
    </row>
    <row r="123" spans="1:108" x14ac:dyDescent="0.35">
      <c r="A123" s="22">
        <v>79783618</v>
      </c>
      <c r="B123" t="s">
        <v>463</v>
      </c>
      <c r="C123" t="s">
        <v>464</v>
      </c>
      <c r="D123" t="s">
        <v>196</v>
      </c>
      <c r="E123" t="s">
        <v>358</v>
      </c>
      <c r="F123" t="s">
        <v>248</v>
      </c>
      <c r="G123" t="s">
        <v>169</v>
      </c>
      <c r="H123" t="s">
        <v>228</v>
      </c>
      <c r="I123" t="s">
        <v>183</v>
      </c>
      <c r="J123" t="s">
        <v>184</v>
      </c>
      <c r="K123" t="s">
        <v>111</v>
      </c>
      <c r="L123">
        <v>4</v>
      </c>
      <c r="M123">
        <v>5</v>
      </c>
      <c r="N123">
        <v>5</v>
      </c>
      <c r="O123">
        <v>3</v>
      </c>
      <c r="P123">
        <v>4</v>
      </c>
      <c r="Q123">
        <v>3</v>
      </c>
      <c r="R123">
        <v>3</v>
      </c>
      <c r="S123">
        <v>3</v>
      </c>
      <c r="T123">
        <v>4</v>
      </c>
      <c r="U123">
        <v>4</v>
      </c>
      <c r="V123">
        <v>3</v>
      </c>
      <c r="W123">
        <v>3</v>
      </c>
      <c r="X123">
        <v>4</v>
      </c>
      <c r="Y123">
        <v>4</v>
      </c>
      <c r="Z123">
        <v>3</v>
      </c>
      <c r="AA123">
        <v>3</v>
      </c>
      <c r="AB123">
        <v>2</v>
      </c>
      <c r="AC123">
        <v>2</v>
      </c>
      <c r="AD123">
        <v>2</v>
      </c>
      <c r="AE123">
        <v>4</v>
      </c>
      <c r="AF123">
        <v>2</v>
      </c>
      <c r="AG123">
        <v>4</v>
      </c>
      <c r="AH123">
        <v>2</v>
      </c>
      <c r="AI123">
        <v>2</v>
      </c>
      <c r="AJ123">
        <v>3</v>
      </c>
      <c r="AK123">
        <v>3</v>
      </c>
      <c r="AL123">
        <v>2</v>
      </c>
      <c r="AM123">
        <v>2</v>
      </c>
      <c r="AN123">
        <v>2</v>
      </c>
      <c r="AO123">
        <v>4</v>
      </c>
      <c r="AP123">
        <v>5</v>
      </c>
      <c r="AQ123">
        <v>5</v>
      </c>
      <c r="AR123">
        <v>5</v>
      </c>
      <c r="AS123">
        <v>4</v>
      </c>
      <c r="AT123">
        <v>4</v>
      </c>
      <c r="AU123">
        <v>5</v>
      </c>
      <c r="AV123">
        <v>5</v>
      </c>
      <c r="AW123">
        <v>5</v>
      </c>
      <c r="AX123">
        <v>6</v>
      </c>
      <c r="AY123">
        <v>6</v>
      </c>
      <c r="AZ123">
        <v>6</v>
      </c>
      <c r="BA123">
        <v>5</v>
      </c>
      <c r="BB123">
        <v>6</v>
      </c>
      <c r="BC123">
        <v>5</v>
      </c>
      <c r="BD123">
        <v>5</v>
      </c>
      <c r="BE123">
        <v>1</v>
      </c>
      <c r="BF123">
        <v>2</v>
      </c>
      <c r="BG123">
        <v>2</v>
      </c>
      <c r="BH123">
        <v>2</v>
      </c>
      <c r="BI123">
        <v>4</v>
      </c>
      <c r="BJ123">
        <v>4</v>
      </c>
      <c r="BK123">
        <v>4</v>
      </c>
      <c r="BL123">
        <v>4</v>
      </c>
      <c r="BM123">
        <v>5</v>
      </c>
      <c r="BN123">
        <v>4</v>
      </c>
      <c r="BO123">
        <v>4</v>
      </c>
      <c r="BP123">
        <v>1</v>
      </c>
      <c r="BQ123">
        <v>1</v>
      </c>
      <c r="BR123">
        <v>2</v>
      </c>
      <c r="BS123">
        <v>1</v>
      </c>
      <c r="BT123">
        <v>1</v>
      </c>
      <c r="BU123">
        <v>6</v>
      </c>
      <c r="BV123">
        <v>2</v>
      </c>
      <c r="BW123">
        <v>4</v>
      </c>
      <c r="BX123">
        <v>5</v>
      </c>
      <c r="BY123">
        <v>4.666666666666667</v>
      </c>
      <c r="BZ123">
        <v>3.25</v>
      </c>
      <c r="CA123">
        <v>3.5</v>
      </c>
      <c r="CB123">
        <v>3.6666666666666665</v>
      </c>
      <c r="CC123">
        <v>2.4</v>
      </c>
      <c r="CD123">
        <v>3.3333333333333335</v>
      </c>
      <c r="CE123">
        <v>2.3333333333333335</v>
      </c>
      <c r="CF123">
        <v>2.25</v>
      </c>
      <c r="CG123">
        <v>4.75</v>
      </c>
      <c r="CH123">
        <v>4.333333333333333</v>
      </c>
      <c r="CI123">
        <v>5.4444444444444446</v>
      </c>
      <c r="CJ123">
        <v>4</v>
      </c>
      <c r="CK123">
        <v>4.25</v>
      </c>
      <c r="CL123">
        <v>5.333333333333333</v>
      </c>
      <c r="CM123">
        <v>5</v>
      </c>
      <c r="CN123">
        <v>6</v>
      </c>
      <c r="CO123">
        <v>1</v>
      </c>
      <c r="CP123">
        <v>1</v>
      </c>
      <c r="CQ123">
        <v>1</v>
      </c>
      <c r="CR123">
        <v>1</v>
      </c>
      <c r="CS123">
        <v>11</v>
      </c>
      <c r="CT123" t="s">
        <v>756</v>
      </c>
      <c r="CU123" t="s">
        <v>750</v>
      </c>
      <c r="CV123" s="3" t="s">
        <v>798</v>
      </c>
      <c r="CW123" t="s">
        <v>779</v>
      </c>
      <c r="CX123" t="s">
        <v>779</v>
      </c>
      <c r="CY123" t="s">
        <v>779</v>
      </c>
      <c r="CZ123">
        <v>1.75</v>
      </c>
      <c r="DA123">
        <v>0</v>
      </c>
      <c r="DB123" s="3">
        <v>0</v>
      </c>
      <c r="DC123" s="3">
        <v>0</v>
      </c>
      <c r="DD123">
        <v>1.2</v>
      </c>
    </row>
    <row r="124" spans="1:108" x14ac:dyDescent="0.35">
      <c r="A124" s="22">
        <v>51688350</v>
      </c>
      <c r="B124" t="s">
        <v>465</v>
      </c>
      <c r="C124" t="s">
        <v>466</v>
      </c>
      <c r="D124" t="s">
        <v>467</v>
      </c>
      <c r="E124" t="s">
        <v>206</v>
      </c>
      <c r="F124" t="s">
        <v>105</v>
      </c>
      <c r="G124" t="s">
        <v>117</v>
      </c>
      <c r="H124" t="s">
        <v>108</v>
      </c>
      <c r="I124" t="s">
        <v>183</v>
      </c>
      <c r="J124" t="s">
        <v>184</v>
      </c>
      <c r="K124" t="s">
        <v>161</v>
      </c>
      <c r="L124">
        <v>4</v>
      </c>
      <c r="M124">
        <v>5</v>
      </c>
      <c r="N124">
        <v>5</v>
      </c>
      <c r="O124">
        <v>3</v>
      </c>
      <c r="P124">
        <v>3</v>
      </c>
      <c r="Q124">
        <v>3</v>
      </c>
      <c r="R124">
        <v>3</v>
      </c>
      <c r="S124">
        <v>4</v>
      </c>
      <c r="T124">
        <v>4</v>
      </c>
      <c r="U124">
        <v>3</v>
      </c>
      <c r="V124">
        <v>4</v>
      </c>
      <c r="W124">
        <v>4</v>
      </c>
      <c r="X124">
        <v>5</v>
      </c>
      <c r="Y124">
        <v>5</v>
      </c>
      <c r="Z124">
        <v>3</v>
      </c>
      <c r="AA124">
        <v>3</v>
      </c>
      <c r="AB124">
        <v>2</v>
      </c>
      <c r="AC124">
        <v>2</v>
      </c>
      <c r="AD124">
        <v>2</v>
      </c>
      <c r="AE124">
        <v>3</v>
      </c>
      <c r="AF124">
        <v>3</v>
      </c>
      <c r="AG124">
        <v>3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3</v>
      </c>
      <c r="AP124">
        <v>3</v>
      </c>
      <c r="AQ124">
        <v>3</v>
      </c>
      <c r="AR124">
        <v>3</v>
      </c>
      <c r="AS124">
        <v>5</v>
      </c>
      <c r="AT124">
        <v>5</v>
      </c>
      <c r="AU124">
        <v>5</v>
      </c>
      <c r="AV124">
        <v>6</v>
      </c>
      <c r="AW124">
        <v>6</v>
      </c>
      <c r="AX124">
        <v>6</v>
      </c>
      <c r="AY124">
        <v>6</v>
      </c>
      <c r="AZ124">
        <v>6</v>
      </c>
      <c r="BA124">
        <v>6</v>
      </c>
      <c r="BB124">
        <v>6</v>
      </c>
      <c r="BC124">
        <v>5</v>
      </c>
      <c r="BD124">
        <v>5</v>
      </c>
      <c r="BE124">
        <v>2</v>
      </c>
      <c r="BF124">
        <v>1</v>
      </c>
      <c r="BG124">
        <v>2</v>
      </c>
      <c r="BH124">
        <v>2</v>
      </c>
      <c r="BI124">
        <v>4</v>
      </c>
      <c r="BJ124">
        <v>4</v>
      </c>
      <c r="BK124">
        <v>4</v>
      </c>
      <c r="BL124">
        <v>5</v>
      </c>
      <c r="BM124">
        <v>5</v>
      </c>
      <c r="BN124">
        <v>5</v>
      </c>
      <c r="BO124">
        <v>5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6</v>
      </c>
      <c r="BV124">
        <v>3</v>
      </c>
      <c r="BW124">
        <v>5</v>
      </c>
      <c r="BX124">
        <v>6</v>
      </c>
      <c r="BY124">
        <v>4.666666666666667</v>
      </c>
      <c r="BZ124">
        <v>3</v>
      </c>
      <c r="CA124">
        <v>3.75</v>
      </c>
      <c r="CB124">
        <v>4.666666666666667</v>
      </c>
      <c r="CC124">
        <v>2.4</v>
      </c>
      <c r="CD124">
        <v>3</v>
      </c>
      <c r="CE124">
        <v>2</v>
      </c>
      <c r="CF124">
        <v>2</v>
      </c>
      <c r="CG124">
        <v>3</v>
      </c>
      <c r="CH124">
        <v>5</v>
      </c>
      <c r="CI124">
        <v>5.7777777777777777</v>
      </c>
      <c r="CJ124">
        <v>4</v>
      </c>
      <c r="CK124">
        <v>5</v>
      </c>
      <c r="CL124">
        <v>6</v>
      </c>
      <c r="CM124">
        <v>5.333333333333333</v>
      </c>
      <c r="CN124">
        <v>6</v>
      </c>
      <c r="CO124">
        <v>1</v>
      </c>
      <c r="CP124">
        <v>1</v>
      </c>
      <c r="CQ124">
        <v>1</v>
      </c>
      <c r="CR124">
        <v>1</v>
      </c>
      <c r="CS124">
        <v>27</v>
      </c>
      <c r="CT124" t="s">
        <v>184</v>
      </c>
      <c r="CU124" t="s">
        <v>749</v>
      </c>
      <c r="CV124" s="3" t="s">
        <v>797</v>
      </c>
      <c r="CW124" t="s">
        <v>779</v>
      </c>
      <c r="CX124" t="s">
        <v>779</v>
      </c>
      <c r="CY124" t="s">
        <v>779</v>
      </c>
      <c r="CZ124">
        <v>1.75</v>
      </c>
      <c r="DA124">
        <v>0</v>
      </c>
      <c r="DB124" s="3">
        <v>0</v>
      </c>
      <c r="DC124" s="3">
        <v>0</v>
      </c>
      <c r="DD124">
        <v>1</v>
      </c>
    </row>
    <row r="125" spans="1:108" x14ac:dyDescent="0.35">
      <c r="A125" s="22">
        <v>51785462</v>
      </c>
      <c r="B125" t="s">
        <v>468</v>
      </c>
      <c r="C125" t="s">
        <v>469</v>
      </c>
      <c r="D125" t="s">
        <v>470</v>
      </c>
      <c r="E125" t="s">
        <v>471</v>
      </c>
      <c r="F125" t="s">
        <v>269</v>
      </c>
      <c r="G125" t="s">
        <v>189</v>
      </c>
      <c r="H125" t="s">
        <v>108</v>
      </c>
      <c r="I125" t="s">
        <v>183</v>
      </c>
      <c r="J125" t="s">
        <v>184</v>
      </c>
      <c r="K125" t="s">
        <v>111</v>
      </c>
      <c r="L125">
        <v>4</v>
      </c>
      <c r="M125">
        <v>5</v>
      </c>
      <c r="N125">
        <v>4</v>
      </c>
      <c r="O125">
        <v>3</v>
      </c>
      <c r="P125">
        <v>4</v>
      </c>
      <c r="Q125">
        <v>4</v>
      </c>
      <c r="R125">
        <v>3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5</v>
      </c>
      <c r="Y125">
        <v>5</v>
      </c>
      <c r="Z125">
        <v>3</v>
      </c>
      <c r="AA125">
        <v>3</v>
      </c>
      <c r="AB125">
        <v>3</v>
      </c>
      <c r="AC125">
        <v>4</v>
      </c>
      <c r="AD125">
        <v>2</v>
      </c>
      <c r="AE125">
        <v>5</v>
      </c>
      <c r="AF125">
        <v>5</v>
      </c>
      <c r="AG125">
        <v>4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4</v>
      </c>
      <c r="AN125">
        <v>2</v>
      </c>
      <c r="AO125">
        <v>5</v>
      </c>
      <c r="AP125">
        <v>5</v>
      </c>
      <c r="AQ125">
        <v>5</v>
      </c>
      <c r="AR125">
        <v>5</v>
      </c>
      <c r="AS125">
        <v>4</v>
      </c>
      <c r="AT125">
        <v>4</v>
      </c>
      <c r="AU125">
        <v>4</v>
      </c>
      <c r="AV125">
        <v>3</v>
      </c>
      <c r="AW125">
        <v>3</v>
      </c>
      <c r="AX125">
        <v>4</v>
      </c>
      <c r="AY125">
        <v>3</v>
      </c>
      <c r="AZ125">
        <v>4</v>
      </c>
      <c r="BA125">
        <v>4</v>
      </c>
      <c r="BB125">
        <v>5</v>
      </c>
      <c r="BC125">
        <v>5</v>
      </c>
      <c r="BD125">
        <v>5</v>
      </c>
      <c r="BE125">
        <v>2</v>
      </c>
      <c r="BF125">
        <v>2</v>
      </c>
      <c r="BG125">
        <v>2</v>
      </c>
      <c r="BH125">
        <v>3</v>
      </c>
      <c r="BI125">
        <v>3</v>
      </c>
      <c r="BJ125">
        <v>3</v>
      </c>
      <c r="BK125">
        <v>2</v>
      </c>
      <c r="BL125">
        <v>3</v>
      </c>
      <c r="BM125">
        <v>4</v>
      </c>
      <c r="BN125">
        <v>4</v>
      </c>
      <c r="BO125">
        <v>4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5</v>
      </c>
      <c r="BV125">
        <v>2</v>
      </c>
      <c r="BW125">
        <v>5</v>
      </c>
      <c r="BX125">
        <v>1</v>
      </c>
      <c r="BY125">
        <v>4.333333333333333</v>
      </c>
      <c r="BZ125">
        <v>3.5</v>
      </c>
      <c r="CA125">
        <v>4.5</v>
      </c>
      <c r="CB125">
        <v>4.666666666666667</v>
      </c>
      <c r="CC125">
        <v>3</v>
      </c>
      <c r="CD125">
        <v>4.666666666666667</v>
      </c>
      <c r="CE125">
        <v>2</v>
      </c>
      <c r="CF125">
        <v>2.5</v>
      </c>
      <c r="CG125">
        <v>5</v>
      </c>
      <c r="CH125">
        <v>4</v>
      </c>
      <c r="CI125">
        <v>4</v>
      </c>
      <c r="CJ125">
        <v>2.6666666666666665</v>
      </c>
      <c r="CK125">
        <v>3.75</v>
      </c>
      <c r="CL125">
        <v>3.3333333333333335</v>
      </c>
      <c r="CM125">
        <v>4.666666666666667</v>
      </c>
      <c r="CN125">
        <v>4</v>
      </c>
      <c r="CO125">
        <v>0</v>
      </c>
      <c r="CP125">
        <v>0</v>
      </c>
      <c r="CQ125">
        <v>0</v>
      </c>
      <c r="CR125">
        <v>0</v>
      </c>
      <c r="CS125">
        <v>31</v>
      </c>
      <c r="CT125" t="s">
        <v>184</v>
      </c>
      <c r="CU125" t="s">
        <v>749</v>
      </c>
      <c r="CV125" s="3" t="s">
        <v>797</v>
      </c>
      <c r="CZ125">
        <v>2.25</v>
      </c>
      <c r="DA125">
        <v>0</v>
      </c>
      <c r="DB125" s="3">
        <v>0</v>
      </c>
      <c r="DC125" s="3">
        <v>0</v>
      </c>
      <c r="DD125">
        <v>1</v>
      </c>
    </row>
    <row r="126" spans="1:108" x14ac:dyDescent="0.35">
      <c r="A126" s="22">
        <v>80238084</v>
      </c>
      <c r="B126" t="s">
        <v>333</v>
      </c>
      <c r="C126" t="s">
        <v>472</v>
      </c>
      <c r="D126" t="s">
        <v>473</v>
      </c>
      <c r="E126" t="s">
        <v>422</v>
      </c>
      <c r="F126" t="s">
        <v>233</v>
      </c>
      <c r="G126" t="s">
        <v>107</v>
      </c>
      <c r="H126" t="s">
        <v>108</v>
      </c>
      <c r="I126" t="s">
        <v>119</v>
      </c>
      <c r="J126" t="s">
        <v>179</v>
      </c>
      <c r="K126" t="s">
        <v>111</v>
      </c>
      <c r="L126">
        <v>5</v>
      </c>
      <c r="M126">
        <v>4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3</v>
      </c>
      <c r="T126">
        <v>4</v>
      </c>
      <c r="U126">
        <v>4</v>
      </c>
      <c r="V126">
        <v>4</v>
      </c>
      <c r="W126">
        <v>5</v>
      </c>
      <c r="X126">
        <v>5</v>
      </c>
      <c r="Y126">
        <v>2</v>
      </c>
      <c r="Z126">
        <v>2</v>
      </c>
      <c r="AA126">
        <v>1</v>
      </c>
      <c r="AB126">
        <v>2</v>
      </c>
      <c r="AC126">
        <v>2</v>
      </c>
      <c r="AD126">
        <v>1</v>
      </c>
      <c r="AE126">
        <v>4</v>
      </c>
      <c r="AF126">
        <v>4</v>
      </c>
      <c r="AG126">
        <v>5</v>
      </c>
      <c r="AH126">
        <v>1</v>
      </c>
      <c r="AI126">
        <v>1</v>
      </c>
      <c r="AJ126">
        <v>1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4</v>
      </c>
      <c r="AS126">
        <v>4</v>
      </c>
      <c r="AT126">
        <v>4</v>
      </c>
      <c r="AU126">
        <v>3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5</v>
      </c>
      <c r="BE126">
        <v>2</v>
      </c>
      <c r="BF126">
        <v>2</v>
      </c>
      <c r="BG126">
        <v>2</v>
      </c>
      <c r="BH126">
        <v>2</v>
      </c>
      <c r="BI126">
        <v>3</v>
      </c>
      <c r="BJ126">
        <v>3</v>
      </c>
      <c r="BK126">
        <v>3</v>
      </c>
      <c r="BL126">
        <v>4</v>
      </c>
      <c r="BM126">
        <v>4</v>
      </c>
      <c r="BN126">
        <v>4</v>
      </c>
      <c r="BO126">
        <v>4</v>
      </c>
      <c r="BP126">
        <v>2</v>
      </c>
      <c r="BQ126">
        <v>2</v>
      </c>
      <c r="BR126">
        <v>3</v>
      </c>
      <c r="BS126">
        <v>3</v>
      </c>
      <c r="BT126">
        <v>1</v>
      </c>
      <c r="BU126">
        <v>5</v>
      </c>
      <c r="BV126">
        <v>3</v>
      </c>
      <c r="BW126">
        <v>4</v>
      </c>
      <c r="BX126">
        <v>1</v>
      </c>
      <c r="BY126">
        <v>4</v>
      </c>
      <c r="BZ126">
        <v>2.75</v>
      </c>
      <c r="CA126">
        <v>3.75</v>
      </c>
      <c r="CB126">
        <v>4</v>
      </c>
      <c r="CC126">
        <v>1.6</v>
      </c>
      <c r="CD126">
        <v>4.333333333333333</v>
      </c>
      <c r="CE126">
        <v>1</v>
      </c>
      <c r="CF126">
        <v>2</v>
      </c>
      <c r="CG126">
        <v>2.5</v>
      </c>
      <c r="CH126">
        <v>3.6666666666666665</v>
      </c>
      <c r="CI126">
        <v>5</v>
      </c>
      <c r="CJ126">
        <v>3</v>
      </c>
      <c r="CK126">
        <v>4</v>
      </c>
      <c r="CL126">
        <v>5</v>
      </c>
      <c r="CM126">
        <v>5</v>
      </c>
      <c r="CN126">
        <v>5</v>
      </c>
      <c r="CO126">
        <v>1</v>
      </c>
      <c r="CP126">
        <v>1</v>
      </c>
      <c r="CQ126">
        <v>1</v>
      </c>
      <c r="CR126">
        <v>1</v>
      </c>
      <c r="CS126">
        <v>6</v>
      </c>
      <c r="CT126" t="s">
        <v>755</v>
      </c>
      <c r="CU126" t="s">
        <v>751</v>
      </c>
      <c r="CV126" s="3" t="s">
        <v>798</v>
      </c>
      <c r="CW126" t="s">
        <v>779</v>
      </c>
      <c r="CZ126">
        <v>2</v>
      </c>
      <c r="DA126">
        <v>0</v>
      </c>
      <c r="DB126" s="3">
        <v>0</v>
      </c>
      <c r="DC126" s="3">
        <v>0</v>
      </c>
      <c r="DD126">
        <v>2.2000000000000002</v>
      </c>
    </row>
    <row r="127" spans="1:108" x14ac:dyDescent="0.35">
      <c r="A127" s="22">
        <v>1015473380</v>
      </c>
      <c r="B127" t="s">
        <v>474</v>
      </c>
      <c r="C127" t="s">
        <v>475</v>
      </c>
      <c r="D127" t="s">
        <v>476</v>
      </c>
      <c r="E127" t="s">
        <v>154</v>
      </c>
      <c r="F127" t="s">
        <v>116</v>
      </c>
      <c r="G127" t="s">
        <v>125</v>
      </c>
      <c r="H127" t="s">
        <v>108</v>
      </c>
      <c r="I127" t="s">
        <v>109</v>
      </c>
      <c r="J127" t="s">
        <v>120</v>
      </c>
      <c r="K127" t="s">
        <v>111</v>
      </c>
      <c r="L127">
        <v>4</v>
      </c>
      <c r="M127">
        <v>5</v>
      </c>
      <c r="N127">
        <v>1</v>
      </c>
      <c r="O127">
        <v>4</v>
      </c>
      <c r="P127">
        <v>5</v>
      </c>
      <c r="Q127">
        <v>4</v>
      </c>
      <c r="R127">
        <v>3</v>
      </c>
      <c r="S127">
        <v>5</v>
      </c>
      <c r="T127">
        <v>4</v>
      </c>
      <c r="U127">
        <v>5</v>
      </c>
      <c r="V127">
        <v>5</v>
      </c>
      <c r="W127">
        <v>5</v>
      </c>
      <c r="X127">
        <v>5</v>
      </c>
      <c r="Y127">
        <v>4</v>
      </c>
      <c r="Z127">
        <v>3</v>
      </c>
      <c r="AA127">
        <v>2</v>
      </c>
      <c r="AB127">
        <v>2</v>
      </c>
      <c r="AC127">
        <v>2</v>
      </c>
      <c r="AD127">
        <v>1</v>
      </c>
      <c r="AE127">
        <v>5</v>
      </c>
      <c r="AF127">
        <v>5</v>
      </c>
      <c r="AG127">
        <v>5</v>
      </c>
      <c r="AH127">
        <v>1</v>
      </c>
      <c r="AI127">
        <v>1</v>
      </c>
      <c r="AJ127">
        <v>3</v>
      </c>
      <c r="AK127">
        <v>4</v>
      </c>
      <c r="AL127">
        <v>1</v>
      </c>
      <c r="AM127">
        <v>2</v>
      </c>
      <c r="AN127">
        <v>3</v>
      </c>
      <c r="AO127">
        <v>2</v>
      </c>
      <c r="AP127">
        <v>5</v>
      </c>
      <c r="AQ127">
        <v>5</v>
      </c>
      <c r="AR127">
        <v>5</v>
      </c>
      <c r="AS127">
        <v>5</v>
      </c>
      <c r="AT127">
        <v>5</v>
      </c>
      <c r="AU127">
        <v>5</v>
      </c>
      <c r="AV127">
        <v>6</v>
      </c>
      <c r="AW127">
        <v>6</v>
      </c>
      <c r="AX127">
        <v>6</v>
      </c>
      <c r="AY127">
        <v>6</v>
      </c>
      <c r="AZ127">
        <v>6</v>
      </c>
      <c r="BA127">
        <v>6</v>
      </c>
      <c r="BB127">
        <v>6</v>
      </c>
      <c r="BC127">
        <v>6</v>
      </c>
      <c r="BD127">
        <v>5</v>
      </c>
      <c r="BE127">
        <v>3</v>
      </c>
      <c r="BF127">
        <v>3</v>
      </c>
      <c r="BG127">
        <v>1</v>
      </c>
      <c r="BH127">
        <v>3</v>
      </c>
      <c r="BI127">
        <v>3</v>
      </c>
      <c r="BJ127">
        <v>3</v>
      </c>
      <c r="BK127">
        <v>3</v>
      </c>
      <c r="BL127">
        <v>4</v>
      </c>
      <c r="BM127">
        <v>5</v>
      </c>
      <c r="BN127">
        <v>5</v>
      </c>
      <c r="BO127">
        <v>5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3</v>
      </c>
      <c r="BV127">
        <v>3</v>
      </c>
      <c r="BW127">
        <v>1</v>
      </c>
      <c r="BX127">
        <v>1</v>
      </c>
      <c r="BY127">
        <v>3.3333333333333335</v>
      </c>
      <c r="BZ127">
        <v>4</v>
      </c>
      <c r="CA127">
        <v>4.75</v>
      </c>
      <c r="CB127">
        <v>4.666666666666667</v>
      </c>
      <c r="CC127">
        <v>2</v>
      </c>
      <c r="CD127">
        <v>5</v>
      </c>
      <c r="CE127">
        <v>1.6666666666666667</v>
      </c>
      <c r="CF127">
        <v>2.5</v>
      </c>
      <c r="CG127">
        <v>4.25</v>
      </c>
      <c r="CH127">
        <v>5</v>
      </c>
      <c r="CI127">
        <v>5.8888888888888893</v>
      </c>
      <c r="CJ127">
        <v>3</v>
      </c>
      <c r="CK127">
        <v>4.75</v>
      </c>
      <c r="CL127">
        <v>6</v>
      </c>
      <c r="CM127">
        <v>5.666666666666667</v>
      </c>
      <c r="CN127">
        <v>6</v>
      </c>
      <c r="CO127">
        <v>1</v>
      </c>
      <c r="CP127">
        <v>1</v>
      </c>
      <c r="CQ127">
        <v>1</v>
      </c>
      <c r="CR127">
        <v>1</v>
      </c>
      <c r="CS127" t="s">
        <v>753</v>
      </c>
      <c r="CT127" s="3" t="s">
        <v>753</v>
      </c>
      <c r="CU127" t="s">
        <v>752</v>
      </c>
      <c r="CV127" s="3" t="s">
        <v>798</v>
      </c>
      <c r="CX127" t="s">
        <v>779</v>
      </c>
      <c r="CZ127">
        <v>2.5</v>
      </c>
      <c r="DA127">
        <v>0</v>
      </c>
      <c r="DB127" s="3">
        <v>0</v>
      </c>
      <c r="DC127" s="3">
        <v>0</v>
      </c>
      <c r="DD127">
        <v>1</v>
      </c>
    </row>
    <row r="128" spans="1:108" x14ac:dyDescent="0.35">
      <c r="A128" s="22">
        <v>1023881677</v>
      </c>
      <c r="B128" t="s">
        <v>477</v>
      </c>
      <c r="C128" t="s">
        <v>226</v>
      </c>
      <c r="D128" t="s">
        <v>478</v>
      </c>
      <c r="E128" t="s">
        <v>269</v>
      </c>
      <c r="F128" t="s">
        <v>116</v>
      </c>
      <c r="G128" t="s">
        <v>125</v>
      </c>
      <c r="H128" t="s">
        <v>108</v>
      </c>
      <c r="I128" t="s">
        <v>119</v>
      </c>
      <c r="J128" t="s">
        <v>120</v>
      </c>
      <c r="K128" t="s">
        <v>150</v>
      </c>
      <c r="L128">
        <v>4</v>
      </c>
      <c r="M128">
        <v>4</v>
      </c>
      <c r="N128">
        <v>5</v>
      </c>
      <c r="O128">
        <v>4</v>
      </c>
      <c r="P128">
        <v>3</v>
      </c>
      <c r="Q128">
        <v>3</v>
      </c>
      <c r="R128">
        <v>2</v>
      </c>
      <c r="S128">
        <v>5</v>
      </c>
      <c r="T128">
        <v>5</v>
      </c>
      <c r="U128">
        <v>4</v>
      </c>
      <c r="V128">
        <v>5</v>
      </c>
      <c r="W128">
        <v>4</v>
      </c>
      <c r="X128">
        <v>4</v>
      </c>
      <c r="Y128">
        <v>4</v>
      </c>
      <c r="Z128">
        <v>4</v>
      </c>
      <c r="AA128">
        <v>2</v>
      </c>
      <c r="AB128">
        <v>2</v>
      </c>
      <c r="AC128">
        <v>1</v>
      </c>
      <c r="AD128">
        <v>1</v>
      </c>
      <c r="AE128">
        <v>5</v>
      </c>
      <c r="AF128">
        <v>5</v>
      </c>
      <c r="AG128">
        <v>5</v>
      </c>
      <c r="AH128">
        <v>2</v>
      </c>
      <c r="AI128">
        <v>1</v>
      </c>
      <c r="AJ128">
        <v>2</v>
      </c>
      <c r="AK128">
        <v>3</v>
      </c>
      <c r="AL128">
        <v>2</v>
      </c>
      <c r="AM128">
        <v>3</v>
      </c>
      <c r="AN128">
        <v>2</v>
      </c>
      <c r="AO128">
        <v>4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5</v>
      </c>
      <c r="AW128">
        <v>6</v>
      </c>
      <c r="AX128">
        <v>6</v>
      </c>
      <c r="AY128">
        <v>6</v>
      </c>
      <c r="AZ128">
        <v>6</v>
      </c>
      <c r="BA128">
        <v>6</v>
      </c>
      <c r="BB128">
        <v>6</v>
      </c>
      <c r="BC128">
        <v>6</v>
      </c>
      <c r="BD128">
        <v>5</v>
      </c>
      <c r="BE128">
        <v>2</v>
      </c>
      <c r="BF128">
        <v>2</v>
      </c>
      <c r="BG128">
        <v>2</v>
      </c>
      <c r="BH128">
        <v>2</v>
      </c>
      <c r="BI128">
        <v>4</v>
      </c>
      <c r="BJ128">
        <v>4</v>
      </c>
      <c r="BK128">
        <v>4</v>
      </c>
      <c r="BL128">
        <v>4</v>
      </c>
      <c r="BM128">
        <v>5</v>
      </c>
      <c r="BN128">
        <v>5</v>
      </c>
      <c r="BO128">
        <v>5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5</v>
      </c>
      <c r="BV128">
        <v>3</v>
      </c>
      <c r="BW128">
        <v>1</v>
      </c>
      <c r="BX128">
        <v>6</v>
      </c>
      <c r="BY128">
        <v>4.333333333333333</v>
      </c>
      <c r="BZ128">
        <v>3</v>
      </c>
      <c r="CA128">
        <v>4.75</v>
      </c>
      <c r="CB128">
        <v>4</v>
      </c>
      <c r="CC128">
        <v>2</v>
      </c>
      <c r="CD128">
        <v>5</v>
      </c>
      <c r="CE128">
        <v>1.6666666666666667</v>
      </c>
      <c r="CF128">
        <v>2.5</v>
      </c>
      <c r="CG128">
        <v>4.75</v>
      </c>
      <c r="CH128">
        <v>5</v>
      </c>
      <c r="CI128">
        <v>5.7777777777777777</v>
      </c>
      <c r="CJ128">
        <v>4</v>
      </c>
      <c r="CK128">
        <v>4.75</v>
      </c>
      <c r="CL128">
        <v>5.666666666666667</v>
      </c>
      <c r="CM128">
        <v>5.666666666666667</v>
      </c>
      <c r="CN128">
        <v>6</v>
      </c>
      <c r="CO128">
        <v>1</v>
      </c>
      <c r="CP128">
        <v>1</v>
      </c>
      <c r="CQ128">
        <v>1</v>
      </c>
      <c r="CR128">
        <v>1</v>
      </c>
      <c r="CS128" t="s">
        <v>753</v>
      </c>
      <c r="CT128" s="3" t="s">
        <v>753</v>
      </c>
      <c r="CU128" t="s">
        <v>751</v>
      </c>
      <c r="CV128" s="3" t="s">
        <v>797</v>
      </c>
      <c r="CW128" t="s">
        <v>779</v>
      </c>
      <c r="CX128" t="s">
        <v>779</v>
      </c>
      <c r="CY128" t="s">
        <v>779</v>
      </c>
      <c r="CZ128">
        <v>2</v>
      </c>
      <c r="DA128">
        <v>0</v>
      </c>
      <c r="DB128" s="3">
        <v>0</v>
      </c>
      <c r="DC128" s="3">
        <v>0</v>
      </c>
      <c r="DD128">
        <v>1</v>
      </c>
    </row>
    <row r="129" spans="1:108" x14ac:dyDescent="0.35">
      <c r="A129" s="22">
        <v>1116920247</v>
      </c>
      <c r="B129" t="s">
        <v>479</v>
      </c>
      <c r="C129" t="s">
        <v>226</v>
      </c>
      <c r="D129" t="s">
        <v>480</v>
      </c>
      <c r="E129" t="s">
        <v>105</v>
      </c>
      <c r="F129" t="s">
        <v>106</v>
      </c>
      <c r="G129" t="s">
        <v>125</v>
      </c>
      <c r="H129" t="s">
        <v>108</v>
      </c>
      <c r="I129" t="s">
        <v>109</v>
      </c>
      <c r="J129" t="s">
        <v>110</v>
      </c>
      <c r="K129" t="s">
        <v>378</v>
      </c>
      <c r="L129">
        <v>3</v>
      </c>
      <c r="M129">
        <v>3</v>
      </c>
      <c r="N129">
        <v>2</v>
      </c>
      <c r="O129">
        <v>4</v>
      </c>
      <c r="P129">
        <v>5</v>
      </c>
      <c r="Q129">
        <v>4</v>
      </c>
      <c r="R129">
        <v>3</v>
      </c>
      <c r="S129">
        <v>5</v>
      </c>
      <c r="T129">
        <v>5</v>
      </c>
      <c r="U129">
        <v>5</v>
      </c>
      <c r="V129">
        <v>5</v>
      </c>
      <c r="W129">
        <v>3</v>
      </c>
      <c r="X129">
        <v>3</v>
      </c>
      <c r="Y129">
        <v>4</v>
      </c>
      <c r="Z129">
        <v>4</v>
      </c>
      <c r="AA129">
        <v>2</v>
      </c>
      <c r="AB129">
        <v>2</v>
      </c>
      <c r="AC129">
        <v>4</v>
      </c>
      <c r="AD129">
        <v>2</v>
      </c>
      <c r="AE129">
        <v>2</v>
      </c>
      <c r="AF129">
        <v>2</v>
      </c>
      <c r="AG129">
        <v>2</v>
      </c>
      <c r="AH129">
        <v>5</v>
      </c>
      <c r="AI129">
        <v>3</v>
      </c>
      <c r="AJ129">
        <v>3</v>
      </c>
      <c r="AK129">
        <v>3</v>
      </c>
      <c r="AL129">
        <v>4</v>
      </c>
      <c r="AM129">
        <v>4</v>
      </c>
      <c r="AN129">
        <v>3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3</v>
      </c>
      <c r="AU129">
        <v>4</v>
      </c>
      <c r="AV129">
        <v>4</v>
      </c>
      <c r="AW129">
        <v>4</v>
      </c>
      <c r="AX129">
        <v>5</v>
      </c>
      <c r="AY129">
        <v>4</v>
      </c>
      <c r="AZ129">
        <v>5</v>
      </c>
      <c r="BA129">
        <v>3</v>
      </c>
      <c r="BB129">
        <v>4</v>
      </c>
      <c r="BC129">
        <v>5</v>
      </c>
      <c r="BD129">
        <v>5</v>
      </c>
      <c r="BE129">
        <v>3</v>
      </c>
      <c r="BF129">
        <v>3</v>
      </c>
      <c r="BG129">
        <v>2</v>
      </c>
      <c r="BH129">
        <v>3</v>
      </c>
      <c r="BI129">
        <v>4</v>
      </c>
      <c r="BJ129">
        <v>3</v>
      </c>
      <c r="BK129">
        <v>4</v>
      </c>
      <c r="BL129">
        <v>4</v>
      </c>
      <c r="BM129">
        <v>4</v>
      </c>
      <c r="BN129">
        <v>4</v>
      </c>
      <c r="BO129">
        <v>4</v>
      </c>
      <c r="BP129">
        <v>2</v>
      </c>
      <c r="BQ129">
        <v>2</v>
      </c>
      <c r="BR129">
        <v>2</v>
      </c>
      <c r="BS129">
        <v>2</v>
      </c>
      <c r="BT129">
        <v>1</v>
      </c>
      <c r="BU129">
        <v>5</v>
      </c>
      <c r="BV129">
        <v>3</v>
      </c>
      <c r="BW129">
        <v>1</v>
      </c>
      <c r="BX129">
        <v>1</v>
      </c>
      <c r="BY129">
        <v>2.6666666666666665</v>
      </c>
      <c r="BZ129">
        <v>4</v>
      </c>
      <c r="CA129">
        <v>5</v>
      </c>
      <c r="CB129">
        <v>3.3333333333333335</v>
      </c>
      <c r="CC129">
        <v>2.8</v>
      </c>
      <c r="CD129">
        <v>2</v>
      </c>
      <c r="CE129">
        <v>3.6666666666666665</v>
      </c>
      <c r="CF129">
        <v>3.5</v>
      </c>
      <c r="CG129">
        <v>2</v>
      </c>
      <c r="CH129">
        <v>3.3333333333333335</v>
      </c>
      <c r="CI129">
        <v>4.333333333333333</v>
      </c>
      <c r="CJ129">
        <v>3.6666666666666665</v>
      </c>
      <c r="CK129">
        <v>4</v>
      </c>
      <c r="CL129">
        <v>4.333333333333333</v>
      </c>
      <c r="CM129">
        <v>4.333333333333333</v>
      </c>
      <c r="CN129">
        <v>4.333333333333333</v>
      </c>
      <c r="CO129">
        <v>0</v>
      </c>
      <c r="CP129">
        <v>0</v>
      </c>
      <c r="CQ129">
        <v>0</v>
      </c>
      <c r="CR129">
        <v>0</v>
      </c>
      <c r="CS129">
        <v>4</v>
      </c>
      <c r="CT129" t="s">
        <v>755</v>
      </c>
      <c r="CU129" t="s">
        <v>751</v>
      </c>
      <c r="CV129" s="3" t="s">
        <v>797</v>
      </c>
      <c r="CZ129">
        <v>2.75</v>
      </c>
      <c r="DA129">
        <v>0</v>
      </c>
      <c r="DB129" s="3">
        <v>0</v>
      </c>
      <c r="DC129" s="3">
        <v>0</v>
      </c>
      <c r="DD129">
        <v>1.8</v>
      </c>
    </row>
    <row r="130" spans="1:108" x14ac:dyDescent="0.35">
      <c r="A130" s="22">
        <v>79064815</v>
      </c>
      <c r="B130" t="s">
        <v>481</v>
      </c>
      <c r="C130" t="s">
        <v>226</v>
      </c>
      <c r="D130" t="s">
        <v>153</v>
      </c>
      <c r="E130" t="s">
        <v>214</v>
      </c>
      <c r="F130" t="s">
        <v>116</v>
      </c>
      <c r="G130" t="s">
        <v>125</v>
      </c>
      <c r="H130" t="s">
        <v>108</v>
      </c>
      <c r="I130" t="s">
        <v>183</v>
      </c>
      <c r="J130" t="s">
        <v>120</v>
      </c>
      <c r="K130" t="s">
        <v>150</v>
      </c>
      <c r="L130">
        <v>4</v>
      </c>
      <c r="M130">
        <v>4</v>
      </c>
      <c r="N130">
        <v>4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3</v>
      </c>
      <c r="Y130">
        <v>4</v>
      </c>
      <c r="Z130">
        <v>4</v>
      </c>
      <c r="AA130">
        <v>2</v>
      </c>
      <c r="AB130">
        <v>2</v>
      </c>
      <c r="AC130">
        <v>2</v>
      </c>
      <c r="AD130">
        <v>1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1</v>
      </c>
      <c r="AK130">
        <v>3</v>
      </c>
      <c r="AL130">
        <v>1</v>
      </c>
      <c r="AM130">
        <v>1</v>
      </c>
      <c r="AN130">
        <v>1</v>
      </c>
      <c r="AO130">
        <v>5</v>
      </c>
      <c r="AP130">
        <v>5</v>
      </c>
      <c r="AQ130">
        <v>5</v>
      </c>
      <c r="AR130">
        <v>5</v>
      </c>
      <c r="AS130">
        <v>5</v>
      </c>
      <c r="AT130">
        <v>5</v>
      </c>
      <c r="AU130">
        <v>5</v>
      </c>
      <c r="AV130">
        <v>4</v>
      </c>
      <c r="AW130">
        <v>4</v>
      </c>
      <c r="AX130">
        <v>5</v>
      </c>
      <c r="AY130">
        <v>5</v>
      </c>
      <c r="AZ130">
        <v>4</v>
      </c>
      <c r="BA130">
        <v>4</v>
      </c>
      <c r="BB130">
        <v>5</v>
      </c>
      <c r="BC130">
        <v>6</v>
      </c>
      <c r="BD130">
        <v>5</v>
      </c>
      <c r="BE130">
        <v>2</v>
      </c>
      <c r="BF130">
        <v>4</v>
      </c>
      <c r="BG130">
        <v>4</v>
      </c>
      <c r="BH130">
        <v>4</v>
      </c>
      <c r="BI130">
        <v>4</v>
      </c>
      <c r="BJ130">
        <v>4</v>
      </c>
      <c r="BK130">
        <v>4</v>
      </c>
      <c r="BL130">
        <v>5</v>
      </c>
      <c r="BM130">
        <v>5</v>
      </c>
      <c r="BN130">
        <v>5</v>
      </c>
      <c r="BO130">
        <v>5</v>
      </c>
      <c r="BP130">
        <v>2</v>
      </c>
      <c r="BQ130">
        <v>1</v>
      </c>
      <c r="BR130">
        <v>4</v>
      </c>
      <c r="BS130">
        <v>2</v>
      </c>
      <c r="BT130">
        <v>2</v>
      </c>
      <c r="BU130">
        <v>6</v>
      </c>
      <c r="BV130">
        <v>3</v>
      </c>
      <c r="BW130">
        <v>1</v>
      </c>
      <c r="BX130">
        <v>1</v>
      </c>
      <c r="BY130">
        <v>4</v>
      </c>
      <c r="BZ130">
        <v>5</v>
      </c>
      <c r="CA130">
        <v>5</v>
      </c>
      <c r="CB130">
        <v>3.3333333333333335</v>
      </c>
      <c r="CC130">
        <v>2.2000000000000002</v>
      </c>
      <c r="CD130">
        <v>5</v>
      </c>
      <c r="CE130">
        <v>1</v>
      </c>
      <c r="CF130">
        <v>1.5</v>
      </c>
      <c r="CG130">
        <v>5</v>
      </c>
      <c r="CH130">
        <v>5</v>
      </c>
      <c r="CI130">
        <v>4.666666666666667</v>
      </c>
      <c r="CJ130">
        <v>4</v>
      </c>
      <c r="CK130">
        <v>5</v>
      </c>
      <c r="CL130">
        <v>4</v>
      </c>
      <c r="CM130">
        <v>5</v>
      </c>
      <c r="CN130">
        <v>5</v>
      </c>
      <c r="CO130">
        <v>0</v>
      </c>
      <c r="CP130">
        <v>1</v>
      </c>
      <c r="CQ130">
        <v>1</v>
      </c>
      <c r="CR130">
        <v>0</v>
      </c>
      <c r="CS130" t="s">
        <v>753</v>
      </c>
      <c r="CT130" s="3" t="s">
        <v>753</v>
      </c>
      <c r="CU130" t="s">
        <v>750</v>
      </c>
      <c r="CV130" s="3" t="s">
        <v>798</v>
      </c>
      <c r="CZ130">
        <v>3.5</v>
      </c>
      <c r="DA130">
        <v>2</v>
      </c>
      <c r="DB130" s="3">
        <v>0</v>
      </c>
      <c r="DC130" s="3">
        <v>1</v>
      </c>
      <c r="DD130">
        <v>2.2000000000000002</v>
      </c>
    </row>
    <row r="131" spans="1:108" x14ac:dyDescent="0.35">
      <c r="A131" s="22">
        <v>52425802</v>
      </c>
      <c r="B131" t="s">
        <v>482</v>
      </c>
      <c r="C131" t="s">
        <v>483</v>
      </c>
      <c r="D131" t="s">
        <v>484</v>
      </c>
      <c r="E131" t="s">
        <v>389</v>
      </c>
      <c r="F131" t="s">
        <v>284</v>
      </c>
      <c r="G131" t="s">
        <v>125</v>
      </c>
      <c r="H131" t="s">
        <v>108</v>
      </c>
      <c r="I131" t="s">
        <v>183</v>
      </c>
      <c r="J131" t="s">
        <v>110</v>
      </c>
      <c r="K131" t="s">
        <v>111</v>
      </c>
      <c r="L131">
        <v>5</v>
      </c>
      <c r="M131">
        <v>4</v>
      </c>
      <c r="N131">
        <v>5</v>
      </c>
      <c r="O131">
        <v>5</v>
      </c>
      <c r="P131">
        <v>4</v>
      </c>
      <c r="Q131">
        <v>3</v>
      </c>
      <c r="R131">
        <v>2</v>
      </c>
      <c r="S131">
        <v>3</v>
      </c>
      <c r="T131">
        <v>4</v>
      </c>
      <c r="U131">
        <v>4</v>
      </c>
      <c r="V131">
        <v>4</v>
      </c>
      <c r="W131">
        <v>5</v>
      </c>
      <c r="X131">
        <v>5</v>
      </c>
      <c r="Y131">
        <v>5</v>
      </c>
      <c r="Z131">
        <v>4</v>
      </c>
      <c r="AA131">
        <v>1</v>
      </c>
      <c r="AB131">
        <v>2</v>
      </c>
      <c r="AC131">
        <v>1</v>
      </c>
      <c r="AD131">
        <v>1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4</v>
      </c>
      <c r="AU131">
        <v>5</v>
      </c>
      <c r="AV131">
        <v>6</v>
      </c>
      <c r="AW131">
        <v>6</v>
      </c>
      <c r="AX131">
        <v>5</v>
      </c>
      <c r="AY131">
        <v>6</v>
      </c>
      <c r="AZ131">
        <v>6</v>
      </c>
      <c r="BA131">
        <v>6</v>
      </c>
      <c r="BB131">
        <v>6</v>
      </c>
      <c r="BC131">
        <v>5</v>
      </c>
      <c r="BD131">
        <v>5</v>
      </c>
      <c r="BE131">
        <v>1</v>
      </c>
      <c r="BF131">
        <v>2</v>
      </c>
      <c r="BG131">
        <v>1</v>
      </c>
      <c r="BH131">
        <v>3</v>
      </c>
      <c r="BI131">
        <v>4</v>
      </c>
      <c r="BJ131">
        <v>3</v>
      </c>
      <c r="BK131">
        <v>3</v>
      </c>
      <c r="BL131">
        <v>4</v>
      </c>
      <c r="BM131">
        <v>5</v>
      </c>
      <c r="BN131">
        <v>5</v>
      </c>
      <c r="BO131">
        <v>5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6</v>
      </c>
      <c r="BV131">
        <v>3</v>
      </c>
      <c r="BW131">
        <v>1</v>
      </c>
      <c r="BX131">
        <v>6</v>
      </c>
      <c r="BY131">
        <v>4.666666666666667</v>
      </c>
      <c r="BZ131">
        <v>3.5</v>
      </c>
      <c r="CA131">
        <v>3.75</v>
      </c>
      <c r="CB131">
        <v>5</v>
      </c>
      <c r="CC131">
        <v>1.8</v>
      </c>
      <c r="CD131">
        <v>5</v>
      </c>
      <c r="CE131">
        <v>1</v>
      </c>
      <c r="CF131">
        <v>1</v>
      </c>
      <c r="CG131">
        <v>5</v>
      </c>
      <c r="CH131">
        <v>4.666666666666667</v>
      </c>
      <c r="CI131">
        <v>5.666666666666667</v>
      </c>
      <c r="CJ131">
        <v>3.3333333333333335</v>
      </c>
      <c r="CK131">
        <v>4.75</v>
      </c>
      <c r="CL131">
        <v>6</v>
      </c>
      <c r="CM131">
        <v>5.333333333333333</v>
      </c>
      <c r="CN131">
        <v>5.666666666666667</v>
      </c>
      <c r="CO131">
        <v>1</v>
      </c>
      <c r="CP131">
        <v>1</v>
      </c>
      <c r="CQ131">
        <v>1</v>
      </c>
      <c r="CR131">
        <v>1</v>
      </c>
      <c r="CS131">
        <v>12</v>
      </c>
      <c r="CT131" t="s">
        <v>184</v>
      </c>
      <c r="CU131" t="s">
        <v>750</v>
      </c>
      <c r="CV131" s="3" t="s">
        <v>797</v>
      </c>
      <c r="CW131" t="s">
        <v>779</v>
      </c>
      <c r="CX131" t="s">
        <v>779</v>
      </c>
      <c r="CY131" t="s">
        <v>779</v>
      </c>
      <c r="CZ131">
        <v>1.75</v>
      </c>
      <c r="DA131">
        <v>0</v>
      </c>
      <c r="DB131" s="3">
        <v>0</v>
      </c>
      <c r="DC131" s="3">
        <v>0</v>
      </c>
      <c r="DD131">
        <v>1</v>
      </c>
    </row>
    <row r="132" spans="1:108" x14ac:dyDescent="0.35">
      <c r="A132" s="22">
        <v>1032476587</v>
      </c>
      <c r="B132" t="s">
        <v>485</v>
      </c>
      <c r="C132" t="s">
        <v>486</v>
      </c>
      <c r="D132" t="s">
        <v>487</v>
      </c>
      <c r="E132" t="s">
        <v>207</v>
      </c>
      <c r="F132" t="s">
        <v>106</v>
      </c>
      <c r="G132" t="s">
        <v>125</v>
      </c>
      <c r="H132" t="s">
        <v>108</v>
      </c>
      <c r="I132" t="s">
        <v>109</v>
      </c>
      <c r="J132" t="s">
        <v>110</v>
      </c>
      <c r="K132" t="s">
        <v>111</v>
      </c>
      <c r="L132">
        <v>5</v>
      </c>
      <c r="M132">
        <v>4</v>
      </c>
      <c r="N132">
        <v>5</v>
      </c>
      <c r="O132">
        <v>2</v>
      </c>
      <c r="P132">
        <v>2</v>
      </c>
      <c r="Q132">
        <v>2</v>
      </c>
      <c r="R132">
        <v>2</v>
      </c>
      <c r="S132">
        <v>5</v>
      </c>
      <c r="T132">
        <v>5</v>
      </c>
      <c r="U132">
        <v>4</v>
      </c>
      <c r="V132">
        <v>5</v>
      </c>
      <c r="W132">
        <v>5</v>
      </c>
      <c r="X132">
        <v>4</v>
      </c>
      <c r="Y132">
        <v>4</v>
      </c>
      <c r="Z132">
        <v>4</v>
      </c>
      <c r="AA132">
        <v>1</v>
      </c>
      <c r="AB132">
        <v>2</v>
      </c>
      <c r="AC132">
        <v>2</v>
      </c>
      <c r="AD132">
        <v>1</v>
      </c>
      <c r="AE132">
        <v>5</v>
      </c>
      <c r="AF132">
        <v>5</v>
      </c>
      <c r="AG132">
        <v>5</v>
      </c>
      <c r="AH132">
        <v>1</v>
      </c>
      <c r="AI132">
        <v>3</v>
      </c>
      <c r="AJ132">
        <v>1</v>
      </c>
      <c r="AK132">
        <v>3</v>
      </c>
      <c r="AL132">
        <v>2</v>
      </c>
      <c r="AM132">
        <v>2</v>
      </c>
      <c r="AN132">
        <v>1</v>
      </c>
      <c r="AO132">
        <v>3</v>
      </c>
      <c r="AP132">
        <v>4</v>
      </c>
      <c r="AQ132">
        <v>4</v>
      </c>
      <c r="AR132">
        <v>4</v>
      </c>
      <c r="AS132">
        <v>5</v>
      </c>
      <c r="AT132">
        <v>5</v>
      </c>
      <c r="AU132">
        <v>5</v>
      </c>
      <c r="AV132">
        <v>5</v>
      </c>
      <c r="AW132">
        <v>4</v>
      </c>
      <c r="AX132">
        <v>5</v>
      </c>
      <c r="AY132">
        <v>6</v>
      </c>
      <c r="AZ132">
        <v>5</v>
      </c>
      <c r="BA132">
        <v>4</v>
      </c>
      <c r="BB132">
        <v>5</v>
      </c>
      <c r="BC132">
        <v>3</v>
      </c>
      <c r="BD132">
        <v>0</v>
      </c>
      <c r="BE132">
        <v>3</v>
      </c>
      <c r="BF132">
        <v>2</v>
      </c>
      <c r="BG132">
        <v>2</v>
      </c>
      <c r="BH132">
        <v>3</v>
      </c>
      <c r="BI132">
        <v>4</v>
      </c>
      <c r="BJ132">
        <v>4</v>
      </c>
      <c r="BK132">
        <v>4</v>
      </c>
      <c r="BL132">
        <v>4</v>
      </c>
      <c r="BM132">
        <v>4</v>
      </c>
      <c r="BN132">
        <v>4</v>
      </c>
      <c r="BO132">
        <v>4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6</v>
      </c>
      <c r="BV132">
        <v>3</v>
      </c>
      <c r="BW132">
        <v>1</v>
      </c>
      <c r="BX132">
        <v>1</v>
      </c>
      <c r="BY132">
        <v>4.666666666666667</v>
      </c>
      <c r="BZ132">
        <v>2</v>
      </c>
      <c r="CA132">
        <v>4.75</v>
      </c>
      <c r="CB132">
        <v>4.333333333333333</v>
      </c>
      <c r="CC132">
        <v>2</v>
      </c>
      <c r="CD132">
        <v>5</v>
      </c>
      <c r="CE132">
        <v>1.6666666666666667</v>
      </c>
      <c r="CF132">
        <v>2</v>
      </c>
      <c r="CG132">
        <v>3.75</v>
      </c>
      <c r="CH132">
        <v>5</v>
      </c>
      <c r="CI132">
        <v>4.1111111111111107</v>
      </c>
      <c r="CJ132">
        <v>4</v>
      </c>
      <c r="CK132">
        <v>4</v>
      </c>
      <c r="CL132">
        <v>4.666666666666667</v>
      </c>
      <c r="CM132">
        <v>2.3333333333333335</v>
      </c>
      <c r="CN132">
        <v>5.333333333333333</v>
      </c>
      <c r="CO132">
        <v>0</v>
      </c>
      <c r="CP132">
        <v>0</v>
      </c>
      <c r="CQ132">
        <v>1</v>
      </c>
      <c r="CR132">
        <v>0</v>
      </c>
      <c r="CS132">
        <v>4</v>
      </c>
      <c r="CT132" t="s">
        <v>755</v>
      </c>
      <c r="CU132" t="s">
        <v>751</v>
      </c>
      <c r="CV132" s="3" t="s">
        <v>798</v>
      </c>
      <c r="CZ132">
        <v>2.5</v>
      </c>
      <c r="DA132">
        <v>0</v>
      </c>
      <c r="DB132" s="3">
        <v>0</v>
      </c>
      <c r="DC132" s="3">
        <v>0</v>
      </c>
      <c r="DD132">
        <v>1</v>
      </c>
    </row>
    <row r="133" spans="1:108" x14ac:dyDescent="0.35">
      <c r="A133" s="22">
        <v>1101520390</v>
      </c>
      <c r="B133" t="s">
        <v>488</v>
      </c>
      <c r="C133" t="s">
        <v>486</v>
      </c>
      <c r="D133" t="s">
        <v>489</v>
      </c>
      <c r="E133" t="s">
        <v>269</v>
      </c>
      <c r="F133" t="s">
        <v>116</v>
      </c>
      <c r="G133" t="s">
        <v>130</v>
      </c>
      <c r="H133" t="s">
        <v>210</v>
      </c>
      <c r="I133" t="s">
        <v>119</v>
      </c>
      <c r="J133" t="s">
        <v>120</v>
      </c>
      <c r="K133" t="s">
        <v>111</v>
      </c>
      <c r="L133">
        <v>5</v>
      </c>
      <c r="M133">
        <v>5</v>
      </c>
      <c r="N133">
        <v>4</v>
      </c>
      <c r="O133">
        <v>3</v>
      </c>
      <c r="P133">
        <v>4</v>
      </c>
      <c r="Q133">
        <v>3</v>
      </c>
      <c r="R133">
        <v>3</v>
      </c>
      <c r="S133">
        <v>5</v>
      </c>
      <c r="T133">
        <v>3</v>
      </c>
      <c r="U133">
        <v>3</v>
      </c>
      <c r="V133">
        <v>5</v>
      </c>
      <c r="W133">
        <v>4</v>
      </c>
      <c r="X133">
        <v>5</v>
      </c>
      <c r="Y133">
        <v>5</v>
      </c>
      <c r="Z133">
        <v>3</v>
      </c>
      <c r="AA133">
        <v>1</v>
      </c>
      <c r="AB133">
        <v>2</v>
      </c>
      <c r="AC133">
        <v>2</v>
      </c>
      <c r="AD133">
        <v>2</v>
      </c>
      <c r="AE133">
        <v>5</v>
      </c>
      <c r="AF133">
        <v>5</v>
      </c>
      <c r="AG133">
        <v>4</v>
      </c>
      <c r="AH133">
        <v>2</v>
      </c>
      <c r="AI133">
        <v>2</v>
      </c>
      <c r="AJ133">
        <v>2</v>
      </c>
      <c r="AK133">
        <v>3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5</v>
      </c>
      <c r="AR133">
        <v>5</v>
      </c>
      <c r="AS133">
        <v>5</v>
      </c>
      <c r="AT133">
        <v>4</v>
      </c>
      <c r="AU133">
        <v>5</v>
      </c>
      <c r="AV133">
        <v>5</v>
      </c>
      <c r="AW133">
        <v>5</v>
      </c>
      <c r="AX133">
        <v>6</v>
      </c>
      <c r="AY133">
        <v>6</v>
      </c>
      <c r="AZ133">
        <v>6</v>
      </c>
      <c r="BA133">
        <v>6</v>
      </c>
      <c r="BB133">
        <v>6</v>
      </c>
      <c r="BC133">
        <v>5</v>
      </c>
      <c r="BD133">
        <v>5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3</v>
      </c>
      <c r="BK133">
        <v>3</v>
      </c>
      <c r="BL133">
        <v>4</v>
      </c>
      <c r="BM133">
        <v>5</v>
      </c>
      <c r="BN133">
        <v>5</v>
      </c>
      <c r="BO133">
        <v>5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4</v>
      </c>
      <c r="BV133">
        <v>3</v>
      </c>
      <c r="BW133">
        <v>5</v>
      </c>
      <c r="BX133">
        <v>1</v>
      </c>
      <c r="BY133">
        <v>4.666666666666667</v>
      </c>
      <c r="BZ133">
        <v>3.25</v>
      </c>
      <c r="CA133">
        <v>4</v>
      </c>
      <c r="CB133">
        <v>4.666666666666667</v>
      </c>
      <c r="CC133">
        <v>2</v>
      </c>
      <c r="CD133">
        <v>4.666666666666667</v>
      </c>
      <c r="CE133">
        <v>2</v>
      </c>
      <c r="CF133">
        <v>3.25</v>
      </c>
      <c r="CG133">
        <v>4.5</v>
      </c>
      <c r="CH133">
        <v>4.666666666666667</v>
      </c>
      <c r="CI133">
        <v>5.5555555555555554</v>
      </c>
      <c r="CJ133">
        <v>3</v>
      </c>
      <c r="CK133">
        <v>4.75</v>
      </c>
      <c r="CL133">
        <v>5.333333333333333</v>
      </c>
      <c r="CM133">
        <v>5.333333333333333</v>
      </c>
      <c r="CN133">
        <v>6</v>
      </c>
      <c r="CO133">
        <v>1</v>
      </c>
      <c r="CP133">
        <v>1</v>
      </c>
      <c r="CQ133">
        <v>1</v>
      </c>
      <c r="CR133">
        <v>1</v>
      </c>
      <c r="CS133" t="s">
        <v>753</v>
      </c>
      <c r="CT133" s="3" t="s">
        <v>753</v>
      </c>
      <c r="CU133" t="s">
        <v>751</v>
      </c>
      <c r="CV133" s="3" t="s">
        <v>797</v>
      </c>
      <c r="CX133" t="s">
        <v>779</v>
      </c>
      <c r="CZ133">
        <v>2.25</v>
      </c>
      <c r="DA133">
        <v>0</v>
      </c>
      <c r="DB133" s="3">
        <v>0</v>
      </c>
      <c r="DC133" s="3">
        <v>0</v>
      </c>
      <c r="DD133">
        <v>1</v>
      </c>
    </row>
    <row r="134" spans="1:108" x14ac:dyDescent="0.35">
      <c r="A134" s="22">
        <v>20404929</v>
      </c>
      <c r="B134" t="s">
        <v>490</v>
      </c>
      <c r="C134" t="s">
        <v>491</v>
      </c>
      <c r="D134" t="s">
        <v>492</v>
      </c>
      <c r="E134" t="s">
        <v>165</v>
      </c>
      <c r="F134" t="s">
        <v>145</v>
      </c>
      <c r="G134" t="s">
        <v>117</v>
      </c>
      <c r="H134" t="s">
        <v>108</v>
      </c>
      <c r="I134" t="s">
        <v>119</v>
      </c>
      <c r="J134" t="s">
        <v>179</v>
      </c>
      <c r="K134" t="s">
        <v>111</v>
      </c>
      <c r="L134">
        <v>4</v>
      </c>
      <c r="M134">
        <v>4</v>
      </c>
      <c r="N134">
        <v>5</v>
      </c>
      <c r="O134">
        <v>4</v>
      </c>
      <c r="P134">
        <v>4</v>
      </c>
      <c r="Q134">
        <v>3</v>
      </c>
      <c r="R134">
        <v>3</v>
      </c>
      <c r="S134">
        <v>4</v>
      </c>
      <c r="T134">
        <v>4</v>
      </c>
      <c r="U134">
        <v>5</v>
      </c>
      <c r="V134">
        <v>4</v>
      </c>
      <c r="W134">
        <v>4</v>
      </c>
      <c r="X134">
        <v>5</v>
      </c>
      <c r="Y134">
        <v>5</v>
      </c>
      <c r="Z134">
        <v>4</v>
      </c>
      <c r="AA134">
        <v>2</v>
      </c>
      <c r="AB134">
        <v>2</v>
      </c>
      <c r="AC134">
        <v>2</v>
      </c>
      <c r="AD134">
        <v>1</v>
      </c>
      <c r="AE134">
        <v>5</v>
      </c>
      <c r="AF134">
        <v>5</v>
      </c>
      <c r="AG134">
        <v>5</v>
      </c>
      <c r="AH134">
        <v>1</v>
      </c>
      <c r="AI134">
        <v>1</v>
      </c>
      <c r="AJ134">
        <v>1</v>
      </c>
      <c r="AK134">
        <v>2</v>
      </c>
      <c r="AL134">
        <v>2</v>
      </c>
      <c r="AM134">
        <v>3</v>
      </c>
      <c r="AN134">
        <v>2</v>
      </c>
      <c r="AO134">
        <v>5</v>
      </c>
      <c r="AP134">
        <v>5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5</v>
      </c>
      <c r="AW134">
        <v>5</v>
      </c>
      <c r="AX134">
        <v>6</v>
      </c>
      <c r="AY134">
        <v>6</v>
      </c>
      <c r="AZ134">
        <v>6</v>
      </c>
      <c r="BA134">
        <v>5</v>
      </c>
      <c r="BB134">
        <v>6</v>
      </c>
      <c r="BC134">
        <v>3</v>
      </c>
      <c r="BD134">
        <v>3</v>
      </c>
      <c r="BE134">
        <v>2</v>
      </c>
      <c r="BF134">
        <v>2</v>
      </c>
      <c r="BG134">
        <v>1</v>
      </c>
      <c r="BH134">
        <v>2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5</v>
      </c>
      <c r="BO134">
        <v>5</v>
      </c>
      <c r="BP134">
        <v>1</v>
      </c>
      <c r="BQ134">
        <v>1</v>
      </c>
      <c r="BR134">
        <v>2</v>
      </c>
      <c r="BS134">
        <v>1</v>
      </c>
      <c r="BT134">
        <v>1</v>
      </c>
      <c r="BU134">
        <v>6</v>
      </c>
      <c r="BV134">
        <v>3</v>
      </c>
      <c r="BW134">
        <v>4</v>
      </c>
      <c r="BX134">
        <v>6</v>
      </c>
      <c r="BY134">
        <v>4.333333333333333</v>
      </c>
      <c r="BZ134">
        <v>3.5</v>
      </c>
      <c r="CA134">
        <v>4.25</v>
      </c>
      <c r="CB134">
        <v>4.666666666666667</v>
      </c>
      <c r="CC134">
        <v>2.2000000000000002</v>
      </c>
      <c r="CD134">
        <v>5</v>
      </c>
      <c r="CE134">
        <v>1</v>
      </c>
      <c r="CF134">
        <v>2.25</v>
      </c>
      <c r="CG134">
        <v>5</v>
      </c>
      <c r="CH134">
        <v>5</v>
      </c>
      <c r="CI134">
        <v>5</v>
      </c>
      <c r="CJ134">
        <v>4</v>
      </c>
      <c r="CK134">
        <v>4.75</v>
      </c>
      <c r="CL134">
        <v>5.333333333333333</v>
      </c>
      <c r="CM134">
        <v>3.6666666666666665</v>
      </c>
      <c r="CN134">
        <v>6</v>
      </c>
      <c r="CO134">
        <v>1</v>
      </c>
      <c r="CP134">
        <v>0</v>
      </c>
      <c r="CQ134">
        <v>1</v>
      </c>
      <c r="CR134">
        <v>0</v>
      </c>
      <c r="CS134">
        <v>9</v>
      </c>
      <c r="CT134" t="s">
        <v>756</v>
      </c>
      <c r="CU134" t="s">
        <v>751</v>
      </c>
      <c r="CV134" s="3" t="s">
        <v>797</v>
      </c>
      <c r="CW134" t="s">
        <v>779</v>
      </c>
      <c r="CZ134">
        <v>1.75</v>
      </c>
      <c r="DA134">
        <v>0</v>
      </c>
      <c r="DB134" s="3">
        <v>0</v>
      </c>
      <c r="DC134" s="3">
        <v>0</v>
      </c>
      <c r="DD134">
        <v>1.2</v>
      </c>
    </row>
    <row r="135" spans="1:108" x14ac:dyDescent="0.35">
      <c r="A135" s="22">
        <v>52232752</v>
      </c>
      <c r="B135" t="s">
        <v>493</v>
      </c>
      <c r="C135" t="s">
        <v>494</v>
      </c>
      <c r="D135" t="s">
        <v>495</v>
      </c>
      <c r="E135" t="s">
        <v>277</v>
      </c>
      <c r="F135" t="s">
        <v>390</v>
      </c>
      <c r="G135" t="s">
        <v>189</v>
      </c>
      <c r="H135" t="s">
        <v>131</v>
      </c>
      <c r="I135" t="s">
        <v>183</v>
      </c>
      <c r="J135" t="s">
        <v>184</v>
      </c>
      <c r="K135" t="s">
        <v>111</v>
      </c>
      <c r="L135">
        <v>5</v>
      </c>
      <c r="M135">
        <v>5</v>
      </c>
      <c r="N135">
        <v>4</v>
      </c>
      <c r="O135">
        <v>3</v>
      </c>
      <c r="P135">
        <v>4</v>
      </c>
      <c r="Q135">
        <v>2</v>
      </c>
      <c r="R135">
        <v>2</v>
      </c>
      <c r="S135">
        <v>5</v>
      </c>
      <c r="T135">
        <v>5</v>
      </c>
      <c r="U135">
        <v>4</v>
      </c>
      <c r="V135">
        <v>5</v>
      </c>
      <c r="W135">
        <v>2</v>
      </c>
      <c r="X135">
        <v>5</v>
      </c>
      <c r="Y135">
        <v>5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5</v>
      </c>
      <c r="AF135">
        <v>4</v>
      </c>
      <c r="AG135">
        <v>5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5</v>
      </c>
      <c r="AP135">
        <v>5</v>
      </c>
      <c r="AQ135">
        <v>5</v>
      </c>
      <c r="AR135">
        <v>5</v>
      </c>
      <c r="AS135">
        <v>5</v>
      </c>
      <c r="AT135">
        <v>5</v>
      </c>
      <c r="AU135">
        <v>5</v>
      </c>
      <c r="AV135">
        <v>6</v>
      </c>
      <c r="AW135">
        <v>6</v>
      </c>
      <c r="AX135">
        <v>6</v>
      </c>
      <c r="AY135">
        <v>6</v>
      </c>
      <c r="AZ135">
        <v>6</v>
      </c>
      <c r="BA135">
        <v>6</v>
      </c>
      <c r="BB135">
        <v>6</v>
      </c>
      <c r="BC135">
        <v>5</v>
      </c>
      <c r="BD135">
        <v>5</v>
      </c>
      <c r="BE135">
        <v>1</v>
      </c>
      <c r="BF135">
        <v>1</v>
      </c>
      <c r="BG135">
        <v>1</v>
      </c>
      <c r="BH135">
        <v>1</v>
      </c>
      <c r="BI135">
        <v>4</v>
      </c>
      <c r="BJ135">
        <v>4</v>
      </c>
      <c r="BK135">
        <v>4</v>
      </c>
      <c r="BL135">
        <v>1</v>
      </c>
      <c r="BM135">
        <v>5</v>
      </c>
      <c r="BN135">
        <v>5</v>
      </c>
      <c r="BO135">
        <v>5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5</v>
      </c>
      <c r="BV135">
        <v>3</v>
      </c>
      <c r="BW135">
        <v>5</v>
      </c>
      <c r="BX135">
        <v>2</v>
      </c>
      <c r="BY135">
        <v>4.666666666666667</v>
      </c>
      <c r="BZ135">
        <v>2.75</v>
      </c>
      <c r="CA135">
        <v>4.75</v>
      </c>
      <c r="CB135">
        <v>4</v>
      </c>
      <c r="CC135">
        <v>1</v>
      </c>
      <c r="CD135">
        <v>4.666666666666667</v>
      </c>
      <c r="CE135">
        <v>1</v>
      </c>
      <c r="CF135">
        <v>1</v>
      </c>
      <c r="CG135">
        <v>5</v>
      </c>
      <c r="CH135">
        <v>5</v>
      </c>
      <c r="CI135">
        <v>5.7777777777777777</v>
      </c>
      <c r="CJ135">
        <v>4</v>
      </c>
      <c r="CK135">
        <v>4</v>
      </c>
      <c r="CL135">
        <v>6</v>
      </c>
      <c r="CM135">
        <v>5.333333333333333</v>
      </c>
      <c r="CN135">
        <v>6</v>
      </c>
      <c r="CO135">
        <v>1</v>
      </c>
      <c r="CP135">
        <v>1</v>
      </c>
      <c r="CQ135">
        <v>1</v>
      </c>
      <c r="CR135">
        <v>1</v>
      </c>
      <c r="CS135">
        <v>16</v>
      </c>
      <c r="CT135" t="s">
        <v>184</v>
      </c>
      <c r="CU135" t="s">
        <v>750</v>
      </c>
      <c r="CV135" s="3" t="s">
        <v>797</v>
      </c>
      <c r="CW135" t="s">
        <v>779</v>
      </c>
      <c r="CX135" t="s">
        <v>779</v>
      </c>
      <c r="CY135" t="s">
        <v>779</v>
      </c>
      <c r="CZ135">
        <v>1</v>
      </c>
      <c r="DA135">
        <v>0</v>
      </c>
      <c r="DB135" s="3">
        <v>0</v>
      </c>
      <c r="DC135" s="3">
        <v>0</v>
      </c>
      <c r="DD135">
        <v>1</v>
      </c>
    </row>
    <row r="136" spans="1:108" x14ac:dyDescent="0.35">
      <c r="A136" s="22">
        <v>79388188</v>
      </c>
      <c r="B136" t="s">
        <v>496</v>
      </c>
      <c r="C136" t="s">
        <v>494</v>
      </c>
      <c r="D136" t="s">
        <v>497</v>
      </c>
      <c r="E136" t="s">
        <v>401</v>
      </c>
      <c r="F136" t="s">
        <v>269</v>
      </c>
      <c r="G136" t="s">
        <v>107</v>
      </c>
      <c r="H136" t="s">
        <v>108</v>
      </c>
      <c r="I136" t="s">
        <v>183</v>
      </c>
      <c r="J136" t="s">
        <v>184</v>
      </c>
      <c r="K136" t="s">
        <v>111</v>
      </c>
      <c r="L136">
        <v>4</v>
      </c>
      <c r="M136">
        <v>5</v>
      </c>
      <c r="N136">
        <v>3</v>
      </c>
      <c r="O136">
        <v>2</v>
      </c>
      <c r="P136">
        <v>4</v>
      </c>
      <c r="Q136">
        <v>3</v>
      </c>
      <c r="R136">
        <v>3</v>
      </c>
      <c r="S136">
        <v>4</v>
      </c>
      <c r="T136">
        <v>3</v>
      </c>
      <c r="U136">
        <v>4</v>
      </c>
      <c r="V136">
        <v>3</v>
      </c>
      <c r="W136">
        <v>3</v>
      </c>
      <c r="X136">
        <v>3</v>
      </c>
      <c r="Y136">
        <v>3</v>
      </c>
      <c r="Z136">
        <v>2</v>
      </c>
      <c r="AA136">
        <v>2</v>
      </c>
      <c r="AB136">
        <v>2</v>
      </c>
      <c r="AC136">
        <v>3</v>
      </c>
      <c r="AD136">
        <v>1</v>
      </c>
      <c r="AE136">
        <v>3</v>
      </c>
      <c r="AF136">
        <v>3</v>
      </c>
      <c r="AG136">
        <v>3</v>
      </c>
      <c r="AH136">
        <v>2</v>
      </c>
      <c r="AI136">
        <v>2</v>
      </c>
      <c r="AJ136">
        <v>3</v>
      </c>
      <c r="AK136">
        <v>2</v>
      </c>
      <c r="AL136">
        <v>2</v>
      </c>
      <c r="AM136">
        <v>1</v>
      </c>
      <c r="AN136">
        <v>1</v>
      </c>
      <c r="AO136">
        <v>2</v>
      </c>
      <c r="AP136">
        <v>3</v>
      </c>
      <c r="AQ136">
        <v>4</v>
      </c>
      <c r="AR136">
        <v>5</v>
      </c>
      <c r="AS136">
        <v>4</v>
      </c>
      <c r="AT136">
        <v>3</v>
      </c>
      <c r="AU136">
        <v>4</v>
      </c>
      <c r="AV136">
        <v>5</v>
      </c>
      <c r="AW136">
        <v>5</v>
      </c>
      <c r="AX136">
        <v>6</v>
      </c>
      <c r="AY136">
        <v>6</v>
      </c>
      <c r="AZ136">
        <v>6</v>
      </c>
      <c r="BA136">
        <v>5</v>
      </c>
      <c r="BB136">
        <v>6</v>
      </c>
      <c r="BC136">
        <v>3</v>
      </c>
      <c r="BD136">
        <v>3</v>
      </c>
      <c r="BE136">
        <v>3</v>
      </c>
      <c r="BF136">
        <v>3</v>
      </c>
      <c r="BG136">
        <v>1</v>
      </c>
      <c r="BH136">
        <v>2</v>
      </c>
      <c r="BI136">
        <v>4</v>
      </c>
      <c r="BJ136">
        <v>4</v>
      </c>
      <c r="BK136">
        <v>4</v>
      </c>
      <c r="BL136">
        <v>3</v>
      </c>
      <c r="BM136">
        <v>4</v>
      </c>
      <c r="BN136">
        <v>4</v>
      </c>
      <c r="BO136">
        <v>4</v>
      </c>
      <c r="BP136">
        <v>1</v>
      </c>
      <c r="BQ136">
        <v>1</v>
      </c>
      <c r="BR136">
        <v>3</v>
      </c>
      <c r="BS136">
        <v>1</v>
      </c>
      <c r="BT136">
        <v>1</v>
      </c>
      <c r="BU136">
        <v>5</v>
      </c>
      <c r="BV136">
        <v>3</v>
      </c>
      <c r="BW136">
        <v>5</v>
      </c>
      <c r="BX136">
        <v>6</v>
      </c>
      <c r="BY136">
        <v>4</v>
      </c>
      <c r="BZ136">
        <v>3</v>
      </c>
      <c r="CA136">
        <v>3.5</v>
      </c>
      <c r="CB136">
        <v>3</v>
      </c>
      <c r="CC136">
        <v>2</v>
      </c>
      <c r="CD136">
        <v>3</v>
      </c>
      <c r="CE136">
        <v>2.3333333333333335</v>
      </c>
      <c r="CF136">
        <v>1.5</v>
      </c>
      <c r="CG136">
        <v>3.5</v>
      </c>
      <c r="CH136">
        <v>3.6666666666666665</v>
      </c>
      <c r="CI136">
        <v>5</v>
      </c>
      <c r="CJ136">
        <v>4</v>
      </c>
      <c r="CK136">
        <v>3.75</v>
      </c>
      <c r="CL136">
        <v>5.333333333333333</v>
      </c>
      <c r="CM136">
        <v>3.6666666666666665</v>
      </c>
      <c r="CN136">
        <v>6</v>
      </c>
      <c r="CO136">
        <v>1</v>
      </c>
      <c r="CP136">
        <v>0</v>
      </c>
      <c r="CQ136">
        <v>1</v>
      </c>
      <c r="CR136">
        <v>0</v>
      </c>
      <c r="CS136">
        <v>31</v>
      </c>
      <c r="CT136" t="s">
        <v>184</v>
      </c>
      <c r="CU136" t="s">
        <v>750</v>
      </c>
      <c r="CV136" s="3" t="s">
        <v>798</v>
      </c>
      <c r="CZ136">
        <v>2.25</v>
      </c>
      <c r="DA136">
        <v>0</v>
      </c>
      <c r="DB136" s="3">
        <v>0</v>
      </c>
      <c r="DC136" s="3">
        <v>0</v>
      </c>
      <c r="DD136">
        <v>1.4</v>
      </c>
    </row>
    <row r="137" spans="1:108" x14ac:dyDescent="0.35">
      <c r="A137" s="22">
        <v>39818161</v>
      </c>
      <c r="B137" t="s">
        <v>498</v>
      </c>
      <c r="C137" t="s">
        <v>494</v>
      </c>
      <c r="D137" t="s">
        <v>268</v>
      </c>
      <c r="E137" t="s">
        <v>355</v>
      </c>
      <c r="F137" t="s">
        <v>248</v>
      </c>
      <c r="G137" t="s">
        <v>189</v>
      </c>
      <c r="H137" t="s">
        <v>108</v>
      </c>
      <c r="I137" t="s">
        <v>183</v>
      </c>
      <c r="J137" t="s">
        <v>184</v>
      </c>
      <c r="K137" t="s">
        <v>150</v>
      </c>
      <c r="L137">
        <v>5</v>
      </c>
      <c r="M137">
        <v>5</v>
      </c>
      <c r="N137">
        <v>3</v>
      </c>
      <c r="O137">
        <v>2</v>
      </c>
      <c r="P137">
        <v>4</v>
      </c>
      <c r="Q137">
        <v>2</v>
      </c>
      <c r="R137">
        <v>2</v>
      </c>
      <c r="S137">
        <v>5</v>
      </c>
      <c r="T137">
        <v>5</v>
      </c>
      <c r="U137">
        <v>5</v>
      </c>
      <c r="V137">
        <v>5</v>
      </c>
      <c r="W137">
        <v>2</v>
      </c>
      <c r="X137">
        <v>5</v>
      </c>
      <c r="Y137">
        <v>5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5</v>
      </c>
      <c r="AF137">
        <v>5</v>
      </c>
      <c r="AG137">
        <v>5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5</v>
      </c>
      <c r="AP137">
        <v>2</v>
      </c>
      <c r="AQ137">
        <v>5</v>
      </c>
      <c r="AR137">
        <v>5</v>
      </c>
      <c r="AS137">
        <v>5</v>
      </c>
      <c r="AT137">
        <v>4</v>
      </c>
      <c r="AU137">
        <v>4</v>
      </c>
      <c r="AV137">
        <v>6</v>
      </c>
      <c r="AW137">
        <v>6</v>
      </c>
      <c r="AX137">
        <v>6</v>
      </c>
      <c r="AY137">
        <v>6</v>
      </c>
      <c r="AZ137">
        <v>6</v>
      </c>
      <c r="BA137">
        <v>3</v>
      </c>
      <c r="BB137">
        <v>6</v>
      </c>
      <c r="BC137">
        <v>0</v>
      </c>
      <c r="BD137">
        <v>0</v>
      </c>
      <c r="BE137">
        <v>1</v>
      </c>
      <c r="BF137">
        <v>2</v>
      </c>
      <c r="BG137">
        <v>1</v>
      </c>
      <c r="BH137">
        <v>1</v>
      </c>
      <c r="BI137">
        <v>4</v>
      </c>
      <c r="BJ137">
        <v>4</v>
      </c>
      <c r="BK137">
        <v>4</v>
      </c>
      <c r="BL137">
        <v>5</v>
      </c>
      <c r="BM137">
        <v>5</v>
      </c>
      <c r="BN137">
        <v>5</v>
      </c>
      <c r="BO137">
        <v>5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4</v>
      </c>
      <c r="BV137">
        <v>2</v>
      </c>
      <c r="BW137">
        <v>4</v>
      </c>
      <c r="BX137">
        <v>2</v>
      </c>
      <c r="BY137">
        <v>4.333333333333333</v>
      </c>
      <c r="BZ137">
        <v>2.5</v>
      </c>
      <c r="CA137">
        <v>5</v>
      </c>
      <c r="CB137">
        <v>4</v>
      </c>
      <c r="CC137">
        <v>1</v>
      </c>
      <c r="CD137">
        <v>5</v>
      </c>
      <c r="CE137">
        <v>1</v>
      </c>
      <c r="CF137">
        <v>1</v>
      </c>
      <c r="CG137">
        <v>4.25</v>
      </c>
      <c r="CH137">
        <v>4.333333333333333</v>
      </c>
      <c r="CI137">
        <v>4.333333333333333</v>
      </c>
      <c r="CJ137">
        <v>4</v>
      </c>
      <c r="CK137">
        <v>5</v>
      </c>
      <c r="CL137">
        <v>6</v>
      </c>
      <c r="CM137">
        <v>1</v>
      </c>
      <c r="CN137">
        <v>6</v>
      </c>
      <c r="CO137">
        <v>1</v>
      </c>
      <c r="CP137">
        <v>0</v>
      </c>
      <c r="CQ137">
        <v>1</v>
      </c>
      <c r="CR137">
        <v>0</v>
      </c>
      <c r="CS137">
        <v>11</v>
      </c>
      <c r="CT137" t="s">
        <v>756</v>
      </c>
      <c r="CU137" t="s">
        <v>750</v>
      </c>
      <c r="CV137" s="3" t="s">
        <v>797</v>
      </c>
      <c r="CW137" t="s">
        <v>779</v>
      </c>
      <c r="CZ137">
        <v>1.25</v>
      </c>
      <c r="DA137">
        <v>0</v>
      </c>
      <c r="DB137" s="3">
        <v>0</v>
      </c>
      <c r="DC137" s="3">
        <v>0</v>
      </c>
      <c r="DD137">
        <v>1</v>
      </c>
    </row>
    <row r="138" spans="1:108" x14ac:dyDescent="0.35">
      <c r="A138" s="22">
        <v>51784106</v>
      </c>
      <c r="B138" t="s">
        <v>499</v>
      </c>
      <c r="C138" t="s">
        <v>500</v>
      </c>
      <c r="D138" t="s">
        <v>501</v>
      </c>
      <c r="E138" t="s">
        <v>502</v>
      </c>
      <c r="F138" t="s">
        <v>269</v>
      </c>
      <c r="G138" t="s">
        <v>189</v>
      </c>
      <c r="H138" t="s">
        <v>108</v>
      </c>
      <c r="I138" t="s">
        <v>183</v>
      </c>
      <c r="J138" t="s">
        <v>184</v>
      </c>
      <c r="K138" t="s">
        <v>161</v>
      </c>
      <c r="L138">
        <v>2</v>
      </c>
      <c r="M138">
        <v>5</v>
      </c>
      <c r="N138">
        <v>1</v>
      </c>
      <c r="O138">
        <v>3</v>
      </c>
      <c r="P138">
        <v>4</v>
      </c>
      <c r="Q138">
        <v>2</v>
      </c>
      <c r="R138">
        <v>1</v>
      </c>
      <c r="S138">
        <v>3</v>
      </c>
      <c r="T138">
        <v>5</v>
      </c>
      <c r="U138">
        <v>1</v>
      </c>
      <c r="V138">
        <v>5</v>
      </c>
      <c r="W138">
        <v>4</v>
      </c>
      <c r="X138">
        <v>5</v>
      </c>
      <c r="Y138">
        <v>3</v>
      </c>
      <c r="Z138">
        <v>3</v>
      </c>
      <c r="AA138">
        <v>1</v>
      </c>
      <c r="AB138">
        <v>1</v>
      </c>
      <c r="AC138">
        <v>2</v>
      </c>
      <c r="AD138">
        <v>2</v>
      </c>
      <c r="AE138">
        <v>4</v>
      </c>
      <c r="AF138">
        <v>3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1</v>
      </c>
      <c r="AM138">
        <v>3</v>
      </c>
      <c r="AN138">
        <v>2</v>
      </c>
      <c r="AO138">
        <v>2</v>
      </c>
      <c r="AP138">
        <v>1</v>
      </c>
      <c r="AQ138">
        <v>4</v>
      </c>
      <c r="AR138">
        <v>5</v>
      </c>
      <c r="AS138">
        <v>4</v>
      </c>
      <c r="AT138">
        <v>4</v>
      </c>
      <c r="AU138">
        <v>5</v>
      </c>
      <c r="AV138">
        <v>3</v>
      </c>
      <c r="AW138">
        <v>3</v>
      </c>
      <c r="AX138">
        <v>4</v>
      </c>
      <c r="AY138">
        <v>4</v>
      </c>
      <c r="AZ138">
        <v>6</v>
      </c>
      <c r="BA138">
        <v>6</v>
      </c>
      <c r="BB138">
        <v>6</v>
      </c>
      <c r="BC138">
        <v>2</v>
      </c>
      <c r="BD138">
        <v>3</v>
      </c>
      <c r="BE138">
        <v>3</v>
      </c>
      <c r="BF138">
        <v>3</v>
      </c>
      <c r="BG138">
        <v>2</v>
      </c>
      <c r="BH138">
        <v>3</v>
      </c>
      <c r="BI138">
        <v>3</v>
      </c>
      <c r="BJ138">
        <v>3</v>
      </c>
      <c r="BK138">
        <v>3</v>
      </c>
      <c r="BL138">
        <v>5</v>
      </c>
      <c r="BM138">
        <v>5</v>
      </c>
      <c r="BN138">
        <v>5</v>
      </c>
      <c r="BO138">
        <v>5</v>
      </c>
      <c r="BP138">
        <v>2</v>
      </c>
      <c r="BQ138">
        <v>1</v>
      </c>
      <c r="BR138">
        <v>1</v>
      </c>
      <c r="BS138">
        <v>1</v>
      </c>
      <c r="BT138">
        <v>1</v>
      </c>
      <c r="BU138">
        <v>4</v>
      </c>
      <c r="BV138">
        <v>3</v>
      </c>
      <c r="BW138">
        <v>5</v>
      </c>
      <c r="BX138">
        <v>1</v>
      </c>
      <c r="BY138">
        <v>2.6666666666666665</v>
      </c>
      <c r="BZ138">
        <v>2.5</v>
      </c>
      <c r="CA138">
        <v>3.5</v>
      </c>
      <c r="CB138">
        <v>4</v>
      </c>
      <c r="CC138">
        <v>1.8</v>
      </c>
      <c r="CD138">
        <v>3</v>
      </c>
      <c r="CE138">
        <v>2</v>
      </c>
      <c r="CF138">
        <v>2</v>
      </c>
      <c r="CG138">
        <v>3</v>
      </c>
      <c r="CH138">
        <v>4.333333333333333</v>
      </c>
      <c r="CI138">
        <v>4.1111111111111107</v>
      </c>
      <c r="CJ138">
        <v>3</v>
      </c>
      <c r="CK138">
        <v>5</v>
      </c>
      <c r="CL138">
        <v>4</v>
      </c>
      <c r="CM138">
        <v>3.6666666666666665</v>
      </c>
      <c r="CN138">
        <v>4.666666666666667</v>
      </c>
      <c r="CO138">
        <v>0</v>
      </c>
      <c r="CP138">
        <v>0</v>
      </c>
      <c r="CQ138">
        <v>0</v>
      </c>
      <c r="CR138">
        <v>0</v>
      </c>
      <c r="CS138">
        <v>31</v>
      </c>
      <c r="CT138" t="s">
        <v>184</v>
      </c>
      <c r="CU138" t="s">
        <v>749</v>
      </c>
      <c r="CV138" s="3" t="s">
        <v>797</v>
      </c>
      <c r="CZ138">
        <v>2.75</v>
      </c>
      <c r="DA138">
        <v>0</v>
      </c>
      <c r="DB138" s="3">
        <v>0</v>
      </c>
      <c r="DC138" s="3">
        <v>0</v>
      </c>
      <c r="DD138">
        <v>1.2</v>
      </c>
    </row>
    <row r="139" spans="1:108" x14ac:dyDescent="0.35">
      <c r="A139" s="22">
        <v>1019006016</v>
      </c>
      <c r="B139" t="s">
        <v>503</v>
      </c>
      <c r="C139" t="s">
        <v>500</v>
      </c>
      <c r="D139" t="s">
        <v>202</v>
      </c>
      <c r="E139" t="s">
        <v>385</v>
      </c>
      <c r="F139" t="s">
        <v>149</v>
      </c>
      <c r="G139" t="s">
        <v>107</v>
      </c>
      <c r="H139" t="s">
        <v>108</v>
      </c>
      <c r="I139" t="s">
        <v>119</v>
      </c>
      <c r="J139" t="s">
        <v>110</v>
      </c>
      <c r="K139" t="s">
        <v>150</v>
      </c>
      <c r="L139">
        <v>3</v>
      </c>
      <c r="M139">
        <v>5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5</v>
      </c>
      <c r="T139">
        <v>4</v>
      </c>
      <c r="U139">
        <v>4</v>
      </c>
      <c r="V139">
        <v>5</v>
      </c>
      <c r="W139">
        <v>5</v>
      </c>
      <c r="X139">
        <v>5</v>
      </c>
      <c r="Y139">
        <v>5</v>
      </c>
      <c r="Z139">
        <v>4</v>
      </c>
      <c r="AA139">
        <v>2</v>
      </c>
      <c r="AB139">
        <v>2</v>
      </c>
      <c r="AC139">
        <v>1</v>
      </c>
      <c r="AD139">
        <v>5</v>
      </c>
      <c r="AE139">
        <v>3</v>
      </c>
      <c r="AF139">
        <v>3</v>
      </c>
      <c r="AG139">
        <v>4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2</v>
      </c>
      <c r="AP139">
        <v>2</v>
      </c>
      <c r="AQ139">
        <v>2</v>
      </c>
      <c r="AR139">
        <v>3</v>
      </c>
      <c r="AS139">
        <v>3</v>
      </c>
      <c r="AT139">
        <v>2</v>
      </c>
      <c r="AU139">
        <v>4</v>
      </c>
      <c r="AV139">
        <v>5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6</v>
      </c>
      <c r="BC139">
        <v>5</v>
      </c>
      <c r="BD139">
        <v>4</v>
      </c>
      <c r="BE139">
        <v>2</v>
      </c>
      <c r="BF139">
        <v>2</v>
      </c>
      <c r="BG139">
        <v>1</v>
      </c>
      <c r="BH139">
        <v>3</v>
      </c>
      <c r="BI139">
        <v>4</v>
      </c>
      <c r="BJ139">
        <v>4</v>
      </c>
      <c r="BK139">
        <v>4</v>
      </c>
      <c r="BL139">
        <v>4</v>
      </c>
      <c r="BM139">
        <v>4</v>
      </c>
      <c r="BN139">
        <v>4</v>
      </c>
      <c r="BO139">
        <v>4</v>
      </c>
      <c r="BP139">
        <v>1</v>
      </c>
      <c r="BQ139">
        <v>1</v>
      </c>
      <c r="BR139">
        <v>3</v>
      </c>
      <c r="BS139">
        <v>2</v>
      </c>
      <c r="BT139">
        <v>1</v>
      </c>
      <c r="BU139">
        <v>5</v>
      </c>
      <c r="BV139">
        <v>3</v>
      </c>
      <c r="BW139">
        <v>4</v>
      </c>
      <c r="BX139">
        <v>1</v>
      </c>
      <c r="BY139">
        <v>3.3333333333333335</v>
      </c>
      <c r="BZ139">
        <v>2</v>
      </c>
      <c r="CA139">
        <v>4.5</v>
      </c>
      <c r="CB139">
        <v>5</v>
      </c>
      <c r="CC139">
        <v>2.8</v>
      </c>
      <c r="CD139">
        <v>3.3333333333333335</v>
      </c>
      <c r="CE139">
        <v>1</v>
      </c>
      <c r="CF139">
        <v>1</v>
      </c>
      <c r="CG139">
        <v>2.25</v>
      </c>
      <c r="CH139">
        <v>3</v>
      </c>
      <c r="CI139">
        <v>5</v>
      </c>
      <c r="CJ139">
        <v>4</v>
      </c>
      <c r="CK139">
        <v>4</v>
      </c>
      <c r="CL139">
        <v>5</v>
      </c>
      <c r="CM139">
        <v>4.666666666666667</v>
      </c>
      <c r="CN139">
        <v>5.333333333333333</v>
      </c>
      <c r="CO139">
        <v>1</v>
      </c>
      <c r="CP139">
        <v>0</v>
      </c>
      <c r="CQ139">
        <v>1</v>
      </c>
      <c r="CR139">
        <v>0</v>
      </c>
      <c r="CS139">
        <v>10</v>
      </c>
      <c r="CT139" t="s">
        <v>756</v>
      </c>
      <c r="CU139" t="s">
        <v>751</v>
      </c>
      <c r="CV139" s="3" t="s">
        <v>797</v>
      </c>
      <c r="CW139" t="s">
        <v>779</v>
      </c>
      <c r="CZ139">
        <v>2</v>
      </c>
      <c r="DA139">
        <v>0</v>
      </c>
      <c r="DB139" s="3">
        <v>0</v>
      </c>
      <c r="DC139" s="3">
        <v>0</v>
      </c>
      <c r="DD139">
        <v>1.6</v>
      </c>
    </row>
    <row r="140" spans="1:108" x14ac:dyDescent="0.35">
      <c r="A140" s="22">
        <v>1030644069</v>
      </c>
      <c r="B140" t="s">
        <v>504</v>
      </c>
      <c r="C140" t="s">
        <v>505</v>
      </c>
      <c r="D140" t="s">
        <v>144</v>
      </c>
      <c r="E140" t="s">
        <v>124</v>
      </c>
      <c r="F140" t="s">
        <v>116</v>
      </c>
      <c r="G140" t="s">
        <v>125</v>
      </c>
      <c r="H140" t="s">
        <v>108</v>
      </c>
      <c r="I140" t="s">
        <v>109</v>
      </c>
      <c r="J140" t="s">
        <v>120</v>
      </c>
      <c r="K140" t="s">
        <v>111</v>
      </c>
      <c r="L140">
        <v>5</v>
      </c>
      <c r="M140">
        <v>5</v>
      </c>
      <c r="N140">
        <v>3</v>
      </c>
      <c r="O140">
        <v>5</v>
      </c>
      <c r="P140">
        <v>4</v>
      </c>
      <c r="Q140">
        <v>4</v>
      </c>
      <c r="R140">
        <v>2</v>
      </c>
      <c r="S140">
        <v>4</v>
      </c>
      <c r="T140">
        <v>3</v>
      </c>
      <c r="U140">
        <v>4</v>
      </c>
      <c r="V140">
        <v>4</v>
      </c>
      <c r="W140">
        <v>5</v>
      </c>
      <c r="X140">
        <v>5</v>
      </c>
      <c r="Y140">
        <v>5</v>
      </c>
      <c r="Z140">
        <v>4</v>
      </c>
      <c r="AA140">
        <v>2</v>
      </c>
      <c r="AB140">
        <v>2</v>
      </c>
      <c r="AC140">
        <v>4</v>
      </c>
      <c r="AD140">
        <v>1</v>
      </c>
      <c r="AE140">
        <v>5</v>
      </c>
      <c r="AF140">
        <v>5</v>
      </c>
      <c r="AG140">
        <v>5</v>
      </c>
      <c r="AH140">
        <v>2</v>
      </c>
      <c r="AI140">
        <v>2</v>
      </c>
      <c r="AJ140">
        <v>2</v>
      </c>
      <c r="AK140">
        <v>2</v>
      </c>
      <c r="AL140">
        <v>1</v>
      </c>
      <c r="AM140">
        <v>1</v>
      </c>
      <c r="AN140">
        <v>1</v>
      </c>
      <c r="AO140">
        <v>4</v>
      </c>
      <c r="AP140">
        <v>4</v>
      </c>
      <c r="AQ140">
        <v>4</v>
      </c>
      <c r="AR140">
        <v>5</v>
      </c>
      <c r="AS140">
        <v>5</v>
      </c>
      <c r="AT140">
        <v>5</v>
      </c>
      <c r="AU140">
        <v>5</v>
      </c>
      <c r="AV140">
        <v>6</v>
      </c>
      <c r="AW140">
        <v>6</v>
      </c>
      <c r="AX140">
        <v>6</v>
      </c>
      <c r="AY140">
        <v>6</v>
      </c>
      <c r="AZ140">
        <v>6</v>
      </c>
      <c r="BA140">
        <v>6</v>
      </c>
      <c r="BB140">
        <v>6</v>
      </c>
      <c r="BC140">
        <v>6</v>
      </c>
      <c r="BD140">
        <v>6</v>
      </c>
      <c r="BE140">
        <v>3</v>
      </c>
      <c r="BF140">
        <v>2</v>
      </c>
      <c r="BG140">
        <v>2</v>
      </c>
      <c r="BH140">
        <v>3</v>
      </c>
      <c r="BI140">
        <v>4</v>
      </c>
      <c r="BJ140">
        <v>4</v>
      </c>
      <c r="BK140">
        <v>4</v>
      </c>
      <c r="BL140">
        <v>5</v>
      </c>
      <c r="BM140">
        <v>5</v>
      </c>
      <c r="BN140">
        <v>5</v>
      </c>
      <c r="BO140">
        <v>5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5</v>
      </c>
      <c r="BV140">
        <v>3</v>
      </c>
      <c r="BW140">
        <v>1</v>
      </c>
      <c r="BX140">
        <v>1</v>
      </c>
      <c r="BY140">
        <v>4.333333333333333</v>
      </c>
      <c r="BZ140">
        <v>3.75</v>
      </c>
      <c r="CA140">
        <v>3.75</v>
      </c>
      <c r="CB140">
        <v>5</v>
      </c>
      <c r="CC140">
        <v>2.6</v>
      </c>
      <c r="CD140">
        <v>5</v>
      </c>
      <c r="CE140">
        <v>2</v>
      </c>
      <c r="CF140">
        <v>1.25</v>
      </c>
      <c r="CG140">
        <v>4.25</v>
      </c>
      <c r="CH140">
        <v>5</v>
      </c>
      <c r="CI140">
        <v>6</v>
      </c>
      <c r="CJ140">
        <v>4</v>
      </c>
      <c r="CK140">
        <v>5</v>
      </c>
      <c r="CL140">
        <v>6</v>
      </c>
      <c r="CM140">
        <v>6</v>
      </c>
      <c r="CN140">
        <v>6</v>
      </c>
      <c r="CO140">
        <v>1</v>
      </c>
      <c r="CP140">
        <v>1</v>
      </c>
      <c r="CQ140">
        <v>1</v>
      </c>
      <c r="CR140">
        <v>1</v>
      </c>
      <c r="CS140" t="s">
        <v>753</v>
      </c>
      <c r="CT140" s="3" t="s">
        <v>753</v>
      </c>
      <c r="CU140" t="s">
        <v>751</v>
      </c>
      <c r="CV140" s="3" t="s">
        <v>798</v>
      </c>
      <c r="CX140" t="s">
        <v>779</v>
      </c>
      <c r="CZ140">
        <v>2.5</v>
      </c>
      <c r="DA140">
        <v>0</v>
      </c>
      <c r="DB140" s="3">
        <v>0</v>
      </c>
      <c r="DC140" s="3">
        <v>0</v>
      </c>
      <c r="DD140">
        <v>1</v>
      </c>
    </row>
    <row r="141" spans="1:108" x14ac:dyDescent="0.35">
      <c r="A141" s="22">
        <v>1010208650</v>
      </c>
      <c r="B141" t="s">
        <v>506</v>
      </c>
      <c r="C141" t="s">
        <v>507</v>
      </c>
      <c r="D141" t="s">
        <v>508</v>
      </c>
      <c r="E141" t="s">
        <v>105</v>
      </c>
      <c r="F141" t="s">
        <v>116</v>
      </c>
      <c r="G141" t="s">
        <v>125</v>
      </c>
      <c r="H141" t="s">
        <v>108</v>
      </c>
      <c r="I141" t="s">
        <v>109</v>
      </c>
      <c r="J141" t="s">
        <v>120</v>
      </c>
      <c r="K141" t="s">
        <v>378</v>
      </c>
      <c r="L141">
        <v>4</v>
      </c>
      <c r="M141">
        <v>5</v>
      </c>
      <c r="N141">
        <v>4</v>
      </c>
      <c r="O141">
        <v>3</v>
      </c>
      <c r="P141">
        <v>4</v>
      </c>
      <c r="Q141">
        <v>3</v>
      </c>
      <c r="R141">
        <v>2</v>
      </c>
      <c r="S141">
        <v>4</v>
      </c>
      <c r="T141">
        <v>4</v>
      </c>
      <c r="U141">
        <v>5</v>
      </c>
      <c r="V141">
        <v>5</v>
      </c>
      <c r="W141">
        <v>3</v>
      </c>
      <c r="X141">
        <v>3</v>
      </c>
      <c r="Y141">
        <v>3</v>
      </c>
      <c r="Z141">
        <v>3</v>
      </c>
      <c r="AA141">
        <v>2</v>
      </c>
      <c r="AB141">
        <v>2</v>
      </c>
      <c r="AC141">
        <v>2</v>
      </c>
      <c r="AD141">
        <v>2</v>
      </c>
      <c r="AE141">
        <v>5</v>
      </c>
      <c r="AF141">
        <v>4</v>
      </c>
      <c r="AG141">
        <v>3</v>
      </c>
      <c r="AH141">
        <v>3</v>
      </c>
      <c r="AI141">
        <v>3</v>
      </c>
      <c r="AJ141">
        <v>3</v>
      </c>
      <c r="AK141">
        <v>2</v>
      </c>
      <c r="AL141">
        <v>2</v>
      </c>
      <c r="AM141">
        <v>3</v>
      </c>
      <c r="AN141">
        <v>2</v>
      </c>
      <c r="AO141">
        <v>3</v>
      </c>
      <c r="AP141">
        <v>3</v>
      </c>
      <c r="AQ141">
        <v>3</v>
      </c>
      <c r="AR141">
        <v>4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4</v>
      </c>
      <c r="BB141">
        <v>4</v>
      </c>
      <c r="BC141">
        <v>3</v>
      </c>
      <c r="BD141">
        <v>3</v>
      </c>
      <c r="BE141">
        <v>3</v>
      </c>
      <c r="BF141">
        <v>2</v>
      </c>
      <c r="BG141">
        <v>2</v>
      </c>
      <c r="BH141">
        <v>2</v>
      </c>
      <c r="BI141">
        <v>4</v>
      </c>
      <c r="BJ141">
        <v>4</v>
      </c>
      <c r="BK141">
        <v>3</v>
      </c>
      <c r="BL141">
        <v>4</v>
      </c>
      <c r="BM141">
        <v>5</v>
      </c>
      <c r="BN141">
        <v>4</v>
      </c>
      <c r="BO141">
        <v>4</v>
      </c>
      <c r="BP141">
        <v>3</v>
      </c>
      <c r="BQ141">
        <v>3</v>
      </c>
      <c r="BR141">
        <v>3</v>
      </c>
      <c r="BS141">
        <v>3</v>
      </c>
      <c r="BT141">
        <v>2</v>
      </c>
      <c r="BU141">
        <v>5</v>
      </c>
      <c r="BV141">
        <v>3</v>
      </c>
      <c r="BW141">
        <v>1</v>
      </c>
      <c r="BX141">
        <v>6</v>
      </c>
      <c r="BY141">
        <v>4.333333333333333</v>
      </c>
      <c r="BZ141">
        <v>3</v>
      </c>
      <c r="CA141">
        <v>4.5</v>
      </c>
      <c r="CB141">
        <v>3</v>
      </c>
      <c r="CC141">
        <v>2.2000000000000002</v>
      </c>
      <c r="CD141">
        <v>4</v>
      </c>
      <c r="CE141">
        <v>3</v>
      </c>
      <c r="CF141">
        <v>2.25</v>
      </c>
      <c r="CG141">
        <v>3.25</v>
      </c>
      <c r="CH141">
        <v>5</v>
      </c>
      <c r="CI141">
        <v>4.333333333333333</v>
      </c>
      <c r="CJ141">
        <v>3.6666666666666665</v>
      </c>
      <c r="CK141">
        <v>4.25</v>
      </c>
      <c r="CL141">
        <v>5</v>
      </c>
      <c r="CM141">
        <v>3.3333333333333335</v>
      </c>
      <c r="CN141">
        <v>4.666666666666667</v>
      </c>
      <c r="CO141">
        <v>1</v>
      </c>
      <c r="CP141">
        <v>0</v>
      </c>
      <c r="CQ141">
        <v>0</v>
      </c>
      <c r="CR141">
        <v>0</v>
      </c>
      <c r="CS141" t="s">
        <v>753</v>
      </c>
      <c r="CT141" s="3" t="s">
        <v>753</v>
      </c>
      <c r="CU141" t="s">
        <v>751</v>
      </c>
      <c r="CV141" s="3" t="s">
        <v>797</v>
      </c>
      <c r="CZ141">
        <v>2.25</v>
      </c>
      <c r="DA141">
        <v>0</v>
      </c>
      <c r="DB141" s="3">
        <v>0</v>
      </c>
      <c r="DC141" s="3">
        <v>0</v>
      </c>
      <c r="DD141">
        <v>2.8</v>
      </c>
    </row>
    <row r="142" spans="1:108" x14ac:dyDescent="0.35">
      <c r="A142" s="22">
        <v>1013644112</v>
      </c>
      <c r="B142" t="s">
        <v>509</v>
      </c>
      <c r="C142" t="s">
        <v>510</v>
      </c>
      <c r="D142" t="s">
        <v>511</v>
      </c>
      <c r="E142" t="s">
        <v>105</v>
      </c>
      <c r="F142" t="s">
        <v>116</v>
      </c>
      <c r="G142" t="s">
        <v>125</v>
      </c>
      <c r="H142" t="s">
        <v>108</v>
      </c>
      <c r="I142" t="s">
        <v>109</v>
      </c>
      <c r="J142" t="s">
        <v>120</v>
      </c>
      <c r="K142" t="s">
        <v>111</v>
      </c>
      <c r="L142">
        <v>2</v>
      </c>
      <c r="M142">
        <v>2</v>
      </c>
      <c r="N142">
        <v>3</v>
      </c>
      <c r="O142">
        <v>4</v>
      </c>
      <c r="P142">
        <v>5</v>
      </c>
      <c r="Q142">
        <v>4</v>
      </c>
      <c r="R142">
        <v>5</v>
      </c>
      <c r="S142">
        <v>4</v>
      </c>
      <c r="T142">
        <v>4</v>
      </c>
      <c r="U142">
        <v>5</v>
      </c>
      <c r="V142">
        <v>5</v>
      </c>
      <c r="W142">
        <v>2</v>
      </c>
      <c r="X142">
        <v>3</v>
      </c>
      <c r="Y142">
        <v>3</v>
      </c>
      <c r="Z142">
        <v>5</v>
      </c>
      <c r="AA142">
        <v>4</v>
      </c>
      <c r="AB142">
        <v>3</v>
      </c>
      <c r="AC142">
        <v>5</v>
      </c>
      <c r="AD142">
        <v>3</v>
      </c>
      <c r="AE142">
        <v>4</v>
      </c>
      <c r="AF142">
        <v>5</v>
      </c>
      <c r="AG142">
        <v>5</v>
      </c>
      <c r="AH142">
        <v>4</v>
      </c>
      <c r="AI142">
        <v>4</v>
      </c>
      <c r="AJ142">
        <v>3</v>
      </c>
      <c r="AK142">
        <v>4</v>
      </c>
      <c r="AL142">
        <v>4</v>
      </c>
      <c r="AM142">
        <v>4</v>
      </c>
      <c r="AN142">
        <v>4</v>
      </c>
      <c r="AO142">
        <v>3</v>
      </c>
      <c r="AP142">
        <v>2</v>
      </c>
      <c r="AQ142">
        <v>3</v>
      </c>
      <c r="AR142">
        <v>3</v>
      </c>
      <c r="AS142">
        <v>3</v>
      </c>
      <c r="AT142">
        <v>4</v>
      </c>
      <c r="AU142">
        <v>5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3</v>
      </c>
      <c r="BB142">
        <v>2</v>
      </c>
      <c r="BC142">
        <v>3</v>
      </c>
      <c r="BD142">
        <v>1</v>
      </c>
      <c r="BE142">
        <v>3</v>
      </c>
      <c r="BF142">
        <v>4</v>
      </c>
      <c r="BG142">
        <v>3</v>
      </c>
      <c r="BH142">
        <v>4</v>
      </c>
      <c r="BI142">
        <v>3</v>
      </c>
      <c r="BJ142">
        <v>3</v>
      </c>
      <c r="BK142">
        <v>3</v>
      </c>
      <c r="BL142">
        <v>4</v>
      </c>
      <c r="BM142">
        <v>4</v>
      </c>
      <c r="BN142">
        <v>4</v>
      </c>
      <c r="BO142">
        <v>4</v>
      </c>
      <c r="BP142">
        <v>5</v>
      </c>
      <c r="BQ142">
        <v>3</v>
      </c>
      <c r="BR142">
        <v>3</v>
      </c>
      <c r="BS142">
        <v>4</v>
      </c>
      <c r="BT142">
        <v>2</v>
      </c>
      <c r="BU142">
        <v>5</v>
      </c>
      <c r="BV142">
        <v>3</v>
      </c>
      <c r="BW142">
        <v>6</v>
      </c>
      <c r="BX142">
        <v>1</v>
      </c>
      <c r="BY142">
        <v>2.3333333333333335</v>
      </c>
      <c r="BZ142">
        <v>4.5</v>
      </c>
      <c r="CA142">
        <v>4.5</v>
      </c>
      <c r="CB142">
        <v>2.6666666666666665</v>
      </c>
      <c r="CC142">
        <v>4</v>
      </c>
      <c r="CD142">
        <v>4.666666666666667</v>
      </c>
      <c r="CE142">
        <v>3.6666666666666665</v>
      </c>
      <c r="CF142">
        <v>4</v>
      </c>
      <c r="CG142">
        <v>2.75</v>
      </c>
      <c r="CH142">
        <v>4</v>
      </c>
      <c r="CI142">
        <v>2.1111111111111112</v>
      </c>
      <c r="CJ142">
        <v>3</v>
      </c>
      <c r="CK142">
        <v>4</v>
      </c>
      <c r="CL142">
        <v>2</v>
      </c>
      <c r="CM142">
        <v>2.3333333333333335</v>
      </c>
      <c r="CN142">
        <v>2</v>
      </c>
      <c r="CO142">
        <v>0</v>
      </c>
      <c r="CP142">
        <v>0</v>
      </c>
      <c r="CQ142">
        <v>0</v>
      </c>
      <c r="CR142">
        <v>0</v>
      </c>
      <c r="CS142" t="s">
        <v>753</v>
      </c>
      <c r="CT142" s="3" t="s">
        <v>753</v>
      </c>
      <c r="CU142" t="s">
        <v>751</v>
      </c>
      <c r="CV142" s="3" t="s">
        <v>797</v>
      </c>
      <c r="CZ142">
        <v>3.5</v>
      </c>
      <c r="DA142">
        <v>2</v>
      </c>
      <c r="DB142" s="3">
        <v>0</v>
      </c>
      <c r="DC142" s="3">
        <v>1</v>
      </c>
      <c r="DD142">
        <v>3.4</v>
      </c>
    </row>
    <row r="143" spans="1:108" x14ac:dyDescent="0.35">
      <c r="A143" s="22">
        <v>1013609116</v>
      </c>
      <c r="B143" t="s">
        <v>512</v>
      </c>
      <c r="C143" t="s">
        <v>513</v>
      </c>
      <c r="D143" t="s">
        <v>514</v>
      </c>
      <c r="E143" t="s">
        <v>269</v>
      </c>
      <c r="F143" t="s">
        <v>159</v>
      </c>
      <c r="G143" t="s">
        <v>107</v>
      </c>
      <c r="H143" t="s">
        <v>108</v>
      </c>
      <c r="I143" t="s">
        <v>119</v>
      </c>
      <c r="J143" t="s">
        <v>110</v>
      </c>
      <c r="K143" t="s">
        <v>150</v>
      </c>
      <c r="L143">
        <v>4</v>
      </c>
      <c r="M143">
        <v>5</v>
      </c>
      <c r="N143">
        <v>3</v>
      </c>
      <c r="O143">
        <v>2</v>
      </c>
      <c r="P143">
        <v>4</v>
      </c>
      <c r="Q143">
        <v>2</v>
      </c>
      <c r="R143">
        <v>1</v>
      </c>
      <c r="S143">
        <v>5</v>
      </c>
      <c r="T143">
        <v>5</v>
      </c>
      <c r="U143">
        <v>5</v>
      </c>
      <c r="V143">
        <v>5</v>
      </c>
      <c r="W143">
        <v>3</v>
      </c>
      <c r="X143">
        <v>5</v>
      </c>
      <c r="Y143">
        <v>4</v>
      </c>
      <c r="Z143">
        <v>4</v>
      </c>
      <c r="AA143">
        <v>2</v>
      </c>
      <c r="AB143">
        <v>2</v>
      </c>
      <c r="AC143">
        <v>2</v>
      </c>
      <c r="AD143">
        <v>1</v>
      </c>
      <c r="AE143">
        <v>4</v>
      </c>
      <c r="AF143">
        <v>4</v>
      </c>
      <c r="AG143">
        <v>4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4</v>
      </c>
      <c r="AN143">
        <v>3</v>
      </c>
      <c r="AO143">
        <v>2</v>
      </c>
      <c r="AP143">
        <v>3</v>
      </c>
      <c r="AQ143">
        <v>2</v>
      </c>
      <c r="AR143">
        <v>4</v>
      </c>
      <c r="AS143">
        <v>3</v>
      </c>
      <c r="AT143">
        <v>3</v>
      </c>
      <c r="AU143">
        <v>4</v>
      </c>
      <c r="AV143">
        <v>3</v>
      </c>
      <c r="AW143">
        <v>3</v>
      </c>
      <c r="AX143">
        <v>4</v>
      </c>
      <c r="AY143">
        <v>4</v>
      </c>
      <c r="AZ143">
        <v>3</v>
      </c>
      <c r="BA143">
        <v>3</v>
      </c>
      <c r="BB143">
        <v>6</v>
      </c>
      <c r="BC143">
        <v>5</v>
      </c>
      <c r="BD143">
        <v>4</v>
      </c>
      <c r="BE143">
        <v>3</v>
      </c>
      <c r="BF143">
        <v>3</v>
      </c>
      <c r="BG143">
        <v>2</v>
      </c>
      <c r="BH143">
        <v>3</v>
      </c>
      <c r="BI143">
        <v>3</v>
      </c>
      <c r="BJ143">
        <v>4</v>
      </c>
      <c r="BK143">
        <v>4</v>
      </c>
      <c r="BL143">
        <v>5</v>
      </c>
      <c r="BM143">
        <v>5</v>
      </c>
      <c r="BN143">
        <v>5</v>
      </c>
      <c r="BO143">
        <v>5</v>
      </c>
      <c r="BP143">
        <v>1</v>
      </c>
      <c r="BQ143">
        <v>1</v>
      </c>
      <c r="BR143">
        <v>2</v>
      </c>
      <c r="BS143">
        <v>1</v>
      </c>
      <c r="BT143">
        <v>1</v>
      </c>
      <c r="BU143">
        <v>5</v>
      </c>
      <c r="BV143">
        <v>3</v>
      </c>
      <c r="BW143">
        <v>3</v>
      </c>
      <c r="BX143">
        <v>1</v>
      </c>
      <c r="BY143">
        <v>4</v>
      </c>
      <c r="BZ143">
        <v>2.25</v>
      </c>
      <c r="CA143">
        <v>5</v>
      </c>
      <c r="CB143">
        <v>4</v>
      </c>
      <c r="CC143">
        <v>2.2000000000000002</v>
      </c>
      <c r="CD143">
        <v>4</v>
      </c>
      <c r="CE143">
        <v>3</v>
      </c>
      <c r="CF143">
        <v>3.25</v>
      </c>
      <c r="CG143">
        <v>2.75</v>
      </c>
      <c r="CH143">
        <v>3.3333333333333335</v>
      </c>
      <c r="CI143">
        <v>3.8888888888888888</v>
      </c>
      <c r="CJ143">
        <v>3.6666666666666665</v>
      </c>
      <c r="CK143">
        <v>5</v>
      </c>
      <c r="CL143">
        <v>3</v>
      </c>
      <c r="CM143">
        <v>4</v>
      </c>
      <c r="CN143">
        <v>4.666666666666667</v>
      </c>
      <c r="CO143">
        <v>0</v>
      </c>
      <c r="CP143">
        <v>0</v>
      </c>
      <c r="CQ143">
        <v>0</v>
      </c>
      <c r="CR143">
        <v>0</v>
      </c>
      <c r="CS143">
        <v>5</v>
      </c>
      <c r="CT143" t="s">
        <v>755</v>
      </c>
      <c r="CU143" t="s">
        <v>751</v>
      </c>
      <c r="CV143" s="3" t="s">
        <v>798</v>
      </c>
      <c r="CZ143">
        <v>2.75</v>
      </c>
      <c r="DA143">
        <v>0</v>
      </c>
      <c r="DB143" s="3">
        <v>0</v>
      </c>
      <c r="DC143" s="3">
        <v>0</v>
      </c>
      <c r="DD143">
        <v>1.2</v>
      </c>
    </row>
    <row r="144" spans="1:108" x14ac:dyDescent="0.35">
      <c r="A144" s="22">
        <v>1018426583</v>
      </c>
      <c r="B144" t="s">
        <v>515</v>
      </c>
      <c r="C144" t="s">
        <v>274</v>
      </c>
      <c r="D144" t="s">
        <v>516</v>
      </c>
      <c r="E144" t="s">
        <v>269</v>
      </c>
      <c r="F144" t="s">
        <v>116</v>
      </c>
      <c r="G144" t="s">
        <v>117</v>
      </c>
      <c r="H144" t="s">
        <v>190</v>
      </c>
      <c r="I144" t="s">
        <v>119</v>
      </c>
      <c r="J144" t="s">
        <v>120</v>
      </c>
      <c r="K144" t="s">
        <v>111</v>
      </c>
      <c r="L144">
        <v>5</v>
      </c>
      <c r="M144">
        <v>4</v>
      </c>
      <c r="N144">
        <v>5</v>
      </c>
      <c r="O144">
        <v>5</v>
      </c>
      <c r="P144">
        <v>4</v>
      </c>
      <c r="Q144">
        <v>4</v>
      </c>
      <c r="R144">
        <v>3</v>
      </c>
      <c r="S144">
        <v>5</v>
      </c>
      <c r="T144">
        <v>4</v>
      </c>
      <c r="U144">
        <v>4</v>
      </c>
      <c r="V144">
        <v>5</v>
      </c>
      <c r="W144">
        <v>2</v>
      </c>
      <c r="X144">
        <v>3</v>
      </c>
      <c r="Y144">
        <v>2</v>
      </c>
      <c r="Z144">
        <v>4</v>
      </c>
      <c r="AA144">
        <v>2</v>
      </c>
      <c r="AB144">
        <v>2</v>
      </c>
      <c r="AC144">
        <v>5</v>
      </c>
      <c r="AD144">
        <v>4</v>
      </c>
      <c r="AE144">
        <v>2</v>
      </c>
      <c r="AF144">
        <v>1</v>
      </c>
      <c r="AG144">
        <v>2</v>
      </c>
      <c r="AH144">
        <v>1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2</v>
      </c>
      <c r="AP144">
        <v>4</v>
      </c>
      <c r="AQ144">
        <v>4</v>
      </c>
      <c r="AR144">
        <v>4</v>
      </c>
      <c r="AS144">
        <v>5</v>
      </c>
      <c r="AT144">
        <v>5</v>
      </c>
      <c r="AU144">
        <v>5</v>
      </c>
      <c r="AV144">
        <v>3</v>
      </c>
      <c r="AW144">
        <v>3</v>
      </c>
      <c r="AX144">
        <v>6</v>
      </c>
      <c r="AY144">
        <v>6</v>
      </c>
      <c r="AZ144">
        <v>2</v>
      </c>
      <c r="BA144">
        <v>6</v>
      </c>
      <c r="BB144">
        <v>6</v>
      </c>
      <c r="BC144">
        <v>3</v>
      </c>
      <c r="BD144">
        <v>4</v>
      </c>
      <c r="BE144">
        <v>4</v>
      </c>
      <c r="BF144">
        <v>3</v>
      </c>
      <c r="BG144">
        <v>3</v>
      </c>
      <c r="BH144">
        <v>3</v>
      </c>
      <c r="BI144">
        <v>4</v>
      </c>
      <c r="BJ144">
        <v>4</v>
      </c>
      <c r="BK144">
        <v>3</v>
      </c>
      <c r="BL144">
        <v>3</v>
      </c>
      <c r="BM144">
        <v>5</v>
      </c>
      <c r="BN144">
        <v>5</v>
      </c>
      <c r="BO144">
        <v>5</v>
      </c>
      <c r="BP144">
        <v>4</v>
      </c>
      <c r="BQ144">
        <v>3</v>
      </c>
      <c r="BR144">
        <v>3</v>
      </c>
      <c r="BS144">
        <v>4</v>
      </c>
      <c r="BT144">
        <v>3</v>
      </c>
      <c r="BU144">
        <v>6</v>
      </c>
      <c r="BV144">
        <v>2</v>
      </c>
      <c r="BW144">
        <v>5</v>
      </c>
      <c r="BX144">
        <v>3</v>
      </c>
      <c r="BY144">
        <v>4.666666666666667</v>
      </c>
      <c r="BZ144">
        <v>4</v>
      </c>
      <c r="CA144">
        <v>4.5</v>
      </c>
      <c r="CB144">
        <v>2.3333333333333335</v>
      </c>
      <c r="CC144">
        <v>3.4</v>
      </c>
      <c r="CD144">
        <v>1.6666666666666667</v>
      </c>
      <c r="CE144">
        <v>3</v>
      </c>
      <c r="CF144">
        <v>4</v>
      </c>
      <c r="CG144">
        <v>3.5</v>
      </c>
      <c r="CH144">
        <v>5</v>
      </c>
      <c r="CI144">
        <v>4.333333333333333</v>
      </c>
      <c r="CJ144">
        <v>3.6666666666666665</v>
      </c>
      <c r="CK144">
        <v>4.5</v>
      </c>
      <c r="CL144">
        <v>2.6666666666666665</v>
      </c>
      <c r="CM144">
        <v>4.333333333333333</v>
      </c>
      <c r="CN144">
        <v>6</v>
      </c>
      <c r="CO144">
        <v>0</v>
      </c>
      <c r="CP144">
        <v>0</v>
      </c>
      <c r="CQ144">
        <v>1</v>
      </c>
      <c r="CR144">
        <v>0</v>
      </c>
      <c r="CS144" t="s">
        <v>753</v>
      </c>
      <c r="CT144" s="3" t="s">
        <v>753</v>
      </c>
      <c r="CU144" t="s">
        <v>751</v>
      </c>
      <c r="CV144" s="3" t="s">
        <v>797</v>
      </c>
      <c r="CZ144">
        <v>3.25</v>
      </c>
      <c r="DA144">
        <v>2</v>
      </c>
      <c r="DB144" s="3">
        <v>0</v>
      </c>
      <c r="DC144" s="3">
        <v>1</v>
      </c>
      <c r="DD144">
        <v>3.4</v>
      </c>
    </row>
    <row r="145" spans="1:108" x14ac:dyDescent="0.35">
      <c r="A145" s="22">
        <v>1012448310</v>
      </c>
      <c r="B145" t="s">
        <v>517</v>
      </c>
      <c r="C145" t="s">
        <v>518</v>
      </c>
      <c r="D145" t="s">
        <v>519</v>
      </c>
      <c r="E145" t="s">
        <v>259</v>
      </c>
      <c r="F145" t="s">
        <v>155</v>
      </c>
      <c r="G145" t="s">
        <v>125</v>
      </c>
      <c r="H145" t="s">
        <v>108</v>
      </c>
      <c r="I145" t="s">
        <v>109</v>
      </c>
      <c r="J145" t="s">
        <v>132</v>
      </c>
      <c r="K145" t="s">
        <v>137</v>
      </c>
      <c r="L145">
        <v>4</v>
      </c>
      <c r="M145">
        <v>5</v>
      </c>
      <c r="N145">
        <v>4</v>
      </c>
      <c r="O145">
        <v>2</v>
      </c>
      <c r="P145">
        <v>3</v>
      </c>
      <c r="Q145">
        <v>3</v>
      </c>
      <c r="R145">
        <v>2</v>
      </c>
      <c r="S145">
        <v>3</v>
      </c>
      <c r="T145">
        <v>2</v>
      </c>
      <c r="U145">
        <v>5</v>
      </c>
      <c r="V145">
        <v>4</v>
      </c>
      <c r="W145">
        <v>5</v>
      </c>
      <c r="X145">
        <v>5</v>
      </c>
      <c r="Y145">
        <v>5</v>
      </c>
      <c r="Z145">
        <v>4</v>
      </c>
      <c r="AA145">
        <v>2</v>
      </c>
      <c r="AB145">
        <v>3</v>
      </c>
      <c r="AC145">
        <v>2</v>
      </c>
      <c r="AD145">
        <v>2</v>
      </c>
      <c r="AE145">
        <v>5</v>
      </c>
      <c r="AF145">
        <v>5</v>
      </c>
      <c r="AG145">
        <v>5</v>
      </c>
      <c r="AH145">
        <v>1</v>
      </c>
      <c r="AI145">
        <v>1</v>
      </c>
      <c r="AJ145">
        <v>1</v>
      </c>
      <c r="AK145">
        <v>1</v>
      </c>
      <c r="AL145">
        <v>2</v>
      </c>
      <c r="AM145">
        <v>4</v>
      </c>
      <c r="AN145">
        <v>1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3</v>
      </c>
      <c r="BD145">
        <v>5</v>
      </c>
      <c r="BE145">
        <v>3</v>
      </c>
      <c r="BF145">
        <v>2</v>
      </c>
      <c r="BG145">
        <v>2</v>
      </c>
      <c r="BH145">
        <v>2</v>
      </c>
      <c r="BI145">
        <v>3</v>
      </c>
      <c r="BJ145">
        <v>3</v>
      </c>
      <c r="BK145">
        <v>4</v>
      </c>
      <c r="BL145">
        <v>5</v>
      </c>
      <c r="BM145">
        <v>5</v>
      </c>
      <c r="BN145">
        <v>5</v>
      </c>
      <c r="BO145">
        <v>5</v>
      </c>
      <c r="BP145">
        <v>1</v>
      </c>
      <c r="BQ145">
        <v>1</v>
      </c>
      <c r="BR145">
        <v>3</v>
      </c>
      <c r="BS145">
        <v>2</v>
      </c>
      <c r="BT145">
        <v>1</v>
      </c>
      <c r="BU145">
        <v>5</v>
      </c>
      <c r="BV145">
        <v>3</v>
      </c>
      <c r="BW145">
        <v>3</v>
      </c>
      <c r="BX145">
        <v>1</v>
      </c>
      <c r="BY145">
        <v>4.333333333333333</v>
      </c>
      <c r="BZ145">
        <v>2.5</v>
      </c>
      <c r="CA145">
        <v>3.5</v>
      </c>
      <c r="CB145">
        <v>5</v>
      </c>
      <c r="CC145">
        <v>2.6</v>
      </c>
      <c r="CD145">
        <v>5</v>
      </c>
      <c r="CE145">
        <v>1</v>
      </c>
      <c r="CF145">
        <v>2</v>
      </c>
      <c r="CG145">
        <v>5</v>
      </c>
      <c r="CH145">
        <v>5</v>
      </c>
      <c r="CI145">
        <v>4.7777777777777777</v>
      </c>
      <c r="CJ145">
        <v>3.3333333333333335</v>
      </c>
      <c r="CK145">
        <v>5</v>
      </c>
      <c r="CL145">
        <v>5</v>
      </c>
      <c r="CM145">
        <v>4.333333333333333</v>
      </c>
      <c r="CN145">
        <v>5</v>
      </c>
      <c r="CO145">
        <v>1</v>
      </c>
      <c r="CP145">
        <v>0</v>
      </c>
      <c r="CQ145">
        <v>1</v>
      </c>
      <c r="CR145">
        <v>0</v>
      </c>
      <c r="CS145">
        <v>2</v>
      </c>
      <c r="CT145" t="s">
        <v>754</v>
      </c>
      <c r="CU145" t="s">
        <v>751</v>
      </c>
      <c r="CV145" s="3" t="s">
        <v>797</v>
      </c>
      <c r="CZ145">
        <v>2.25</v>
      </c>
      <c r="DA145">
        <v>0</v>
      </c>
      <c r="DB145" s="3">
        <v>0</v>
      </c>
      <c r="DC145" s="3">
        <v>0</v>
      </c>
      <c r="DD145">
        <v>1.6</v>
      </c>
    </row>
    <row r="146" spans="1:108" x14ac:dyDescent="0.35">
      <c r="A146" s="22">
        <v>52351732</v>
      </c>
      <c r="B146" t="s">
        <v>520</v>
      </c>
      <c r="C146" t="s">
        <v>521</v>
      </c>
      <c r="D146" t="s">
        <v>268</v>
      </c>
      <c r="E146" t="s">
        <v>277</v>
      </c>
      <c r="F146" t="s">
        <v>159</v>
      </c>
      <c r="G146" t="s">
        <v>125</v>
      </c>
      <c r="H146" t="s">
        <v>108</v>
      </c>
      <c r="I146" t="s">
        <v>183</v>
      </c>
      <c r="J146" t="s">
        <v>110</v>
      </c>
      <c r="K146" t="s">
        <v>150</v>
      </c>
      <c r="L146">
        <v>5</v>
      </c>
      <c r="M146">
        <v>4</v>
      </c>
      <c r="N146">
        <v>2</v>
      </c>
      <c r="O146">
        <v>5</v>
      </c>
      <c r="P146">
        <v>5</v>
      </c>
      <c r="Q146">
        <v>2</v>
      </c>
      <c r="R146">
        <v>4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3</v>
      </c>
      <c r="AB146">
        <v>2</v>
      </c>
      <c r="AC146">
        <v>3</v>
      </c>
      <c r="AD146">
        <v>2</v>
      </c>
      <c r="AE146">
        <v>5</v>
      </c>
      <c r="AF146">
        <v>5</v>
      </c>
      <c r="AG146">
        <v>5</v>
      </c>
      <c r="AH146">
        <v>2</v>
      </c>
      <c r="AI146">
        <v>1</v>
      </c>
      <c r="AJ146">
        <v>2</v>
      </c>
      <c r="AK146">
        <v>3</v>
      </c>
      <c r="AL146">
        <v>3</v>
      </c>
      <c r="AM146">
        <v>2</v>
      </c>
      <c r="AN146">
        <v>3</v>
      </c>
      <c r="AO146">
        <v>5</v>
      </c>
      <c r="AP146">
        <v>5</v>
      </c>
      <c r="AQ146">
        <v>5</v>
      </c>
      <c r="AR146">
        <v>5</v>
      </c>
      <c r="AS146">
        <v>5</v>
      </c>
      <c r="AT146">
        <v>5</v>
      </c>
      <c r="AU146">
        <v>5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3</v>
      </c>
      <c r="BF146">
        <v>4</v>
      </c>
      <c r="BG146">
        <v>3</v>
      </c>
      <c r="BH146">
        <v>4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4</v>
      </c>
      <c r="BO146">
        <v>3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6</v>
      </c>
      <c r="BV146">
        <v>3</v>
      </c>
      <c r="BW146">
        <v>1</v>
      </c>
      <c r="BX146">
        <v>1</v>
      </c>
      <c r="BY146">
        <v>3.6666666666666665</v>
      </c>
      <c r="BZ146">
        <v>4</v>
      </c>
      <c r="CA146">
        <v>5</v>
      </c>
      <c r="CB146">
        <v>5</v>
      </c>
      <c r="CC146">
        <v>3</v>
      </c>
      <c r="CD146">
        <v>5</v>
      </c>
      <c r="CE146">
        <v>1.6666666666666667</v>
      </c>
      <c r="CF146">
        <v>2.75</v>
      </c>
      <c r="CG146">
        <v>5</v>
      </c>
      <c r="CH146">
        <v>5</v>
      </c>
      <c r="CI146">
        <v>6</v>
      </c>
      <c r="CJ146">
        <v>3</v>
      </c>
      <c r="CK146">
        <v>3.25</v>
      </c>
      <c r="CL146">
        <v>6</v>
      </c>
      <c r="CM146">
        <v>6</v>
      </c>
      <c r="CN146">
        <v>6</v>
      </c>
      <c r="CO146">
        <v>1</v>
      </c>
      <c r="CP146">
        <v>1</v>
      </c>
      <c r="CQ146">
        <v>1</v>
      </c>
      <c r="CR146">
        <v>1</v>
      </c>
      <c r="CS146">
        <v>5</v>
      </c>
      <c r="CT146" t="s">
        <v>755</v>
      </c>
      <c r="CU146" t="s">
        <v>750</v>
      </c>
      <c r="CV146" s="3" t="s">
        <v>797</v>
      </c>
      <c r="CX146" t="s">
        <v>779</v>
      </c>
      <c r="CZ146">
        <v>3.5</v>
      </c>
      <c r="DA146">
        <v>2</v>
      </c>
      <c r="DB146" s="3">
        <v>0</v>
      </c>
      <c r="DC146" s="3">
        <v>1</v>
      </c>
      <c r="DD146">
        <v>1</v>
      </c>
    </row>
    <row r="147" spans="1:108" x14ac:dyDescent="0.35">
      <c r="A147" s="22">
        <v>79489816</v>
      </c>
      <c r="B147" t="s">
        <v>522</v>
      </c>
      <c r="C147" t="s">
        <v>392</v>
      </c>
      <c r="D147" t="s">
        <v>181</v>
      </c>
      <c r="E147" t="s">
        <v>182</v>
      </c>
      <c r="F147" t="s">
        <v>173</v>
      </c>
      <c r="G147" t="s">
        <v>107</v>
      </c>
      <c r="H147" t="s">
        <v>108</v>
      </c>
      <c r="I147" t="s">
        <v>183</v>
      </c>
      <c r="J147" t="s">
        <v>110</v>
      </c>
      <c r="K147" t="s">
        <v>111</v>
      </c>
      <c r="L147">
        <v>3</v>
      </c>
      <c r="M147">
        <v>4</v>
      </c>
      <c r="N147">
        <v>2</v>
      </c>
      <c r="O147">
        <v>2</v>
      </c>
      <c r="P147">
        <v>4</v>
      </c>
      <c r="Q147">
        <v>3</v>
      </c>
      <c r="R147">
        <v>2</v>
      </c>
      <c r="S147">
        <v>4</v>
      </c>
      <c r="T147">
        <v>4</v>
      </c>
      <c r="U147">
        <v>4</v>
      </c>
      <c r="V147">
        <v>5</v>
      </c>
      <c r="W147">
        <v>2</v>
      </c>
      <c r="X147">
        <v>5</v>
      </c>
      <c r="Y147">
        <v>2</v>
      </c>
      <c r="Z147">
        <v>4</v>
      </c>
      <c r="AA147">
        <v>2</v>
      </c>
      <c r="AB147">
        <v>3</v>
      </c>
      <c r="AC147">
        <v>2</v>
      </c>
      <c r="AD147">
        <v>2</v>
      </c>
      <c r="AE147">
        <v>4</v>
      </c>
      <c r="AF147">
        <v>4</v>
      </c>
      <c r="AG147">
        <v>3</v>
      </c>
      <c r="AH147">
        <v>2</v>
      </c>
      <c r="AI147">
        <v>2</v>
      </c>
      <c r="AJ147">
        <v>1</v>
      </c>
      <c r="AK147">
        <v>3</v>
      </c>
      <c r="AL147">
        <v>4</v>
      </c>
      <c r="AM147">
        <v>2</v>
      </c>
      <c r="AN147">
        <v>1</v>
      </c>
      <c r="AO147">
        <v>2</v>
      </c>
      <c r="AP147">
        <v>4</v>
      </c>
      <c r="AQ147">
        <v>2</v>
      </c>
      <c r="AR147">
        <v>2</v>
      </c>
      <c r="AS147">
        <v>1</v>
      </c>
      <c r="AT147">
        <v>2</v>
      </c>
      <c r="AU147">
        <v>3</v>
      </c>
      <c r="AV147">
        <v>5</v>
      </c>
      <c r="AW147">
        <v>4</v>
      </c>
      <c r="AX147">
        <v>5</v>
      </c>
      <c r="AY147">
        <v>5</v>
      </c>
      <c r="AZ147">
        <v>6</v>
      </c>
      <c r="BA147">
        <v>5</v>
      </c>
      <c r="BB147">
        <v>6</v>
      </c>
      <c r="BC147">
        <v>5</v>
      </c>
      <c r="BD147">
        <v>5</v>
      </c>
      <c r="BE147">
        <v>3</v>
      </c>
      <c r="BF147">
        <v>3</v>
      </c>
      <c r="BG147">
        <v>2</v>
      </c>
      <c r="BH147">
        <v>4</v>
      </c>
      <c r="BI147">
        <v>4</v>
      </c>
      <c r="BJ147">
        <v>4</v>
      </c>
      <c r="BK147">
        <v>4</v>
      </c>
      <c r="BL147">
        <v>5</v>
      </c>
      <c r="BM147">
        <v>5</v>
      </c>
      <c r="BN147">
        <v>5</v>
      </c>
      <c r="BO147">
        <v>5</v>
      </c>
      <c r="BP147">
        <v>3</v>
      </c>
      <c r="BQ147">
        <v>1</v>
      </c>
      <c r="BR147">
        <v>3</v>
      </c>
      <c r="BS147">
        <v>1</v>
      </c>
      <c r="BT147">
        <v>1</v>
      </c>
      <c r="BU147">
        <v>6</v>
      </c>
      <c r="BV147">
        <v>3</v>
      </c>
      <c r="BW147">
        <v>3</v>
      </c>
      <c r="BX147">
        <v>5</v>
      </c>
      <c r="BY147">
        <v>3</v>
      </c>
      <c r="BZ147">
        <v>2.75</v>
      </c>
      <c r="CA147">
        <v>4.25</v>
      </c>
      <c r="CB147">
        <v>3</v>
      </c>
      <c r="CC147">
        <v>2.6</v>
      </c>
      <c r="CD147">
        <v>3.6666666666666665</v>
      </c>
      <c r="CE147">
        <v>1.6666666666666667</v>
      </c>
      <c r="CF147">
        <v>2.5</v>
      </c>
      <c r="CG147">
        <v>2.5</v>
      </c>
      <c r="CH147">
        <v>2</v>
      </c>
      <c r="CI147">
        <v>5.1111111111111107</v>
      </c>
      <c r="CJ147">
        <v>4</v>
      </c>
      <c r="CK147">
        <v>5</v>
      </c>
      <c r="CL147">
        <v>5</v>
      </c>
      <c r="CM147">
        <v>5</v>
      </c>
      <c r="CN147">
        <v>5.333333333333333</v>
      </c>
      <c r="CO147">
        <v>1</v>
      </c>
      <c r="CP147">
        <v>1</v>
      </c>
      <c r="CQ147">
        <v>1</v>
      </c>
      <c r="CR147">
        <v>1</v>
      </c>
      <c r="CS147">
        <v>29</v>
      </c>
      <c r="CT147" t="s">
        <v>184</v>
      </c>
      <c r="CU147" t="s">
        <v>750</v>
      </c>
      <c r="CV147" s="3" t="s">
        <v>798</v>
      </c>
      <c r="CZ147">
        <v>3</v>
      </c>
      <c r="DA147">
        <v>1</v>
      </c>
      <c r="DB147" s="3">
        <v>1</v>
      </c>
      <c r="DC147" s="3">
        <v>0</v>
      </c>
      <c r="DD147">
        <v>1.8</v>
      </c>
    </row>
    <row r="148" spans="1:108" x14ac:dyDescent="0.35">
      <c r="A148" s="22">
        <v>1024564052</v>
      </c>
      <c r="B148" t="s">
        <v>523</v>
      </c>
      <c r="C148" t="s">
        <v>392</v>
      </c>
      <c r="D148" t="s">
        <v>524</v>
      </c>
      <c r="E148" t="s">
        <v>207</v>
      </c>
      <c r="F148" t="s">
        <v>155</v>
      </c>
      <c r="G148" t="s">
        <v>125</v>
      </c>
      <c r="H148" t="s">
        <v>108</v>
      </c>
      <c r="I148" t="s">
        <v>109</v>
      </c>
      <c r="J148" t="s">
        <v>132</v>
      </c>
      <c r="K148" t="s">
        <v>137</v>
      </c>
      <c r="L148">
        <v>3</v>
      </c>
      <c r="M148">
        <v>4</v>
      </c>
      <c r="N148">
        <v>3</v>
      </c>
      <c r="O148">
        <v>2</v>
      </c>
      <c r="P148">
        <v>2</v>
      </c>
      <c r="Q148">
        <v>2</v>
      </c>
      <c r="R148">
        <v>2</v>
      </c>
      <c r="S148">
        <v>4</v>
      </c>
      <c r="T148">
        <v>4</v>
      </c>
      <c r="U148">
        <v>4</v>
      </c>
      <c r="V148">
        <v>4</v>
      </c>
      <c r="W148">
        <v>5</v>
      </c>
      <c r="X148">
        <v>5</v>
      </c>
      <c r="Y148">
        <v>4</v>
      </c>
      <c r="Z148">
        <v>4</v>
      </c>
      <c r="AA148">
        <v>2</v>
      </c>
      <c r="AB148">
        <v>2</v>
      </c>
      <c r="AC148">
        <v>2</v>
      </c>
      <c r="AD148">
        <v>1</v>
      </c>
      <c r="AE148">
        <v>3</v>
      </c>
      <c r="AF148">
        <v>2</v>
      </c>
      <c r="AG148">
        <v>3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1</v>
      </c>
      <c r="AP148">
        <v>2</v>
      </c>
      <c r="AQ148">
        <v>2</v>
      </c>
      <c r="AR148">
        <v>2</v>
      </c>
      <c r="AS148">
        <v>4</v>
      </c>
      <c r="AT148">
        <v>4</v>
      </c>
      <c r="AU148">
        <v>4</v>
      </c>
      <c r="AV148">
        <v>3</v>
      </c>
      <c r="AW148">
        <v>3</v>
      </c>
      <c r="AX148">
        <v>3</v>
      </c>
      <c r="AY148">
        <v>3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3</v>
      </c>
      <c r="BG148">
        <v>3</v>
      </c>
      <c r="BH148">
        <v>3</v>
      </c>
      <c r="BI148">
        <v>3</v>
      </c>
      <c r="BJ148">
        <v>3</v>
      </c>
      <c r="BK148">
        <v>3</v>
      </c>
      <c r="BL148">
        <v>3</v>
      </c>
      <c r="BM148">
        <v>4</v>
      </c>
      <c r="BN148">
        <v>4</v>
      </c>
      <c r="BO148">
        <v>4</v>
      </c>
      <c r="BP148">
        <v>3</v>
      </c>
      <c r="BQ148">
        <v>3</v>
      </c>
      <c r="BR148">
        <v>3</v>
      </c>
      <c r="BS148">
        <v>3</v>
      </c>
      <c r="BT148">
        <v>3</v>
      </c>
      <c r="BU148">
        <v>5</v>
      </c>
      <c r="BV148">
        <v>3</v>
      </c>
      <c r="BW148">
        <v>1</v>
      </c>
      <c r="BX148">
        <v>5</v>
      </c>
      <c r="BY148">
        <v>3.3333333333333335</v>
      </c>
      <c r="BZ148">
        <v>2</v>
      </c>
      <c r="CA148">
        <v>4</v>
      </c>
      <c r="CB148">
        <v>4.666666666666667</v>
      </c>
      <c r="CC148">
        <v>2.2000000000000002</v>
      </c>
      <c r="CD148">
        <v>2.6666666666666665</v>
      </c>
      <c r="CE148">
        <v>2</v>
      </c>
      <c r="CF148">
        <v>2</v>
      </c>
      <c r="CG148">
        <v>1.75</v>
      </c>
      <c r="CH148">
        <v>4</v>
      </c>
      <c r="CI148">
        <v>3.4444444444444446</v>
      </c>
      <c r="CJ148">
        <v>3</v>
      </c>
      <c r="CK148">
        <v>3.75</v>
      </c>
      <c r="CL148">
        <v>3.3333333333333335</v>
      </c>
      <c r="CM148">
        <v>3.6666666666666665</v>
      </c>
      <c r="CN148">
        <v>3.3333333333333335</v>
      </c>
      <c r="CO148">
        <v>0</v>
      </c>
      <c r="CP148">
        <v>0</v>
      </c>
      <c r="CQ148">
        <v>0</v>
      </c>
      <c r="CR148">
        <v>0</v>
      </c>
      <c r="CS148">
        <v>2</v>
      </c>
      <c r="CT148" t="s">
        <v>754</v>
      </c>
      <c r="CU148" t="s">
        <v>751</v>
      </c>
      <c r="CV148" s="3" t="s">
        <v>797</v>
      </c>
      <c r="CZ148">
        <v>3</v>
      </c>
      <c r="DA148">
        <v>1</v>
      </c>
      <c r="DB148" s="3">
        <v>1</v>
      </c>
      <c r="DC148" s="3">
        <v>0</v>
      </c>
      <c r="DD148">
        <v>3</v>
      </c>
    </row>
    <row r="149" spans="1:108" x14ac:dyDescent="0.35">
      <c r="A149" s="22">
        <v>51909201</v>
      </c>
      <c r="B149" t="s">
        <v>525</v>
      </c>
      <c r="C149" t="s">
        <v>526</v>
      </c>
      <c r="D149" t="s">
        <v>417</v>
      </c>
      <c r="E149" t="s">
        <v>449</v>
      </c>
      <c r="F149" t="s">
        <v>303</v>
      </c>
      <c r="G149" t="s">
        <v>189</v>
      </c>
      <c r="H149" t="s">
        <v>108</v>
      </c>
      <c r="I149" t="s">
        <v>183</v>
      </c>
      <c r="J149" t="s">
        <v>184</v>
      </c>
      <c r="K149" t="s">
        <v>150</v>
      </c>
      <c r="L149">
        <v>4</v>
      </c>
      <c r="M149">
        <v>4</v>
      </c>
      <c r="N149">
        <v>1</v>
      </c>
      <c r="O149">
        <v>3</v>
      </c>
      <c r="P149">
        <v>3</v>
      </c>
      <c r="Q149">
        <v>4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1</v>
      </c>
      <c r="X149">
        <v>2</v>
      </c>
      <c r="Y149">
        <v>1</v>
      </c>
      <c r="Z149">
        <v>3</v>
      </c>
      <c r="AA149">
        <v>2</v>
      </c>
      <c r="AB149">
        <v>2</v>
      </c>
      <c r="AC149">
        <v>2</v>
      </c>
      <c r="AD149">
        <v>1</v>
      </c>
      <c r="AE149">
        <v>2</v>
      </c>
      <c r="AF149">
        <v>2</v>
      </c>
      <c r="AG149">
        <v>2</v>
      </c>
      <c r="AH149">
        <v>3</v>
      </c>
      <c r="AI149">
        <v>3</v>
      </c>
      <c r="AJ149">
        <v>3</v>
      </c>
      <c r="AK149">
        <v>3</v>
      </c>
      <c r="AL149">
        <v>4</v>
      </c>
      <c r="AM149">
        <v>3</v>
      </c>
      <c r="AN149">
        <v>3</v>
      </c>
      <c r="AO149">
        <v>2</v>
      </c>
      <c r="AP149">
        <v>1</v>
      </c>
      <c r="AQ149">
        <v>1</v>
      </c>
      <c r="AR149">
        <v>2</v>
      </c>
      <c r="AS149">
        <v>1</v>
      </c>
      <c r="AT149">
        <v>1</v>
      </c>
      <c r="AU149">
        <v>3</v>
      </c>
      <c r="AV149">
        <v>3</v>
      </c>
      <c r="AW149">
        <v>3</v>
      </c>
      <c r="AX149">
        <v>3</v>
      </c>
      <c r="AY149">
        <v>2</v>
      </c>
      <c r="AZ149">
        <v>3</v>
      </c>
      <c r="BA149">
        <v>3</v>
      </c>
      <c r="BB149">
        <v>2</v>
      </c>
      <c r="BC149">
        <v>4</v>
      </c>
      <c r="BD149">
        <v>1</v>
      </c>
      <c r="BE149">
        <v>1</v>
      </c>
      <c r="BF149">
        <v>2</v>
      </c>
      <c r="BG149">
        <v>3</v>
      </c>
      <c r="BH149">
        <v>3</v>
      </c>
      <c r="BI149">
        <v>4</v>
      </c>
      <c r="BJ149">
        <v>4</v>
      </c>
      <c r="BK149">
        <v>4</v>
      </c>
      <c r="BL149">
        <v>5</v>
      </c>
      <c r="BM149">
        <v>5</v>
      </c>
      <c r="BN149">
        <v>5</v>
      </c>
      <c r="BO149">
        <v>5</v>
      </c>
      <c r="BP149">
        <v>3</v>
      </c>
      <c r="BQ149">
        <v>3</v>
      </c>
      <c r="BR149">
        <v>3</v>
      </c>
      <c r="BS149">
        <v>3</v>
      </c>
      <c r="BT149">
        <v>3</v>
      </c>
      <c r="BU149">
        <v>5</v>
      </c>
      <c r="BV149">
        <v>2</v>
      </c>
      <c r="BW149">
        <v>5</v>
      </c>
      <c r="BX149">
        <v>1</v>
      </c>
      <c r="BY149">
        <v>3</v>
      </c>
      <c r="BZ149">
        <v>3.25</v>
      </c>
      <c r="CA149">
        <v>3</v>
      </c>
      <c r="CB149">
        <v>1.3333333333333333</v>
      </c>
      <c r="CC149">
        <v>2</v>
      </c>
      <c r="CD149">
        <v>2</v>
      </c>
      <c r="CE149">
        <v>3</v>
      </c>
      <c r="CF149">
        <v>3.25</v>
      </c>
      <c r="CG149">
        <v>1.5</v>
      </c>
      <c r="CH149">
        <v>1.6666666666666667</v>
      </c>
      <c r="CI149">
        <v>2.6666666666666665</v>
      </c>
      <c r="CJ149">
        <v>4</v>
      </c>
      <c r="CK149">
        <v>5</v>
      </c>
      <c r="CL149">
        <v>3</v>
      </c>
      <c r="CM149">
        <v>2.6666666666666665</v>
      </c>
      <c r="CN149">
        <v>2.3333333333333335</v>
      </c>
      <c r="CO149">
        <v>0</v>
      </c>
      <c r="CP149">
        <v>0</v>
      </c>
      <c r="CQ149">
        <v>0</v>
      </c>
      <c r="CR149">
        <v>0</v>
      </c>
      <c r="CS149">
        <v>33</v>
      </c>
      <c r="CT149" t="s">
        <v>184</v>
      </c>
      <c r="CU149" t="s">
        <v>750</v>
      </c>
      <c r="CV149" s="3" t="s">
        <v>797</v>
      </c>
      <c r="CZ149">
        <v>2.25</v>
      </c>
      <c r="DA149">
        <v>0</v>
      </c>
      <c r="DB149" s="3">
        <v>0</v>
      </c>
      <c r="DC149" s="3">
        <v>0</v>
      </c>
      <c r="DD149">
        <v>3</v>
      </c>
    </row>
    <row r="150" spans="1:108" x14ac:dyDescent="0.35">
      <c r="A150" s="22">
        <v>1023873291</v>
      </c>
      <c r="B150" t="s">
        <v>527</v>
      </c>
      <c r="C150" t="s">
        <v>528</v>
      </c>
      <c r="D150" t="s">
        <v>196</v>
      </c>
      <c r="E150" t="s">
        <v>303</v>
      </c>
      <c r="F150" t="s">
        <v>159</v>
      </c>
      <c r="G150" t="s">
        <v>107</v>
      </c>
      <c r="H150" t="s">
        <v>108</v>
      </c>
      <c r="I150" t="s">
        <v>119</v>
      </c>
      <c r="J150" t="s">
        <v>110</v>
      </c>
      <c r="K150" t="s">
        <v>111</v>
      </c>
      <c r="L150">
        <v>3</v>
      </c>
      <c r="M150">
        <v>3</v>
      </c>
      <c r="N150">
        <v>2</v>
      </c>
      <c r="O150">
        <v>2</v>
      </c>
      <c r="P150">
        <v>3</v>
      </c>
      <c r="Q150">
        <v>3</v>
      </c>
      <c r="R150">
        <v>3</v>
      </c>
      <c r="S150">
        <v>3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2</v>
      </c>
      <c r="AE150">
        <v>5</v>
      </c>
      <c r="AF150">
        <v>4</v>
      </c>
      <c r="AG150">
        <v>5</v>
      </c>
      <c r="AH150">
        <v>2</v>
      </c>
      <c r="AI150">
        <v>2</v>
      </c>
      <c r="AJ150">
        <v>3</v>
      </c>
      <c r="AK150">
        <v>2</v>
      </c>
      <c r="AL150">
        <v>2</v>
      </c>
      <c r="AM150">
        <v>3</v>
      </c>
      <c r="AN150">
        <v>2</v>
      </c>
      <c r="AO150">
        <v>2</v>
      </c>
      <c r="AP150">
        <v>4</v>
      </c>
      <c r="AQ150">
        <v>4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5</v>
      </c>
      <c r="AY150">
        <v>4</v>
      </c>
      <c r="AZ150">
        <v>4</v>
      </c>
      <c r="BA150">
        <v>3</v>
      </c>
      <c r="BB150">
        <v>5</v>
      </c>
      <c r="BC150">
        <v>4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4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6</v>
      </c>
      <c r="BV150">
        <v>3</v>
      </c>
      <c r="BW150">
        <v>3</v>
      </c>
      <c r="BX150">
        <v>5</v>
      </c>
      <c r="BY150">
        <v>2.6666666666666665</v>
      </c>
      <c r="BZ150">
        <v>2.75</v>
      </c>
      <c r="CA150">
        <v>3.75</v>
      </c>
      <c r="CB150">
        <v>4</v>
      </c>
      <c r="CC150">
        <v>3.6</v>
      </c>
      <c r="CD150">
        <v>4.666666666666667</v>
      </c>
      <c r="CE150">
        <v>2.3333333333333335</v>
      </c>
      <c r="CF150">
        <v>2.25</v>
      </c>
      <c r="CG150">
        <v>3.5</v>
      </c>
      <c r="CH150">
        <v>4</v>
      </c>
      <c r="CI150">
        <v>4</v>
      </c>
      <c r="CJ150">
        <v>4</v>
      </c>
      <c r="CK150">
        <v>4</v>
      </c>
      <c r="CL150">
        <v>4</v>
      </c>
      <c r="CM150">
        <v>3.3333333333333335</v>
      </c>
      <c r="CN150">
        <v>4.666666666666667</v>
      </c>
      <c r="CO150">
        <v>0</v>
      </c>
      <c r="CP150">
        <v>0</v>
      </c>
      <c r="CQ150">
        <v>0</v>
      </c>
      <c r="CR150">
        <v>0</v>
      </c>
      <c r="CS150">
        <v>5</v>
      </c>
      <c r="CT150" t="s">
        <v>755</v>
      </c>
      <c r="CU150" t="s">
        <v>751</v>
      </c>
      <c r="CV150" s="3" t="s">
        <v>798</v>
      </c>
      <c r="CZ150">
        <v>3</v>
      </c>
      <c r="DA150">
        <v>1</v>
      </c>
      <c r="DB150" s="3">
        <v>1</v>
      </c>
      <c r="DC150" s="3">
        <v>0</v>
      </c>
      <c r="DD150">
        <v>1</v>
      </c>
    </row>
    <row r="151" spans="1:108" x14ac:dyDescent="0.35">
      <c r="A151" s="22">
        <v>1010217072</v>
      </c>
      <c r="B151" t="s">
        <v>529</v>
      </c>
      <c r="C151" t="s">
        <v>530</v>
      </c>
      <c r="D151" t="s">
        <v>457</v>
      </c>
      <c r="E151" t="s">
        <v>124</v>
      </c>
      <c r="F151" t="s">
        <v>178</v>
      </c>
      <c r="G151" t="s">
        <v>107</v>
      </c>
      <c r="H151" t="s">
        <v>108</v>
      </c>
      <c r="I151" t="s">
        <v>109</v>
      </c>
      <c r="J151" t="s">
        <v>132</v>
      </c>
      <c r="K151" t="s">
        <v>111</v>
      </c>
      <c r="L151">
        <v>2</v>
      </c>
      <c r="M151">
        <v>4</v>
      </c>
      <c r="N151">
        <v>1</v>
      </c>
      <c r="O151">
        <v>3</v>
      </c>
      <c r="P151">
        <v>5</v>
      </c>
      <c r="Q151">
        <v>3</v>
      </c>
      <c r="R151">
        <v>2</v>
      </c>
      <c r="S151">
        <v>5</v>
      </c>
      <c r="T151">
        <v>5</v>
      </c>
      <c r="U151">
        <v>5</v>
      </c>
      <c r="V151">
        <v>5</v>
      </c>
      <c r="W151">
        <v>2</v>
      </c>
      <c r="X151">
        <v>2</v>
      </c>
      <c r="Y151">
        <v>2</v>
      </c>
      <c r="Z151">
        <v>5</v>
      </c>
      <c r="AA151">
        <v>5</v>
      </c>
      <c r="AB151">
        <v>5</v>
      </c>
      <c r="AC151">
        <v>5</v>
      </c>
      <c r="AD151">
        <v>3</v>
      </c>
      <c r="AE151">
        <v>5</v>
      </c>
      <c r="AF151">
        <v>5</v>
      </c>
      <c r="AG151">
        <v>5</v>
      </c>
      <c r="AH151">
        <v>3</v>
      </c>
      <c r="AI151">
        <v>4</v>
      </c>
      <c r="AJ151">
        <v>4</v>
      </c>
      <c r="AK151">
        <v>4</v>
      </c>
      <c r="AL151">
        <v>3</v>
      </c>
      <c r="AM151">
        <v>3</v>
      </c>
      <c r="AN151">
        <v>3</v>
      </c>
      <c r="AO151">
        <v>2</v>
      </c>
      <c r="AP151">
        <v>3</v>
      </c>
      <c r="AQ151">
        <v>2</v>
      </c>
      <c r="AR151">
        <v>5</v>
      </c>
      <c r="AS151">
        <v>4</v>
      </c>
      <c r="AT151">
        <v>4</v>
      </c>
      <c r="AU151">
        <v>5</v>
      </c>
      <c r="AV151">
        <v>3</v>
      </c>
      <c r="AW151">
        <v>3</v>
      </c>
      <c r="AX151">
        <v>5</v>
      </c>
      <c r="AY151">
        <v>5</v>
      </c>
      <c r="AZ151">
        <v>4</v>
      </c>
      <c r="BA151">
        <v>5</v>
      </c>
      <c r="BB151">
        <v>6</v>
      </c>
      <c r="BC151">
        <v>3</v>
      </c>
      <c r="BD151">
        <v>3</v>
      </c>
      <c r="BE151">
        <v>3</v>
      </c>
      <c r="BF151">
        <v>4</v>
      </c>
      <c r="BG151">
        <v>4</v>
      </c>
      <c r="BH151">
        <v>4</v>
      </c>
      <c r="BI151">
        <v>3</v>
      </c>
      <c r="BJ151">
        <v>4</v>
      </c>
      <c r="BK151">
        <v>4</v>
      </c>
      <c r="BL151">
        <v>2</v>
      </c>
      <c r="BM151">
        <v>5</v>
      </c>
      <c r="BN151">
        <v>5</v>
      </c>
      <c r="BO151">
        <v>5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5</v>
      </c>
      <c r="BV151">
        <v>3</v>
      </c>
      <c r="BW151">
        <v>6</v>
      </c>
      <c r="BX151">
        <v>4</v>
      </c>
      <c r="BY151">
        <v>2.3333333333333335</v>
      </c>
      <c r="BZ151">
        <v>3.25</v>
      </c>
      <c r="CA151">
        <v>5</v>
      </c>
      <c r="CB151">
        <v>2</v>
      </c>
      <c r="CC151">
        <v>4.5999999999999996</v>
      </c>
      <c r="CD151">
        <v>5</v>
      </c>
      <c r="CE151">
        <v>3.6666666666666665</v>
      </c>
      <c r="CF151">
        <v>3.25</v>
      </c>
      <c r="CG151">
        <v>3</v>
      </c>
      <c r="CH151">
        <v>4.333333333333333</v>
      </c>
      <c r="CI151">
        <v>4.1111111111111107</v>
      </c>
      <c r="CJ151">
        <v>3.6666666666666665</v>
      </c>
      <c r="CK151">
        <v>4.25</v>
      </c>
      <c r="CL151">
        <v>3.3333333333333335</v>
      </c>
      <c r="CM151">
        <v>3.6666666666666665</v>
      </c>
      <c r="CN151">
        <v>5.333333333333333</v>
      </c>
      <c r="CO151">
        <v>0</v>
      </c>
      <c r="CP151">
        <v>0</v>
      </c>
      <c r="CQ151">
        <v>1</v>
      </c>
      <c r="CR151">
        <v>0</v>
      </c>
      <c r="CS151">
        <v>7</v>
      </c>
      <c r="CT151" t="s">
        <v>756</v>
      </c>
      <c r="CU151" t="s">
        <v>751</v>
      </c>
      <c r="CV151" s="3" t="s">
        <v>797</v>
      </c>
      <c r="CZ151">
        <v>3.75</v>
      </c>
      <c r="DA151">
        <v>2</v>
      </c>
      <c r="DB151" s="3">
        <v>0</v>
      </c>
      <c r="DC151" s="3">
        <v>1</v>
      </c>
      <c r="DD151">
        <v>1</v>
      </c>
    </row>
    <row r="152" spans="1:108" x14ac:dyDescent="0.35">
      <c r="A152" s="22">
        <v>52284529</v>
      </c>
      <c r="B152" t="s">
        <v>531</v>
      </c>
      <c r="C152" t="s">
        <v>532</v>
      </c>
      <c r="D152" t="s">
        <v>533</v>
      </c>
      <c r="E152" t="s">
        <v>277</v>
      </c>
      <c r="F152" t="s">
        <v>129</v>
      </c>
      <c r="G152" t="s">
        <v>107</v>
      </c>
      <c r="H152" t="s">
        <v>108</v>
      </c>
      <c r="I152" t="s">
        <v>183</v>
      </c>
      <c r="J152" t="s">
        <v>132</v>
      </c>
      <c r="K152" t="s">
        <v>137</v>
      </c>
      <c r="L152">
        <v>3</v>
      </c>
      <c r="M152">
        <v>4</v>
      </c>
      <c r="N152">
        <v>3</v>
      </c>
      <c r="O152">
        <v>3</v>
      </c>
      <c r="P152">
        <v>2</v>
      </c>
      <c r="Q152">
        <v>3</v>
      </c>
      <c r="R152">
        <v>2</v>
      </c>
      <c r="S152">
        <v>3</v>
      </c>
      <c r="T152">
        <v>4</v>
      </c>
      <c r="U152">
        <v>3</v>
      </c>
      <c r="V152">
        <v>4</v>
      </c>
      <c r="W152">
        <v>2</v>
      </c>
      <c r="X152">
        <v>4</v>
      </c>
      <c r="Y152">
        <v>5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5</v>
      </c>
      <c r="AF152">
        <v>5</v>
      </c>
      <c r="AG152">
        <v>5</v>
      </c>
      <c r="AH152">
        <v>2</v>
      </c>
      <c r="AI152">
        <v>2</v>
      </c>
      <c r="AJ152">
        <v>1</v>
      </c>
      <c r="AK152">
        <v>1</v>
      </c>
      <c r="AL152">
        <v>1</v>
      </c>
      <c r="AM152">
        <v>2</v>
      </c>
      <c r="AN152">
        <v>2</v>
      </c>
      <c r="AO152">
        <v>5</v>
      </c>
      <c r="AP152">
        <v>5</v>
      </c>
      <c r="AQ152">
        <v>5</v>
      </c>
      <c r="AR152">
        <v>5</v>
      </c>
      <c r="AS152">
        <v>5</v>
      </c>
      <c r="AT152">
        <v>5</v>
      </c>
      <c r="AU152">
        <v>5</v>
      </c>
      <c r="AV152">
        <v>5</v>
      </c>
      <c r="AW152">
        <v>5</v>
      </c>
      <c r="AX152">
        <v>5</v>
      </c>
      <c r="AY152">
        <v>5</v>
      </c>
      <c r="AZ152">
        <v>6</v>
      </c>
      <c r="BA152">
        <v>5</v>
      </c>
      <c r="BB152">
        <v>6</v>
      </c>
      <c r="BC152">
        <v>5</v>
      </c>
      <c r="BD152">
        <v>4</v>
      </c>
      <c r="BE152">
        <v>2</v>
      </c>
      <c r="BF152">
        <v>2</v>
      </c>
      <c r="BG152">
        <v>2</v>
      </c>
      <c r="BH152">
        <v>2</v>
      </c>
      <c r="BI152">
        <v>3</v>
      </c>
      <c r="BJ152">
        <v>4</v>
      </c>
      <c r="BK152">
        <v>3</v>
      </c>
      <c r="BL152">
        <v>4</v>
      </c>
      <c r="BM152">
        <v>4</v>
      </c>
      <c r="BN152">
        <v>4</v>
      </c>
      <c r="BO152">
        <v>4</v>
      </c>
      <c r="BP152">
        <v>1</v>
      </c>
      <c r="BQ152">
        <v>1</v>
      </c>
      <c r="BR152">
        <v>2</v>
      </c>
      <c r="BS152">
        <v>1</v>
      </c>
      <c r="BT152">
        <v>1</v>
      </c>
      <c r="BU152">
        <v>5</v>
      </c>
      <c r="BV152">
        <v>3</v>
      </c>
      <c r="BW152">
        <v>5</v>
      </c>
      <c r="BX152">
        <v>1</v>
      </c>
      <c r="BY152">
        <v>3.3333333333333335</v>
      </c>
      <c r="BZ152">
        <v>2.5</v>
      </c>
      <c r="CA152">
        <v>3.5</v>
      </c>
      <c r="CB152">
        <v>3.6666666666666665</v>
      </c>
      <c r="CC152">
        <v>2</v>
      </c>
      <c r="CD152">
        <v>5</v>
      </c>
      <c r="CE152">
        <v>1.6666666666666667</v>
      </c>
      <c r="CF152">
        <v>1.5</v>
      </c>
      <c r="CG152">
        <v>5</v>
      </c>
      <c r="CH152">
        <v>5</v>
      </c>
      <c r="CI152">
        <v>5.1111111111111107</v>
      </c>
      <c r="CJ152">
        <v>3.3333333333333335</v>
      </c>
      <c r="CK152">
        <v>4</v>
      </c>
      <c r="CL152">
        <v>5.333333333333333</v>
      </c>
      <c r="CM152">
        <v>4.666666666666667</v>
      </c>
      <c r="CN152">
        <v>5.333333333333333</v>
      </c>
      <c r="CO152">
        <v>1</v>
      </c>
      <c r="CP152">
        <v>0</v>
      </c>
      <c r="CQ152">
        <v>1</v>
      </c>
      <c r="CR152">
        <v>0</v>
      </c>
      <c r="CS152">
        <v>3</v>
      </c>
      <c r="CT152" t="s">
        <v>754</v>
      </c>
      <c r="CU152" t="s">
        <v>750</v>
      </c>
      <c r="CV152" s="3" t="s">
        <v>797</v>
      </c>
      <c r="CW152" t="s">
        <v>779</v>
      </c>
      <c r="CZ152">
        <v>2</v>
      </c>
      <c r="DA152">
        <v>0</v>
      </c>
      <c r="DB152" s="3">
        <v>0</v>
      </c>
      <c r="DC152" s="3">
        <v>0</v>
      </c>
      <c r="DD152">
        <v>1.2</v>
      </c>
    </row>
    <row r="153" spans="1:108" x14ac:dyDescent="0.35">
      <c r="A153" s="22">
        <v>1033770713</v>
      </c>
      <c r="B153" t="s">
        <v>534</v>
      </c>
      <c r="C153" t="s">
        <v>535</v>
      </c>
      <c r="D153" t="s">
        <v>536</v>
      </c>
      <c r="E153" t="s">
        <v>124</v>
      </c>
      <c r="F153" t="s">
        <v>233</v>
      </c>
      <c r="G153" t="s">
        <v>125</v>
      </c>
      <c r="H153" t="s">
        <v>108</v>
      </c>
      <c r="I153" t="s">
        <v>109</v>
      </c>
      <c r="J153" t="s">
        <v>110</v>
      </c>
      <c r="K153" t="s">
        <v>161</v>
      </c>
      <c r="L153">
        <v>1</v>
      </c>
      <c r="M153">
        <v>1</v>
      </c>
      <c r="N153">
        <v>1</v>
      </c>
      <c r="O153">
        <v>5</v>
      </c>
      <c r="P153">
        <v>5</v>
      </c>
      <c r="Q153">
        <v>3</v>
      </c>
      <c r="R153">
        <v>3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3</v>
      </c>
      <c r="Y153">
        <v>1</v>
      </c>
      <c r="Z153">
        <v>5</v>
      </c>
      <c r="AA153">
        <v>5</v>
      </c>
      <c r="AB153">
        <v>5</v>
      </c>
      <c r="AC153">
        <v>5</v>
      </c>
      <c r="AD153">
        <v>5</v>
      </c>
      <c r="AE153">
        <v>3</v>
      </c>
      <c r="AF153">
        <v>3</v>
      </c>
      <c r="AG153">
        <v>3</v>
      </c>
      <c r="AH153">
        <v>2</v>
      </c>
      <c r="AI153">
        <v>5</v>
      </c>
      <c r="AJ153">
        <v>4</v>
      </c>
      <c r="AK153">
        <v>3</v>
      </c>
      <c r="AL153">
        <v>3</v>
      </c>
      <c r="AM153">
        <v>3</v>
      </c>
      <c r="AN153">
        <v>3</v>
      </c>
      <c r="AO153">
        <v>2</v>
      </c>
      <c r="AP153">
        <v>1</v>
      </c>
      <c r="AQ153">
        <v>1</v>
      </c>
      <c r="AR153">
        <v>2</v>
      </c>
      <c r="AS153">
        <v>1</v>
      </c>
      <c r="AT153">
        <v>1</v>
      </c>
      <c r="AU153">
        <v>5</v>
      </c>
      <c r="AV153">
        <v>3</v>
      </c>
      <c r="AW153">
        <v>2</v>
      </c>
      <c r="AX153">
        <v>2</v>
      </c>
      <c r="AY153">
        <v>2</v>
      </c>
      <c r="AZ153">
        <v>1</v>
      </c>
      <c r="BA153">
        <v>3</v>
      </c>
      <c r="BB153">
        <v>6</v>
      </c>
      <c r="BC153">
        <v>6</v>
      </c>
      <c r="BD153">
        <v>3</v>
      </c>
      <c r="BE153">
        <v>4</v>
      </c>
      <c r="BF153">
        <v>4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5</v>
      </c>
      <c r="BM153">
        <v>5</v>
      </c>
      <c r="BN153">
        <v>5</v>
      </c>
      <c r="BO153">
        <v>5</v>
      </c>
      <c r="BP153">
        <v>2</v>
      </c>
      <c r="BQ153">
        <v>4</v>
      </c>
      <c r="BR153">
        <v>5</v>
      </c>
      <c r="BS153">
        <v>5</v>
      </c>
      <c r="BT153">
        <v>5</v>
      </c>
      <c r="BU153">
        <v>5</v>
      </c>
      <c r="BV153">
        <v>3</v>
      </c>
      <c r="BW153">
        <v>1</v>
      </c>
      <c r="BX153">
        <v>1</v>
      </c>
      <c r="BY153">
        <v>1</v>
      </c>
      <c r="BZ153">
        <v>4</v>
      </c>
      <c r="CA153">
        <v>5</v>
      </c>
      <c r="CB153">
        <v>2.3333333333333335</v>
      </c>
      <c r="CC153">
        <v>5</v>
      </c>
      <c r="CD153">
        <v>3</v>
      </c>
      <c r="CE153">
        <v>3.6666666666666665</v>
      </c>
      <c r="CF153">
        <v>3</v>
      </c>
      <c r="CG153">
        <v>1.5</v>
      </c>
      <c r="CH153">
        <v>2.3333333333333335</v>
      </c>
      <c r="CI153">
        <v>3.1111111111111112</v>
      </c>
      <c r="CJ153">
        <v>4</v>
      </c>
      <c r="CK153">
        <v>5</v>
      </c>
      <c r="CL153">
        <v>2</v>
      </c>
      <c r="CM153">
        <v>4</v>
      </c>
      <c r="CN153">
        <v>3.3333333333333335</v>
      </c>
      <c r="CO153">
        <v>0</v>
      </c>
      <c r="CP153">
        <v>0</v>
      </c>
      <c r="CQ153">
        <v>0</v>
      </c>
      <c r="CR153">
        <v>0</v>
      </c>
      <c r="CS153">
        <v>6</v>
      </c>
      <c r="CT153" t="s">
        <v>755</v>
      </c>
      <c r="CU153" t="s">
        <v>751</v>
      </c>
      <c r="CV153" s="3" t="s">
        <v>798</v>
      </c>
      <c r="CZ153">
        <v>4</v>
      </c>
      <c r="DA153">
        <v>2</v>
      </c>
      <c r="DB153" s="3">
        <v>0</v>
      </c>
      <c r="DC153" s="3">
        <v>1</v>
      </c>
      <c r="DD153">
        <v>4.2</v>
      </c>
    </row>
    <row r="154" spans="1:108" x14ac:dyDescent="0.35">
      <c r="A154" s="22">
        <v>1022347651</v>
      </c>
      <c r="B154" t="s">
        <v>537</v>
      </c>
      <c r="C154" t="s">
        <v>538</v>
      </c>
      <c r="D154" t="s">
        <v>230</v>
      </c>
      <c r="E154" t="s">
        <v>115</v>
      </c>
      <c r="F154" t="s">
        <v>159</v>
      </c>
      <c r="G154" t="s">
        <v>107</v>
      </c>
      <c r="H154" t="s">
        <v>108</v>
      </c>
      <c r="I154" t="s">
        <v>119</v>
      </c>
      <c r="J154" t="s">
        <v>110</v>
      </c>
      <c r="K154" t="s">
        <v>111</v>
      </c>
      <c r="L154">
        <v>3</v>
      </c>
      <c r="M154">
        <v>4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5</v>
      </c>
      <c r="T154">
        <v>4</v>
      </c>
      <c r="U154">
        <v>5</v>
      </c>
      <c r="V154">
        <v>5</v>
      </c>
      <c r="W154">
        <v>3</v>
      </c>
      <c r="X154">
        <v>4</v>
      </c>
      <c r="Y154">
        <v>3</v>
      </c>
      <c r="Z154">
        <v>5</v>
      </c>
      <c r="AA154">
        <v>5</v>
      </c>
      <c r="AB154">
        <v>5</v>
      </c>
      <c r="AC154">
        <v>5</v>
      </c>
      <c r="AD154">
        <v>2</v>
      </c>
      <c r="AE154">
        <v>5</v>
      </c>
      <c r="AF154">
        <v>5</v>
      </c>
      <c r="AG154">
        <v>5</v>
      </c>
      <c r="AH154">
        <v>3</v>
      </c>
      <c r="AI154">
        <v>2</v>
      </c>
      <c r="AJ154">
        <v>2</v>
      </c>
      <c r="AK154">
        <v>2</v>
      </c>
      <c r="AL154">
        <v>3</v>
      </c>
      <c r="AM154">
        <v>3</v>
      </c>
      <c r="AN154">
        <v>2</v>
      </c>
      <c r="AO154">
        <v>3</v>
      </c>
      <c r="AP154">
        <v>3</v>
      </c>
      <c r="AQ154">
        <v>3</v>
      </c>
      <c r="AR154">
        <v>3</v>
      </c>
      <c r="AS154">
        <v>3</v>
      </c>
      <c r="AT154">
        <v>3</v>
      </c>
      <c r="AU154">
        <v>3</v>
      </c>
      <c r="AV154">
        <v>3</v>
      </c>
      <c r="AW154">
        <v>3</v>
      </c>
      <c r="AX154">
        <v>4</v>
      </c>
      <c r="AY154">
        <v>4</v>
      </c>
      <c r="AZ154">
        <v>4</v>
      </c>
      <c r="BA154">
        <v>4</v>
      </c>
      <c r="BB154">
        <v>5</v>
      </c>
      <c r="BC154">
        <v>4</v>
      </c>
      <c r="BD154">
        <v>4</v>
      </c>
      <c r="BE154">
        <v>3</v>
      </c>
      <c r="BF154">
        <v>4</v>
      </c>
      <c r="BG154">
        <v>3</v>
      </c>
      <c r="BH154">
        <v>3</v>
      </c>
      <c r="BI154">
        <v>4</v>
      </c>
      <c r="BJ154">
        <v>4</v>
      </c>
      <c r="BK154">
        <v>4</v>
      </c>
      <c r="BL154">
        <v>4</v>
      </c>
      <c r="BM154">
        <v>4</v>
      </c>
      <c r="BN154">
        <v>4</v>
      </c>
      <c r="BO154">
        <v>4</v>
      </c>
      <c r="BP154">
        <v>2</v>
      </c>
      <c r="BQ154">
        <v>2</v>
      </c>
      <c r="BR154">
        <v>3</v>
      </c>
      <c r="BS154">
        <v>2</v>
      </c>
      <c r="BT154">
        <v>2</v>
      </c>
      <c r="BU154">
        <v>6</v>
      </c>
      <c r="BV154">
        <v>3</v>
      </c>
      <c r="BW154">
        <v>3</v>
      </c>
      <c r="BX154">
        <v>1</v>
      </c>
      <c r="BY154">
        <v>3.6666666666666665</v>
      </c>
      <c r="BZ154">
        <v>4.5</v>
      </c>
      <c r="CA154">
        <v>4.75</v>
      </c>
      <c r="CB154">
        <v>3.3333333333333335</v>
      </c>
      <c r="CC154">
        <v>4.4000000000000004</v>
      </c>
      <c r="CD154">
        <v>5</v>
      </c>
      <c r="CE154">
        <v>2.3333333333333335</v>
      </c>
      <c r="CF154">
        <v>2.5</v>
      </c>
      <c r="CG154">
        <v>3</v>
      </c>
      <c r="CH154">
        <v>3</v>
      </c>
      <c r="CI154">
        <v>3.8888888888888888</v>
      </c>
      <c r="CJ154">
        <v>4</v>
      </c>
      <c r="CK154">
        <v>4</v>
      </c>
      <c r="CL154">
        <v>3.3333333333333335</v>
      </c>
      <c r="CM154">
        <v>4</v>
      </c>
      <c r="CN154">
        <v>4.333333333333333</v>
      </c>
      <c r="CO154">
        <v>0</v>
      </c>
      <c r="CP154">
        <v>0</v>
      </c>
      <c r="CQ154">
        <v>0</v>
      </c>
      <c r="CR154">
        <v>0</v>
      </c>
      <c r="CS154">
        <v>5</v>
      </c>
      <c r="CT154" t="s">
        <v>755</v>
      </c>
      <c r="CU154" t="s">
        <v>751</v>
      </c>
      <c r="CV154" s="3" t="s">
        <v>797</v>
      </c>
      <c r="CZ154">
        <v>3.25</v>
      </c>
      <c r="DA154">
        <v>2</v>
      </c>
      <c r="DB154" s="3">
        <v>0</v>
      </c>
      <c r="DC154" s="3">
        <v>1</v>
      </c>
      <c r="DD154">
        <v>2.2000000000000002</v>
      </c>
    </row>
    <row r="155" spans="1:108" x14ac:dyDescent="0.35">
      <c r="A155" s="22">
        <v>79463796</v>
      </c>
      <c r="B155" t="s">
        <v>539</v>
      </c>
      <c r="C155" t="s">
        <v>538</v>
      </c>
      <c r="D155" t="s">
        <v>540</v>
      </c>
      <c r="E155" t="s">
        <v>432</v>
      </c>
      <c r="F155" t="s">
        <v>541</v>
      </c>
      <c r="G155" t="s">
        <v>107</v>
      </c>
      <c r="H155" t="s">
        <v>108</v>
      </c>
      <c r="I155" t="s">
        <v>183</v>
      </c>
      <c r="J155" t="s">
        <v>179</v>
      </c>
      <c r="K155" t="s">
        <v>150</v>
      </c>
      <c r="L155">
        <v>5</v>
      </c>
      <c r="M155">
        <v>5</v>
      </c>
      <c r="N155">
        <v>1</v>
      </c>
      <c r="O155">
        <v>2</v>
      </c>
      <c r="P155">
        <v>2</v>
      </c>
      <c r="Q155">
        <v>2</v>
      </c>
      <c r="R155">
        <v>2</v>
      </c>
      <c r="S155">
        <v>3</v>
      </c>
      <c r="T155">
        <v>4</v>
      </c>
      <c r="U155">
        <v>2</v>
      </c>
      <c r="V155">
        <v>2</v>
      </c>
      <c r="W155">
        <v>4</v>
      </c>
      <c r="X155">
        <v>5</v>
      </c>
      <c r="Y155">
        <v>4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5</v>
      </c>
      <c r="AF155">
        <v>4</v>
      </c>
      <c r="AG155">
        <v>3</v>
      </c>
      <c r="AH155">
        <v>1</v>
      </c>
      <c r="AI155">
        <v>3</v>
      </c>
      <c r="AJ155">
        <v>1</v>
      </c>
      <c r="AK155">
        <v>1</v>
      </c>
      <c r="AL155">
        <v>2</v>
      </c>
      <c r="AM155">
        <v>1</v>
      </c>
      <c r="AN155">
        <v>1</v>
      </c>
      <c r="AO155">
        <v>3</v>
      </c>
      <c r="AP155">
        <v>3</v>
      </c>
      <c r="AQ155">
        <v>5</v>
      </c>
      <c r="AR155">
        <v>5</v>
      </c>
      <c r="AS155">
        <v>4</v>
      </c>
      <c r="AT155">
        <v>2</v>
      </c>
      <c r="AU155">
        <v>4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6</v>
      </c>
      <c r="BB155">
        <v>6</v>
      </c>
      <c r="BC155">
        <v>5</v>
      </c>
      <c r="BD155">
        <v>4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4</v>
      </c>
      <c r="BM155">
        <v>4</v>
      </c>
      <c r="BN155">
        <v>4</v>
      </c>
      <c r="BO155">
        <v>4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6</v>
      </c>
      <c r="BV155">
        <v>3</v>
      </c>
      <c r="BW155">
        <v>4</v>
      </c>
      <c r="BX155">
        <v>5</v>
      </c>
      <c r="BY155">
        <v>3.6666666666666665</v>
      </c>
      <c r="BZ155">
        <v>2</v>
      </c>
      <c r="CA155">
        <v>2.75</v>
      </c>
      <c r="CB155">
        <v>4.333333333333333</v>
      </c>
      <c r="CC155">
        <v>2</v>
      </c>
      <c r="CD155">
        <v>4</v>
      </c>
      <c r="CE155">
        <v>1.6666666666666667</v>
      </c>
      <c r="CF155">
        <v>1.25</v>
      </c>
      <c r="CG155">
        <v>4</v>
      </c>
      <c r="CH155">
        <v>3.3333333333333335</v>
      </c>
      <c r="CI155">
        <v>5.1111111111111107</v>
      </c>
      <c r="CJ155">
        <v>3</v>
      </c>
      <c r="CK155">
        <v>4</v>
      </c>
      <c r="CL155">
        <v>5</v>
      </c>
      <c r="CM155">
        <v>5</v>
      </c>
      <c r="CN155">
        <v>5.333333333333333</v>
      </c>
      <c r="CO155">
        <v>1</v>
      </c>
      <c r="CP155">
        <v>1</v>
      </c>
      <c r="CQ155">
        <v>1</v>
      </c>
      <c r="CR155">
        <v>1</v>
      </c>
      <c r="CS155">
        <v>17</v>
      </c>
      <c r="CT155" t="s">
        <v>184</v>
      </c>
      <c r="CU155" t="s">
        <v>750</v>
      </c>
      <c r="CV155" s="3" t="s">
        <v>798</v>
      </c>
      <c r="CZ155">
        <v>3</v>
      </c>
      <c r="DA155">
        <v>1</v>
      </c>
      <c r="DB155" s="3">
        <v>1</v>
      </c>
      <c r="DC155" s="3">
        <v>0</v>
      </c>
      <c r="DD155">
        <v>1</v>
      </c>
    </row>
    <row r="156" spans="1:108" x14ac:dyDescent="0.35">
      <c r="A156" s="22">
        <v>80229000</v>
      </c>
      <c r="B156" t="s">
        <v>542</v>
      </c>
      <c r="C156" t="s">
        <v>543</v>
      </c>
      <c r="D156" t="s">
        <v>544</v>
      </c>
      <c r="E156" t="s">
        <v>165</v>
      </c>
      <c r="F156" t="s">
        <v>545</v>
      </c>
      <c r="G156" t="s">
        <v>107</v>
      </c>
      <c r="H156" t="s">
        <v>108</v>
      </c>
      <c r="I156" t="s">
        <v>119</v>
      </c>
      <c r="J156" t="s">
        <v>179</v>
      </c>
      <c r="K156" t="s">
        <v>111</v>
      </c>
      <c r="L156">
        <v>5</v>
      </c>
      <c r="M156">
        <v>2</v>
      </c>
      <c r="N156">
        <v>1</v>
      </c>
      <c r="O156">
        <v>2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2</v>
      </c>
      <c r="X156">
        <v>1</v>
      </c>
      <c r="Y156">
        <v>2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3</v>
      </c>
      <c r="AK156">
        <v>4</v>
      </c>
      <c r="AL156">
        <v>5</v>
      </c>
      <c r="AM156">
        <v>5</v>
      </c>
      <c r="AN156">
        <v>5</v>
      </c>
      <c r="AO156">
        <v>3</v>
      </c>
      <c r="AP156">
        <v>5</v>
      </c>
      <c r="AQ156">
        <v>3</v>
      </c>
      <c r="AR156">
        <v>5</v>
      </c>
      <c r="AS156">
        <v>4</v>
      </c>
      <c r="AT156">
        <v>2</v>
      </c>
      <c r="AU156">
        <v>4</v>
      </c>
      <c r="AV156">
        <v>5</v>
      </c>
      <c r="AW156">
        <v>5</v>
      </c>
      <c r="AX156">
        <v>4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5</v>
      </c>
      <c r="BE156">
        <v>1</v>
      </c>
      <c r="BF156">
        <v>4</v>
      </c>
      <c r="BG156">
        <v>3</v>
      </c>
      <c r="BH156">
        <v>3</v>
      </c>
      <c r="BI156">
        <v>4</v>
      </c>
      <c r="BJ156">
        <v>3</v>
      </c>
      <c r="BK156">
        <v>4</v>
      </c>
      <c r="BL156">
        <v>5</v>
      </c>
      <c r="BM156">
        <v>5</v>
      </c>
      <c r="BN156">
        <v>5</v>
      </c>
      <c r="BO156">
        <v>5</v>
      </c>
      <c r="BP156">
        <v>2</v>
      </c>
      <c r="BQ156">
        <v>2</v>
      </c>
      <c r="BR156">
        <v>1</v>
      </c>
      <c r="BS156">
        <v>1</v>
      </c>
      <c r="BT156">
        <v>1</v>
      </c>
      <c r="BU156">
        <v>6</v>
      </c>
      <c r="BV156">
        <v>3</v>
      </c>
      <c r="BW156">
        <v>4</v>
      </c>
      <c r="BX156">
        <v>3</v>
      </c>
      <c r="BY156">
        <v>2.6666666666666665</v>
      </c>
      <c r="BZ156">
        <v>4.25</v>
      </c>
      <c r="CA156">
        <v>5</v>
      </c>
      <c r="CB156">
        <v>1.6666666666666667</v>
      </c>
      <c r="CC156">
        <v>5</v>
      </c>
      <c r="CD156">
        <v>5</v>
      </c>
      <c r="CE156">
        <v>4.333333333333333</v>
      </c>
      <c r="CF156">
        <v>4.75</v>
      </c>
      <c r="CG156">
        <v>4</v>
      </c>
      <c r="CH156">
        <v>3.3333333333333335</v>
      </c>
      <c r="CI156">
        <v>4.8888888888888893</v>
      </c>
      <c r="CJ156">
        <v>3.6666666666666665</v>
      </c>
      <c r="CK156">
        <v>5</v>
      </c>
      <c r="CL156">
        <v>5</v>
      </c>
      <c r="CM156">
        <v>5</v>
      </c>
      <c r="CN156">
        <v>4.666666666666667</v>
      </c>
      <c r="CO156">
        <v>1</v>
      </c>
      <c r="CP156">
        <v>1</v>
      </c>
      <c r="CQ156">
        <v>0</v>
      </c>
      <c r="CR156">
        <v>0</v>
      </c>
      <c r="CS156">
        <v>19</v>
      </c>
      <c r="CT156" t="s">
        <v>184</v>
      </c>
      <c r="CU156" t="s">
        <v>751</v>
      </c>
      <c r="CV156" s="3" t="s">
        <v>798</v>
      </c>
      <c r="CZ156">
        <v>2.75</v>
      </c>
      <c r="DA156">
        <v>0</v>
      </c>
      <c r="DB156" s="3">
        <v>0</v>
      </c>
      <c r="DC156" s="3">
        <v>0</v>
      </c>
      <c r="DD156">
        <v>1.4</v>
      </c>
    </row>
    <row r="157" spans="1:108" x14ac:dyDescent="0.35">
      <c r="A157" s="22">
        <v>1010214056</v>
      </c>
      <c r="B157" t="s">
        <v>546</v>
      </c>
      <c r="C157" t="s">
        <v>547</v>
      </c>
      <c r="D157" t="s">
        <v>196</v>
      </c>
      <c r="E157" t="s">
        <v>124</v>
      </c>
      <c r="F157" t="s">
        <v>116</v>
      </c>
      <c r="G157" t="s">
        <v>125</v>
      </c>
      <c r="H157" t="s">
        <v>108</v>
      </c>
      <c r="I157" t="s">
        <v>109</v>
      </c>
      <c r="J157" t="s">
        <v>120</v>
      </c>
      <c r="K157" t="s">
        <v>111</v>
      </c>
      <c r="L157">
        <v>2</v>
      </c>
      <c r="M157">
        <v>4</v>
      </c>
      <c r="N157">
        <v>3</v>
      </c>
      <c r="O157">
        <v>2</v>
      </c>
      <c r="P157">
        <v>2</v>
      </c>
      <c r="Q157">
        <v>2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4</v>
      </c>
      <c r="X157">
        <v>5</v>
      </c>
      <c r="Y157">
        <v>4</v>
      </c>
      <c r="Z157">
        <v>2</v>
      </c>
      <c r="AA157">
        <v>4</v>
      </c>
      <c r="AB157">
        <v>2</v>
      </c>
      <c r="AC157">
        <v>3</v>
      </c>
      <c r="AD157">
        <v>1</v>
      </c>
      <c r="AE157">
        <v>4</v>
      </c>
      <c r="AF157">
        <v>3</v>
      </c>
      <c r="AG157">
        <v>3</v>
      </c>
      <c r="AH157">
        <v>3</v>
      </c>
      <c r="AI157">
        <v>3</v>
      </c>
      <c r="AJ157">
        <v>3</v>
      </c>
      <c r="AK157">
        <v>3</v>
      </c>
      <c r="AL157">
        <v>2</v>
      </c>
      <c r="AM157">
        <v>4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4</v>
      </c>
      <c r="AT157">
        <v>5</v>
      </c>
      <c r="AU157">
        <v>5</v>
      </c>
      <c r="AV157">
        <v>3</v>
      </c>
      <c r="AW157">
        <v>3</v>
      </c>
      <c r="AX157">
        <v>4</v>
      </c>
      <c r="AY157">
        <v>5</v>
      </c>
      <c r="AZ157">
        <v>4</v>
      </c>
      <c r="BA157">
        <v>4</v>
      </c>
      <c r="BB157">
        <v>4</v>
      </c>
      <c r="BC157">
        <v>4</v>
      </c>
      <c r="BD157">
        <v>3</v>
      </c>
      <c r="BE157">
        <v>3</v>
      </c>
      <c r="BF157">
        <v>3</v>
      </c>
      <c r="BG157">
        <v>2</v>
      </c>
      <c r="BH157">
        <v>2</v>
      </c>
      <c r="BI157">
        <v>3</v>
      </c>
      <c r="BJ157">
        <v>3</v>
      </c>
      <c r="BK157">
        <v>3</v>
      </c>
      <c r="BL157">
        <v>4</v>
      </c>
      <c r="BM157">
        <v>4</v>
      </c>
      <c r="BN157">
        <v>4</v>
      </c>
      <c r="BO157">
        <v>4</v>
      </c>
      <c r="BP157">
        <v>3</v>
      </c>
      <c r="BQ157">
        <v>3</v>
      </c>
      <c r="BR157">
        <v>2</v>
      </c>
      <c r="BS157">
        <v>2</v>
      </c>
      <c r="BT157">
        <v>2</v>
      </c>
      <c r="BU157">
        <v>5</v>
      </c>
      <c r="BV157">
        <v>3</v>
      </c>
      <c r="BW157">
        <v>3</v>
      </c>
      <c r="BX157">
        <v>1</v>
      </c>
      <c r="BY157">
        <v>3</v>
      </c>
      <c r="BZ157">
        <v>1.75</v>
      </c>
      <c r="CA157">
        <v>2.75</v>
      </c>
      <c r="CB157">
        <v>4.333333333333333</v>
      </c>
      <c r="CC157">
        <v>2.4</v>
      </c>
      <c r="CD157">
        <v>3.3333333333333335</v>
      </c>
      <c r="CE157">
        <v>3</v>
      </c>
      <c r="CF157">
        <v>2.75</v>
      </c>
      <c r="CG157">
        <v>2</v>
      </c>
      <c r="CH157">
        <v>4.666666666666667</v>
      </c>
      <c r="CI157">
        <v>3.7777777777777777</v>
      </c>
      <c r="CJ157">
        <v>3</v>
      </c>
      <c r="CK157">
        <v>4</v>
      </c>
      <c r="CL157">
        <v>3.3333333333333335</v>
      </c>
      <c r="CM157">
        <v>3.6666666666666665</v>
      </c>
      <c r="CN157">
        <v>4.333333333333333</v>
      </c>
      <c r="CO157">
        <v>0</v>
      </c>
      <c r="CP157">
        <v>0</v>
      </c>
      <c r="CQ157">
        <v>0</v>
      </c>
      <c r="CR157">
        <v>0</v>
      </c>
      <c r="CS157" t="s">
        <v>753</v>
      </c>
      <c r="CT157" s="3" t="s">
        <v>753</v>
      </c>
      <c r="CU157" t="s">
        <v>751</v>
      </c>
      <c r="CV157" s="3" t="s">
        <v>797</v>
      </c>
      <c r="CZ157">
        <v>2.5</v>
      </c>
      <c r="DA157">
        <v>0</v>
      </c>
      <c r="DB157" s="3">
        <v>0</v>
      </c>
      <c r="DC157" s="3">
        <v>0</v>
      </c>
      <c r="DD157">
        <v>2.4</v>
      </c>
    </row>
    <row r="158" spans="1:108" x14ac:dyDescent="0.35">
      <c r="A158" s="22">
        <v>79881078</v>
      </c>
      <c r="B158" t="s">
        <v>548</v>
      </c>
      <c r="C158" t="s">
        <v>549</v>
      </c>
      <c r="D158" t="s">
        <v>550</v>
      </c>
      <c r="E158" t="s">
        <v>214</v>
      </c>
      <c r="F158" t="s">
        <v>149</v>
      </c>
      <c r="G158" t="s">
        <v>107</v>
      </c>
      <c r="H158" t="s">
        <v>108</v>
      </c>
      <c r="I158" t="s">
        <v>183</v>
      </c>
      <c r="J158" t="s">
        <v>110</v>
      </c>
      <c r="K158" t="s">
        <v>111</v>
      </c>
      <c r="L158">
        <v>2</v>
      </c>
      <c r="M158">
        <v>3</v>
      </c>
      <c r="N158">
        <v>4</v>
      </c>
      <c r="O158">
        <v>3</v>
      </c>
      <c r="P158">
        <v>4</v>
      </c>
      <c r="Q158">
        <v>3</v>
      </c>
      <c r="R158">
        <v>2</v>
      </c>
      <c r="S158">
        <v>4</v>
      </c>
      <c r="T158">
        <v>4</v>
      </c>
      <c r="U158">
        <v>4</v>
      </c>
      <c r="V158">
        <v>5</v>
      </c>
      <c r="W158">
        <v>5</v>
      </c>
      <c r="X158">
        <v>5</v>
      </c>
      <c r="Y158">
        <v>4</v>
      </c>
      <c r="Z158">
        <v>4</v>
      </c>
      <c r="AA158">
        <v>2</v>
      </c>
      <c r="AB158">
        <v>2</v>
      </c>
      <c r="AC158">
        <v>2</v>
      </c>
      <c r="AD158">
        <v>1</v>
      </c>
      <c r="AE158">
        <v>4</v>
      </c>
      <c r="AF158">
        <v>4</v>
      </c>
      <c r="AG158">
        <v>5</v>
      </c>
      <c r="AH158">
        <v>3</v>
      </c>
      <c r="AI158">
        <v>2</v>
      </c>
      <c r="AJ158">
        <v>1</v>
      </c>
      <c r="AK158">
        <v>2</v>
      </c>
      <c r="AL158">
        <v>2</v>
      </c>
      <c r="AM158">
        <v>2</v>
      </c>
      <c r="AN158">
        <v>3</v>
      </c>
      <c r="AO158">
        <v>4</v>
      </c>
      <c r="AP158">
        <v>5</v>
      </c>
      <c r="AQ158">
        <v>4</v>
      </c>
      <c r="AR158">
        <v>5</v>
      </c>
      <c r="AS158">
        <v>5</v>
      </c>
      <c r="AT158">
        <v>5</v>
      </c>
      <c r="AU158">
        <v>5</v>
      </c>
      <c r="AV158">
        <v>4</v>
      </c>
      <c r="AW158">
        <v>5</v>
      </c>
      <c r="AX158">
        <v>5</v>
      </c>
      <c r="AY158">
        <v>5</v>
      </c>
      <c r="AZ158">
        <v>4</v>
      </c>
      <c r="BA158">
        <v>5</v>
      </c>
      <c r="BB158">
        <v>6</v>
      </c>
      <c r="BC158">
        <v>3</v>
      </c>
      <c r="BD158">
        <v>3</v>
      </c>
      <c r="BE158">
        <v>3</v>
      </c>
      <c r="BF158">
        <v>2</v>
      </c>
      <c r="BG158">
        <v>2</v>
      </c>
      <c r="BH158">
        <v>2</v>
      </c>
      <c r="BI158">
        <v>3</v>
      </c>
      <c r="BJ158">
        <v>3</v>
      </c>
      <c r="BK158">
        <v>3</v>
      </c>
      <c r="BL158">
        <v>5</v>
      </c>
      <c r="BM158">
        <v>4</v>
      </c>
      <c r="BN158">
        <v>4</v>
      </c>
      <c r="BO158">
        <v>5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6</v>
      </c>
      <c r="BV158">
        <v>2</v>
      </c>
      <c r="BW158">
        <v>3</v>
      </c>
      <c r="BX158">
        <v>5</v>
      </c>
      <c r="BY158">
        <v>3</v>
      </c>
      <c r="BZ158">
        <v>3</v>
      </c>
      <c r="CA158">
        <v>4.25</v>
      </c>
      <c r="CB158">
        <v>4.666666666666667</v>
      </c>
      <c r="CC158">
        <v>2.2000000000000002</v>
      </c>
      <c r="CD158">
        <v>4.333333333333333</v>
      </c>
      <c r="CE158">
        <v>2</v>
      </c>
      <c r="CF158">
        <v>2.25</v>
      </c>
      <c r="CG158">
        <v>4.5</v>
      </c>
      <c r="CH158">
        <v>5</v>
      </c>
      <c r="CI158">
        <v>4.4444444444444446</v>
      </c>
      <c r="CJ158">
        <v>3</v>
      </c>
      <c r="CK158">
        <v>4.5</v>
      </c>
      <c r="CL158">
        <v>4.333333333333333</v>
      </c>
      <c r="CM158">
        <v>3.6666666666666665</v>
      </c>
      <c r="CN158">
        <v>5.333333333333333</v>
      </c>
      <c r="CO158">
        <v>0</v>
      </c>
      <c r="CP158">
        <v>0</v>
      </c>
      <c r="CQ158">
        <v>1</v>
      </c>
      <c r="CR158">
        <v>0</v>
      </c>
      <c r="CS158">
        <v>10</v>
      </c>
      <c r="CT158" t="s">
        <v>756</v>
      </c>
      <c r="CU158" t="s">
        <v>750</v>
      </c>
      <c r="CV158" s="3" t="s">
        <v>798</v>
      </c>
      <c r="CZ158">
        <v>2.25</v>
      </c>
      <c r="DA158">
        <v>0</v>
      </c>
      <c r="DB158" s="3">
        <v>0</v>
      </c>
      <c r="DC158" s="3">
        <v>0</v>
      </c>
      <c r="DD158">
        <v>1</v>
      </c>
    </row>
    <row r="159" spans="1:108" x14ac:dyDescent="0.35">
      <c r="A159" s="22">
        <v>1012350027</v>
      </c>
      <c r="B159" t="s">
        <v>551</v>
      </c>
      <c r="C159" t="s">
        <v>549</v>
      </c>
      <c r="D159" t="s">
        <v>374</v>
      </c>
      <c r="E159" t="s">
        <v>269</v>
      </c>
      <c r="F159" t="s">
        <v>149</v>
      </c>
      <c r="G159" t="s">
        <v>107</v>
      </c>
      <c r="H159" t="s">
        <v>108</v>
      </c>
      <c r="I159" t="s">
        <v>119</v>
      </c>
      <c r="J159" t="s">
        <v>110</v>
      </c>
      <c r="K159" t="s">
        <v>150</v>
      </c>
      <c r="L159">
        <v>2</v>
      </c>
      <c r="M159">
        <v>4</v>
      </c>
      <c r="N159">
        <v>4</v>
      </c>
      <c r="O159">
        <v>4</v>
      </c>
      <c r="P159">
        <v>5</v>
      </c>
      <c r="Q159">
        <v>5</v>
      </c>
      <c r="R159">
        <v>5</v>
      </c>
      <c r="S159">
        <v>5</v>
      </c>
      <c r="T159">
        <v>5</v>
      </c>
      <c r="U159">
        <v>5</v>
      </c>
      <c r="V159">
        <v>5</v>
      </c>
      <c r="W159">
        <v>4</v>
      </c>
      <c r="X159">
        <v>5</v>
      </c>
      <c r="Y159">
        <v>5</v>
      </c>
      <c r="Z159">
        <v>4</v>
      </c>
      <c r="AA159">
        <v>3</v>
      </c>
      <c r="AB159">
        <v>3</v>
      </c>
      <c r="AC159">
        <v>2</v>
      </c>
      <c r="AD159">
        <v>1</v>
      </c>
      <c r="AE159">
        <v>5</v>
      </c>
      <c r="AF159">
        <v>5</v>
      </c>
      <c r="AG159">
        <v>5</v>
      </c>
      <c r="AH159">
        <v>3</v>
      </c>
      <c r="AI159">
        <v>3</v>
      </c>
      <c r="AJ159">
        <v>3</v>
      </c>
      <c r="AK159">
        <v>4</v>
      </c>
      <c r="AL159">
        <v>5</v>
      </c>
      <c r="AM159">
        <v>4</v>
      </c>
      <c r="AN159">
        <v>4</v>
      </c>
      <c r="AO159">
        <v>5</v>
      </c>
      <c r="AP159">
        <v>5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5</v>
      </c>
      <c r="AY159">
        <v>4</v>
      </c>
      <c r="AZ159">
        <v>4</v>
      </c>
      <c r="BA159">
        <v>4</v>
      </c>
      <c r="BB159">
        <v>5</v>
      </c>
      <c r="BC159">
        <v>4</v>
      </c>
      <c r="BD159">
        <v>4</v>
      </c>
      <c r="BE159">
        <v>4</v>
      </c>
      <c r="BF159">
        <v>4</v>
      </c>
      <c r="BG159">
        <v>3</v>
      </c>
      <c r="BH159">
        <v>4</v>
      </c>
      <c r="BI159">
        <v>3</v>
      </c>
      <c r="BJ159">
        <v>3</v>
      </c>
      <c r="BK159">
        <v>3</v>
      </c>
      <c r="BL159">
        <v>5</v>
      </c>
      <c r="BM159">
        <v>5</v>
      </c>
      <c r="BN159">
        <v>5</v>
      </c>
      <c r="BO159">
        <v>5</v>
      </c>
      <c r="BP159">
        <v>1</v>
      </c>
      <c r="BQ159">
        <v>1</v>
      </c>
      <c r="BR159">
        <v>2</v>
      </c>
      <c r="BS159">
        <v>1</v>
      </c>
      <c r="BT159">
        <v>1</v>
      </c>
      <c r="BU159">
        <v>6</v>
      </c>
      <c r="BV159">
        <v>3</v>
      </c>
      <c r="BW159">
        <v>4</v>
      </c>
      <c r="BX159">
        <v>1</v>
      </c>
      <c r="BY159">
        <v>3.3333333333333335</v>
      </c>
      <c r="BZ159">
        <v>4.75</v>
      </c>
      <c r="CA159">
        <v>5</v>
      </c>
      <c r="CB159">
        <v>4.666666666666667</v>
      </c>
      <c r="CC159">
        <v>2.6</v>
      </c>
      <c r="CD159">
        <v>5</v>
      </c>
      <c r="CE159">
        <v>3</v>
      </c>
      <c r="CF159">
        <v>4.25</v>
      </c>
      <c r="CG159">
        <v>5</v>
      </c>
      <c r="CH159">
        <v>4</v>
      </c>
      <c r="CI159">
        <v>4.2222222222222223</v>
      </c>
      <c r="CJ159">
        <v>3</v>
      </c>
      <c r="CK159">
        <v>5</v>
      </c>
      <c r="CL159">
        <v>4</v>
      </c>
      <c r="CM159">
        <v>4</v>
      </c>
      <c r="CN159">
        <v>4.666666666666667</v>
      </c>
      <c r="CO159">
        <v>0</v>
      </c>
      <c r="CP159">
        <v>0</v>
      </c>
      <c r="CQ159">
        <v>0</v>
      </c>
      <c r="CR159">
        <v>0</v>
      </c>
      <c r="CS159">
        <v>10</v>
      </c>
      <c r="CT159" t="s">
        <v>756</v>
      </c>
      <c r="CU159" t="s">
        <v>751</v>
      </c>
      <c r="CV159" s="3" t="s">
        <v>798</v>
      </c>
      <c r="CZ159">
        <v>3.75</v>
      </c>
      <c r="DA159">
        <v>2</v>
      </c>
      <c r="DB159" s="3">
        <v>0</v>
      </c>
      <c r="DC159" s="3">
        <v>1</v>
      </c>
      <c r="DD159">
        <v>1.2</v>
      </c>
    </row>
    <row r="160" spans="1:108" x14ac:dyDescent="0.35">
      <c r="A160" s="22">
        <v>1033765012</v>
      </c>
      <c r="B160" t="s">
        <v>552</v>
      </c>
      <c r="C160" t="s">
        <v>377</v>
      </c>
      <c r="D160" t="s">
        <v>553</v>
      </c>
      <c r="E160" t="s">
        <v>124</v>
      </c>
      <c r="F160" t="s">
        <v>129</v>
      </c>
      <c r="G160" t="s">
        <v>125</v>
      </c>
      <c r="H160" t="s">
        <v>108</v>
      </c>
      <c r="I160" t="s">
        <v>109</v>
      </c>
      <c r="J160" t="s">
        <v>132</v>
      </c>
      <c r="K160" t="s">
        <v>111</v>
      </c>
      <c r="L160">
        <v>4</v>
      </c>
      <c r="M160">
        <v>3</v>
      </c>
      <c r="N160">
        <v>2</v>
      </c>
      <c r="O160">
        <v>5</v>
      </c>
      <c r="P160">
        <v>5</v>
      </c>
      <c r="Q160">
        <v>5</v>
      </c>
      <c r="R160">
        <v>5</v>
      </c>
      <c r="S160">
        <v>3</v>
      </c>
      <c r="T160">
        <v>4</v>
      </c>
      <c r="U160">
        <v>3</v>
      </c>
      <c r="V160">
        <v>5</v>
      </c>
      <c r="W160">
        <v>5</v>
      </c>
      <c r="X160">
        <v>5</v>
      </c>
      <c r="Y160">
        <v>5</v>
      </c>
      <c r="Z160">
        <v>5</v>
      </c>
      <c r="AA160">
        <v>2</v>
      </c>
      <c r="AB160">
        <v>2</v>
      </c>
      <c r="AC160">
        <v>2</v>
      </c>
      <c r="AD160">
        <v>1</v>
      </c>
      <c r="AE160">
        <v>5</v>
      </c>
      <c r="AF160">
        <v>5</v>
      </c>
      <c r="AG160">
        <v>5</v>
      </c>
      <c r="AH160">
        <v>2</v>
      </c>
      <c r="AI160">
        <v>1</v>
      </c>
      <c r="AJ160">
        <v>2</v>
      </c>
      <c r="AK160">
        <v>1</v>
      </c>
      <c r="AL160">
        <v>5</v>
      </c>
      <c r="AM160">
        <v>2</v>
      </c>
      <c r="AN160">
        <v>1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5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4</v>
      </c>
      <c r="BB160">
        <v>6</v>
      </c>
      <c r="BC160">
        <v>3</v>
      </c>
      <c r="BD160">
        <v>0</v>
      </c>
      <c r="BE160">
        <v>2</v>
      </c>
      <c r="BF160">
        <v>4</v>
      </c>
      <c r="BG160">
        <v>2</v>
      </c>
      <c r="BH160">
        <v>4</v>
      </c>
      <c r="BI160">
        <v>4</v>
      </c>
      <c r="BJ160">
        <v>4</v>
      </c>
      <c r="BK160">
        <v>4</v>
      </c>
      <c r="BL160">
        <v>5</v>
      </c>
      <c r="BM160">
        <v>5</v>
      </c>
      <c r="BN160">
        <v>5</v>
      </c>
      <c r="BO160">
        <v>5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5</v>
      </c>
      <c r="BV160">
        <v>3</v>
      </c>
      <c r="BW160">
        <v>1</v>
      </c>
      <c r="BX160">
        <v>2</v>
      </c>
      <c r="BY160">
        <v>3</v>
      </c>
      <c r="BZ160">
        <v>5</v>
      </c>
      <c r="CA160">
        <v>3.75</v>
      </c>
      <c r="CB160">
        <v>5</v>
      </c>
      <c r="CC160">
        <v>2.4</v>
      </c>
      <c r="CD160">
        <v>5</v>
      </c>
      <c r="CE160">
        <v>1.6666666666666667</v>
      </c>
      <c r="CF160">
        <v>2.25</v>
      </c>
      <c r="CG160">
        <v>5</v>
      </c>
      <c r="CH160">
        <v>5</v>
      </c>
      <c r="CI160">
        <v>3.5555555555555554</v>
      </c>
      <c r="CJ160">
        <v>4</v>
      </c>
      <c r="CK160">
        <v>5</v>
      </c>
      <c r="CL160">
        <v>3.6666666666666665</v>
      </c>
      <c r="CM160">
        <v>2.3333333333333335</v>
      </c>
      <c r="CN160">
        <v>4.666666666666667</v>
      </c>
      <c r="CO160">
        <v>0</v>
      </c>
      <c r="CP160">
        <v>0</v>
      </c>
      <c r="CQ160">
        <v>0</v>
      </c>
      <c r="CR160">
        <v>0</v>
      </c>
      <c r="CS160">
        <v>3</v>
      </c>
      <c r="CT160" t="s">
        <v>754</v>
      </c>
      <c r="CU160" t="s">
        <v>751</v>
      </c>
      <c r="CV160" s="3" t="s">
        <v>797</v>
      </c>
      <c r="CZ160">
        <v>3</v>
      </c>
      <c r="DA160">
        <v>1</v>
      </c>
      <c r="DB160" s="3">
        <v>1</v>
      </c>
      <c r="DC160" s="3">
        <v>0</v>
      </c>
      <c r="DD160">
        <v>3</v>
      </c>
    </row>
    <row r="161" spans="1:108" x14ac:dyDescent="0.35">
      <c r="A161" s="22">
        <v>1013615014</v>
      </c>
      <c r="B161" t="s">
        <v>554</v>
      </c>
      <c r="C161" t="s">
        <v>555</v>
      </c>
      <c r="D161" t="s">
        <v>556</v>
      </c>
      <c r="E161" t="s">
        <v>128</v>
      </c>
      <c r="F161" t="s">
        <v>116</v>
      </c>
      <c r="G161" t="s">
        <v>125</v>
      </c>
      <c r="H161" t="s">
        <v>108</v>
      </c>
      <c r="I161" t="s">
        <v>119</v>
      </c>
      <c r="J161" t="s">
        <v>120</v>
      </c>
      <c r="K161" t="s">
        <v>111</v>
      </c>
      <c r="L161">
        <v>2</v>
      </c>
      <c r="M161">
        <v>3</v>
      </c>
      <c r="N161">
        <v>3</v>
      </c>
      <c r="O161">
        <v>2</v>
      </c>
      <c r="P161">
        <v>3</v>
      </c>
      <c r="Q161">
        <v>3</v>
      </c>
      <c r="R161">
        <v>4</v>
      </c>
      <c r="S161">
        <v>4</v>
      </c>
      <c r="T161">
        <v>5</v>
      </c>
      <c r="U161">
        <v>4</v>
      </c>
      <c r="V161">
        <v>4</v>
      </c>
      <c r="W161">
        <v>5</v>
      </c>
      <c r="X161">
        <v>5</v>
      </c>
      <c r="Y161">
        <v>4</v>
      </c>
      <c r="Z161">
        <v>4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4</v>
      </c>
      <c r="AH161">
        <v>2</v>
      </c>
      <c r="AI161">
        <v>2</v>
      </c>
      <c r="AJ161">
        <v>2</v>
      </c>
      <c r="AK161">
        <v>2</v>
      </c>
      <c r="AL161">
        <v>3</v>
      </c>
      <c r="AM161">
        <v>3</v>
      </c>
      <c r="AN161">
        <v>2</v>
      </c>
      <c r="AO161">
        <v>3</v>
      </c>
      <c r="AP161">
        <v>3</v>
      </c>
      <c r="AQ161">
        <v>4</v>
      </c>
      <c r="AR161">
        <v>4</v>
      </c>
      <c r="AS161">
        <v>4</v>
      </c>
      <c r="AT161">
        <v>5</v>
      </c>
      <c r="AU161">
        <v>5</v>
      </c>
      <c r="AV161">
        <v>4</v>
      </c>
      <c r="AW161">
        <v>5</v>
      </c>
      <c r="AX161">
        <v>5</v>
      </c>
      <c r="AY161">
        <v>5</v>
      </c>
      <c r="AZ161">
        <v>5</v>
      </c>
      <c r="BA161">
        <v>4</v>
      </c>
      <c r="BB161">
        <v>6</v>
      </c>
      <c r="BC161">
        <v>6</v>
      </c>
      <c r="BD161">
        <v>5</v>
      </c>
      <c r="BE161">
        <v>2</v>
      </c>
      <c r="BF161">
        <v>2</v>
      </c>
      <c r="BG161">
        <v>1</v>
      </c>
      <c r="BH161">
        <v>3</v>
      </c>
      <c r="BI161">
        <v>4</v>
      </c>
      <c r="BJ161">
        <v>4</v>
      </c>
      <c r="BK161">
        <v>3</v>
      </c>
      <c r="BL161">
        <v>4</v>
      </c>
      <c r="BM161">
        <v>4</v>
      </c>
      <c r="BN161">
        <v>4</v>
      </c>
      <c r="BO161">
        <v>4</v>
      </c>
      <c r="BP161">
        <v>1</v>
      </c>
      <c r="BQ161">
        <v>1</v>
      </c>
      <c r="BR161">
        <v>2</v>
      </c>
      <c r="BS161">
        <v>1</v>
      </c>
      <c r="BT161">
        <v>1</v>
      </c>
      <c r="BU161">
        <v>4</v>
      </c>
      <c r="BV161">
        <v>3</v>
      </c>
      <c r="BW161">
        <v>1</v>
      </c>
      <c r="BX161">
        <v>1</v>
      </c>
      <c r="BY161">
        <v>2.6666666666666665</v>
      </c>
      <c r="BZ161">
        <v>3</v>
      </c>
      <c r="CA161">
        <v>4.25</v>
      </c>
      <c r="CB161">
        <v>4.666666666666667</v>
      </c>
      <c r="CC161">
        <v>2.4</v>
      </c>
      <c r="CD161">
        <v>4</v>
      </c>
      <c r="CE161">
        <v>2</v>
      </c>
      <c r="CF161">
        <v>2.5</v>
      </c>
      <c r="CG161">
        <v>3.5</v>
      </c>
      <c r="CH161">
        <v>4.666666666666667</v>
      </c>
      <c r="CI161">
        <v>5</v>
      </c>
      <c r="CJ161">
        <v>3.6666666666666665</v>
      </c>
      <c r="CK161">
        <v>4</v>
      </c>
      <c r="CL161">
        <v>4.666666666666667</v>
      </c>
      <c r="CM161">
        <v>5</v>
      </c>
      <c r="CN161">
        <v>5.333333333333333</v>
      </c>
      <c r="CO161">
        <v>0</v>
      </c>
      <c r="CP161">
        <v>1</v>
      </c>
      <c r="CQ161">
        <v>1</v>
      </c>
      <c r="CR161">
        <v>0</v>
      </c>
      <c r="CS161" t="s">
        <v>753</v>
      </c>
      <c r="CT161" s="3" t="s">
        <v>753</v>
      </c>
      <c r="CU161" t="s">
        <v>751</v>
      </c>
      <c r="CV161" s="3" t="s">
        <v>797</v>
      </c>
      <c r="CW161" t="s">
        <v>779</v>
      </c>
      <c r="CZ161">
        <v>2</v>
      </c>
      <c r="DA161">
        <v>0</v>
      </c>
      <c r="DB161" s="3">
        <v>0</v>
      </c>
      <c r="DC161" s="3">
        <v>0</v>
      </c>
      <c r="DD161">
        <v>1.2</v>
      </c>
    </row>
    <row r="162" spans="1:108" x14ac:dyDescent="0.35">
      <c r="A162" s="22">
        <v>1015446067</v>
      </c>
      <c r="B162" t="s">
        <v>557</v>
      </c>
      <c r="C162" t="s">
        <v>555</v>
      </c>
      <c r="D162" t="s">
        <v>144</v>
      </c>
      <c r="E162" t="s">
        <v>124</v>
      </c>
      <c r="F162" t="s">
        <v>155</v>
      </c>
      <c r="G162" t="s">
        <v>125</v>
      </c>
      <c r="H162" t="s">
        <v>108</v>
      </c>
      <c r="I162" t="s">
        <v>109</v>
      </c>
      <c r="J162" t="s">
        <v>132</v>
      </c>
      <c r="K162" t="s">
        <v>111</v>
      </c>
      <c r="L162">
        <v>5</v>
      </c>
      <c r="M162">
        <v>3</v>
      </c>
      <c r="N162">
        <v>1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3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3</v>
      </c>
      <c r="AK162">
        <v>2</v>
      </c>
      <c r="AL162">
        <v>2</v>
      </c>
      <c r="AM162">
        <v>2</v>
      </c>
      <c r="AN162">
        <v>2</v>
      </c>
      <c r="AO162">
        <v>3</v>
      </c>
      <c r="AP162">
        <v>3</v>
      </c>
      <c r="AQ162">
        <v>3</v>
      </c>
      <c r="AR162">
        <v>3</v>
      </c>
      <c r="AS162">
        <v>4</v>
      </c>
      <c r="AT162">
        <v>4</v>
      </c>
      <c r="AU162">
        <v>3</v>
      </c>
      <c r="AV162">
        <v>4</v>
      </c>
      <c r="AW162">
        <v>4</v>
      </c>
      <c r="AX162">
        <v>4</v>
      </c>
      <c r="AY162">
        <v>4</v>
      </c>
      <c r="AZ162">
        <v>3</v>
      </c>
      <c r="BA162">
        <v>4</v>
      </c>
      <c r="BB162">
        <v>3</v>
      </c>
      <c r="BC162">
        <v>5</v>
      </c>
      <c r="BD162">
        <v>3</v>
      </c>
      <c r="BE162">
        <v>3</v>
      </c>
      <c r="BF162">
        <v>3</v>
      </c>
      <c r="BG162">
        <v>2</v>
      </c>
      <c r="BH162">
        <v>3</v>
      </c>
      <c r="BI162">
        <v>3</v>
      </c>
      <c r="BJ162">
        <v>3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4</v>
      </c>
      <c r="BT162">
        <v>3</v>
      </c>
      <c r="BU162">
        <v>5</v>
      </c>
      <c r="BV162">
        <v>3</v>
      </c>
      <c r="BW162">
        <v>1</v>
      </c>
      <c r="BX162">
        <v>1</v>
      </c>
      <c r="BY162">
        <v>3</v>
      </c>
      <c r="BZ162">
        <v>2</v>
      </c>
      <c r="CA162">
        <v>2.25</v>
      </c>
      <c r="CB162">
        <v>2</v>
      </c>
      <c r="CC162">
        <v>2</v>
      </c>
      <c r="CD162">
        <v>3</v>
      </c>
      <c r="CE162">
        <v>3</v>
      </c>
      <c r="CF162">
        <v>2</v>
      </c>
      <c r="CG162">
        <v>3</v>
      </c>
      <c r="CH162">
        <v>3.6666666666666665</v>
      </c>
      <c r="CI162">
        <v>3.7777777777777777</v>
      </c>
      <c r="CJ162">
        <v>3</v>
      </c>
      <c r="CK162">
        <v>3</v>
      </c>
      <c r="CL162">
        <v>3.6666666666666665</v>
      </c>
      <c r="CM162">
        <v>4</v>
      </c>
      <c r="CN162">
        <v>3.6666666666666665</v>
      </c>
      <c r="CO162">
        <v>0</v>
      </c>
      <c r="CP162">
        <v>0</v>
      </c>
      <c r="CQ162">
        <v>0</v>
      </c>
      <c r="CR162">
        <v>0</v>
      </c>
      <c r="CS162">
        <v>2</v>
      </c>
      <c r="CT162" t="s">
        <v>754</v>
      </c>
      <c r="CU162" t="s">
        <v>751</v>
      </c>
      <c r="CV162" s="3" t="s">
        <v>797</v>
      </c>
      <c r="CZ162">
        <v>2.75</v>
      </c>
      <c r="DA162">
        <v>0</v>
      </c>
      <c r="DB162" s="3">
        <v>0</v>
      </c>
      <c r="DC162" s="3">
        <v>0</v>
      </c>
      <c r="DD162">
        <v>3.2</v>
      </c>
    </row>
    <row r="163" spans="1:108" x14ac:dyDescent="0.35">
      <c r="A163" s="22">
        <v>1010231270</v>
      </c>
      <c r="B163" t="s">
        <v>558</v>
      </c>
      <c r="C163" t="s">
        <v>559</v>
      </c>
      <c r="D163" t="s">
        <v>135</v>
      </c>
      <c r="E163" t="s">
        <v>236</v>
      </c>
      <c r="F163" t="s">
        <v>116</v>
      </c>
      <c r="G163" t="s">
        <v>125</v>
      </c>
      <c r="H163" t="s">
        <v>108</v>
      </c>
      <c r="I163" t="s">
        <v>109</v>
      </c>
      <c r="J163" t="s">
        <v>120</v>
      </c>
      <c r="K163" t="s">
        <v>111</v>
      </c>
      <c r="L163">
        <v>4</v>
      </c>
      <c r="M163">
        <v>5</v>
      </c>
      <c r="N163">
        <v>4</v>
      </c>
      <c r="O163">
        <v>2</v>
      </c>
      <c r="P163">
        <v>2</v>
      </c>
      <c r="Q163">
        <v>4</v>
      </c>
      <c r="R163">
        <v>2</v>
      </c>
      <c r="S163">
        <v>5</v>
      </c>
      <c r="T163">
        <v>4</v>
      </c>
      <c r="U163">
        <v>4</v>
      </c>
      <c r="V163">
        <v>4</v>
      </c>
      <c r="W163">
        <v>3</v>
      </c>
      <c r="X163">
        <v>4</v>
      </c>
      <c r="Y163">
        <v>5</v>
      </c>
      <c r="Z163">
        <v>2</v>
      </c>
      <c r="AA163">
        <v>2</v>
      </c>
      <c r="AB163">
        <v>2</v>
      </c>
      <c r="AC163">
        <v>2</v>
      </c>
      <c r="AD163">
        <v>1</v>
      </c>
      <c r="AE163">
        <v>5</v>
      </c>
      <c r="AF163">
        <v>5</v>
      </c>
      <c r="AG163">
        <v>5</v>
      </c>
      <c r="AH163">
        <v>2</v>
      </c>
      <c r="AI163">
        <v>2</v>
      </c>
      <c r="AJ163">
        <v>2</v>
      </c>
      <c r="AK163">
        <v>2</v>
      </c>
      <c r="AL163">
        <v>4</v>
      </c>
      <c r="AM163">
        <v>2</v>
      </c>
      <c r="AN163">
        <v>2</v>
      </c>
      <c r="AO163">
        <v>4</v>
      </c>
      <c r="AP163">
        <v>2</v>
      </c>
      <c r="AQ163">
        <v>4</v>
      </c>
      <c r="AR163">
        <v>4</v>
      </c>
      <c r="AS163">
        <v>4</v>
      </c>
      <c r="AT163">
        <v>4</v>
      </c>
      <c r="AU163">
        <v>5</v>
      </c>
      <c r="AV163">
        <v>5</v>
      </c>
      <c r="AW163">
        <v>5</v>
      </c>
      <c r="AX163">
        <v>5</v>
      </c>
      <c r="AY163">
        <v>6</v>
      </c>
      <c r="AZ163">
        <v>5</v>
      </c>
      <c r="BA163">
        <v>4</v>
      </c>
      <c r="BB163">
        <v>6</v>
      </c>
      <c r="BC163">
        <v>5</v>
      </c>
      <c r="BD163">
        <v>5</v>
      </c>
      <c r="BE163">
        <v>3</v>
      </c>
      <c r="BF163">
        <v>3</v>
      </c>
      <c r="BG163">
        <v>2</v>
      </c>
      <c r="BH163">
        <v>3</v>
      </c>
      <c r="BI163">
        <v>3</v>
      </c>
      <c r="BJ163">
        <v>3</v>
      </c>
      <c r="BK163">
        <v>3</v>
      </c>
      <c r="BL163">
        <v>4</v>
      </c>
      <c r="BM163">
        <v>4</v>
      </c>
      <c r="BN163">
        <v>4</v>
      </c>
      <c r="BO163">
        <v>4</v>
      </c>
      <c r="BP163">
        <v>2</v>
      </c>
      <c r="BQ163">
        <v>2</v>
      </c>
      <c r="BR163">
        <v>2</v>
      </c>
      <c r="BS163">
        <v>3</v>
      </c>
      <c r="BT163">
        <v>3</v>
      </c>
      <c r="BU163">
        <v>5</v>
      </c>
      <c r="BV163">
        <v>3</v>
      </c>
      <c r="BW163">
        <v>4</v>
      </c>
      <c r="BX163">
        <v>1</v>
      </c>
      <c r="BY163">
        <v>4.333333333333333</v>
      </c>
      <c r="BZ163">
        <v>2.5</v>
      </c>
      <c r="CA163">
        <v>4.25</v>
      </c>
      <c r="CB163">
        <v>4</v>
      </c>
      <c r="CC163">
        <v>1.8</v>
      </c>
      <c r="CD163">
        <v>5</v>
      </c>
      <c r="CE163">
        <v>2</v>
      </c>
      <c r="CF163">
        <v>2.5</v>
      </c>
      <c r="CG163">
        <v>3.5</v>
      </c>
      <c r="CH163">
        <v>4.333333333333333</v>
      </c>
      <c r="CI163">
        <v>5.1111111111111107</v>
      </c>
      <c r="CJ163">
        <v>3</v>
      </c>
      <c r="CK163">
        <v>4</v>
      </c>
      <c r="CL163">
        <v>5</v>
      </c>
      <c r="CM163">
        <v>4.666666666666667</v>
      </c>
      <c r="CN163">
        <v>5.666666666666667</v>
      </c>
      <c r="CO163">
        <v>1</v>
      </c>
      <c r="CP163">
        <v>0</v>
      </c>
      <c r="CQ163">
        <v>1</v>
      </c>
      <c r="CR163">
        <v>0</v>
      </c>
      <c r="CS163" t="s">
        <v>753</v>
      </c>
      <c r="CT163" s="3" t="s">
        <v>753</v>
      </c>
      <c r="CU163" t="s">
        <v>751</v>
      </c>
      <c r="CV163" s="3" t="s">
        <v>797</v>
      </c>
      <c r="CZ163">
        <v>2.75</v>
      </c>
      <c r="DA163">
        <v>0</v>
      </c>
      <c r="DB163" s="3">
        <v>0</v>
      </c>
      <c r="DC163" s="3">
        <v>0</v>
      </c>
      <c r="DD163">
        <v>2.4</v>
      </c>
    </row>
    <row r="164" spans="1:108" x14ac:dyDescent="0.35">
      <c r="A164" s="22">
        <v>79283235</v>
      </c>
      <c r="B164" t="s">
        <v>560</v>
      </c>
      <c r="C164" t="s">
        <v>524</v>
      </c>
      <c r="D164" t="s">
        <v>252</v>
      </c>
      <c r="E164" t="s">
        <v>206</v>
      </c>
      <c r="F164" t="s">
        <v>106</v>
      </c>
      <c r="G164" t="s">
        <v>169</v>
      </c>
      <c r="H164" t="s">
        <v>118</v>
      </c>
      <c r="I164" t="s">
        <v>183</v>
      </c>
      <c r="J164" t="s">
        <v>110</v>
      </c>
      <c r="K164" t="s">
        <v>111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4</v>
      </c>
      <c r="S164">
        <v>4</v>
      </c>
      <c r="T164">
        <v>5</v>
      </c>
      <c r="U164">
        <v>5</v>
      </c>
      <c r="V164">
        <v>5</v>
      </c>
      <c r="W164">
        <v>4</v>
      </c>
      <c r="X164">
        <v>5</v>
      </c>
      <c r="Y164">
        <v>5</v>
      </c>
      <c r="Z164">
        <v>5</v>
      </c>
      <c r="AA164">
        <v>2</v>
      </c>
      <c r="AB164">
        <v>5</v>
      </c>
      <c r="AC164">
        <v>3</v>
      </c>
      <c r="AD164">
        <v>2</v>
      </c>
      <c r="AE164">
        <v>5</v>
      </c>
      <c r="AF164">
        <v>5</v>
      </c>
      <c r="AG164">
        <v>5</v>
      </c>
      <c r="AH164">
        <v>4</v>
      </c>
      <c r="AI164">
        <v>3</v>
      </c>
      <c r="AJ164">
        <v>4</v>
      </c>
      <c r="AK164">
        <v>4</v>
      </c>
      <c r="AL164">
        <v>3</v>
      </c>
      <c r="AM164">
        <v>4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5</v>
      </c>
      <c r="AT164">
        <v>5</v>
      </c>
      <c r="AU164">
        <v>5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2</v>
      </c>
      <c r="BD164">
        <v>2</v>
      </c>
      <c r="BE164">
        <v>1</v>
      </c>
      <c r="BF164">
        <v>2</v>
      </c>
      <c r="BG164">
        <v>2</v>
      </c>
      <c r="BH164">
        <v>2</v>
      </c>
      <c r="BI164">
        <v>4</v>
      </c>
      <c r="BJ164">
        <v>4</v>
      </c>
      <c r="BK164">
        <v>4</v>
      </c>
      <c r="BL164">
        <v>5</v>
      </c>
      <c r="BM164">
        <v>4</v>
      </c>
      <c r="BN164">
        <v>4</v>
      </c>
      <c r="BO164">
        <v>4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6</v>
      </c>
      <c r="BV164">
        <v>3</v>
      </c>
      <c r="BW164">
        <v>5</v>
      </c>
      <c r="BX164">
        <v>6</v>
      </c>
      <c r="BY164">
        <v>5</v>
      </c>
      <c r="BZ164">
        <v>4.75</v>
      </c>
      <c r="CA164">
        <v>4.75</v>
      </c>
      <c r="CB164">
        <v>4.666666666666667</v>
      </c>
      <c r="CC164">
        <v>3.4</v>
      </c>
      <c r="CD164">
        <v>5</v>
      </c>
      <c r="CE164">
        <v>3.6666666666666665</v>
      </c>
      <c r="CF164">
        <v>3.5</v>
      </c>
      <c r="CG164">
        <v>5</v>
      </c>
      <c r="CH164">
        <v>5</v>
      </c>
      <c r="CI164">
        <v>5.1111111111111107</v>
      </c>
      <c r="CJ164">
        <v>4</v>
      </c>
      <c r="CK164">
        <v>4.25</v>
      </c>
      <c r="CL164">
        <v>6</v>
      </c>
      <c r="CM164">
        <v>3.3333333333333335</v>
      </c>
      <c r="CN164">
        <v>6</v>
      </c>
      <c r="CO164">
        <v>1</v>
      </c>
      <c r="CP164">
        <v>0</v>
      </c>
      <c r="CQ164">
        <v>1</v>
      </c>
      <c r="CR164">
        <v>0</v>
      </c>
      <c r="CS164">
        <v>4</v>
      </c>
      <c r="CT164" t="s">
        <v>755</v>
      </c>
      <c r="CU164" t="s">
        <v>749</v>
      </c>
      <c r="CV164" s="3" t="s">
        <v>798</v>
      </c>
      <c r="CW164" t="s">
        <v>779</v>
      </c>
      <c r="CZ164">
        <v>1.75</v>
      </c>
      <c r="DA164">
        <v>0</v>
      </c>
      <c r="DB164" s="3">
        <v>0</v>
      </c>
      <c r="DC164" s="3">
        <v>0</v>
      </c>
      <c r="DD164">
        <v>1</v>
      </c>
    </row>
    <row r="165" spans="1:108" x14ac:dyDescent="0.35">
      <c r="A165" s="22">
        <v>52810060</v>
      </c>
      <c r="B165" t="s">
        <v>561</v>
      </c>
      <c r="C165" t="s">
        <v>524</v>
      </c>
      <c r="D165" t="s">
        <v>265</v>
      </c>
      <c r="E165" t="s">
        <v>422</v>
      </c>
      <c r="F165" t="s">
        <v>427</v>
      </c>
      <c r="G165" t="s">
        <v>107</v>
      </c>
      <c r="H165" t="s">
        <v>108</v>
      </c>
      <c r="I165" t="s">
        <v>119</v>
      </c>
      <c r="J165" t="s">
        <v>179</v>
      </c>
      <c r="K165" t="s">
        <v>150</v>
      </c>
      <c r="L165">
        <v>4</v>
      </c>
      <c r="M165">
        <v>4</v>
      </c>
      <c r="N165">
        <v>1</v>
      </c>
      <c r="O165">
        <v>2</v>
      </c>
      <c r="P165">
        <v>2</v>
      </c>
      <c r="Q165">
        <v>3</v>
      </c>
      <c r="R165">
        <v>3</v>
      </c>
      <c r="S165">
        <v>4</v>
      </c>
      <c r="T165">
        <v>4</v>
      </c>
      <c r="U165">
        <v>5</v>
      </c>
      <c r="V165">
        <v>5</v>
      </c>
      <c r="W165">
        <v>3</v>
      </c>
      <c r="X165">
        <v>3</v>
      </c>
      <c r="Y165">
        <v>3</v>
      </c>
      <c r="Z165">
        <v>4</v>
      </c>
      <c r="AA165">
        <v>4</v>
      </c>
      <c r="AB165">
        <v>3</v>
      </c>
      <c r="AC165">
        <v>4</v>
      </c>
      <c r="AD165">
        <v>2</v>
      </c>
      <c r="AE165">
        <v>4</v>
      </c>
      <c r="AF165">
        <v>4</v>
      </c>
      <c r="AG165">
        <v>4</v>
      </c>
      <c r="AH165">
        <v>2</v>
      </c>
      <c r="AI165">
        <v>2</v>
      </c>
      <c r="AJ165">
        <v>2</v>
      </c>
      <c r="AK165">
        <v>3</v>
      </c>
      <c r="AL165">
        <v>2</v>
      </c>
      <c r="AM165">
        <v>3</v>
      </c>
      <c r="AN165">
        <v>2</v>
      </c>
      <c r="AO165">
        <v>3</v>
      </c>
      <c r="AP165">
        <v>4</v>
      </c>
      <c r="AQ165">
        <v>4</v>
      </c>
      <c r="AR165">
        <v>4</v>
      </c>
      <c r="AS165">
        <v>4</v>
      </c>
      <c r="AT165">
        <v>4</v>
      </c>
      <c r="AU165">
        <v>3</v>
      </c>
      <c r="AV165">
        <v>2</v>
      </c>
      <c r="AW165">
        <v>3</v>
      </c>
      <c r="AX165">
        <v>4</v>
      </c>
      <c r="AY165">
        <v>4</v>
      </c>
      <c r="AZ165">
        <v>4</v>
      </c>
      <c r="BA165">
        <v>3</v>
      </c>
      <c r="BB165">
        <v>4</v>
      </c>
      <c r="BC165">
        <v>5</v>
      </c>
      <c r="BD165">
        <v>5</v>
      </c>
      <c r="BE165">
        <v>3</v>
      </c>
      <c r="BF165">
        <v>3</v>
      </c>
      <c r="BG165">
        <v>3</v>
      </c>
      <c r="BH165">
        <v>3</v>
      </c>
      <c r="BI165">
        <v>3</v>
      </c>
      <c r="BJ165">
        <v>3</v>
      </c>
      <c r="BK165">
        <v>3</v>
      </c>
      <c r="BL165">
        <v>4</v>
      </c>
      <c r="BM165">
        <v>5</v>
      </c>
      <c r="BN165">
        <v>5</v>
      </c>
      <c r="BO165">
        <v>5</v>
      </c>
      <c r="BP165">
        <v>2</v>
      </c>
      <c r="BQ165">
        <v>2</v>
      </c>
      <c r="BR165">
        <v>3</v>
      </c>
      <c r="BS165">
        <v>2</v>
      </c>
      <c r="BT165">
        <v>1</v>
      </c>
      <c r="BU165">
        <v>6</v>
      </c>
      <c r="BV165">
        <v>3</v>
      </c>
      <c r="BW165">
        <v>4</v>
      </c>
      <c r="BX165">
        <v>2</v>
      </c>
      <c r="BY165">
        <v>3</v>
      </c>
      <c r="BZ165">
        <v>2.5</v>
      </c>
      <c r="CA165">
        <v>4.5</v>
      </c>
      <c r="CB165">
        <v>3</v>
      </c>
      <c r="CC165">
        <v>3.4</v>
      </c>
      <c r="CD165">
        <v>4</v>
      </c>
      <c r="CE165">
        <v>2</v>
      </c>
      <c r="CF165">
        <v>2.5</v>
      </c>
      <c r="CG165">
        <v>3.75</v>
      </c>
      <c r="CH165">
        <v>3.6666666666666665</v>
      </c>
      <c r="CI165">
        <v>3.7777777777777777</v>
      </c>
      <c r="CJ165">
        <v>3</v>
      </c>
      <c r="CK165">
        <v>4.75</v>
      </c>
      <c r="CL165">
        <v>3</v>
      </c>
      <c r="CM165">
        <v>4.333333333333333</v>
      </c>
      <c r="CN165">
        <v>4</v>
      </c>
      <c r="CO165">
        <v>0</v>
      </c>
      <c r="CP165">
        <v>0</v>
      </c>
      <c r="CQ165">
        <v>0</v>
      </c>
      <c r="CR165">
        <v>0</v>
      </c>
      <c r="CS165">
        <v>13</v>
      </c>
      <c r="CT165" t="s">
        <v>184</v>
      </c>
      <c r="CU165" t="s">
        <v>751</v>
      </c>
      <c r="CV165" s="3" t="s">
        <v>797</v>
      </c>
      <c r="CZ165">
        <v>3</v>
      </c>
      <c r="DA165">
        <v>1</v>
      </c>
      <c r="DB165" s="3">
        <v>1</v>
      </c>
      <c r="DC165" s="3">
        <v>0</v>
      </c>
      <c r="DD165">
        <v>2</v>
      </c>
    </row>
    <row r="166" spans="1:108" x14ac:dyDescent="0.35">
      <c r="A166" s="22">
        <v>53154838</v>
      </c>
      <c r="B166" t="s">
        <v>156</v>
      </c>
      <c r="C166" t="s">
        <v>562</v>
      </c>
      <c r="D166" t="s">
        <v>563</v>
      </c>
      <c r="E166" t="s">
        <v>325</v>
      </c>
      <c r="F166" t="s">
        <v>233</v>
      </c>
      <c r="G166" t="s">
        <v>107</v>
      </c>
      <c r="H166" t="s">
        <v>108</v>
      </c>
      <c r="I166" t="s">
        <v>119</v>
      </c>
      <c r="J166" t="s">
        <v>179</v>
      </c>
      <c r="K166" t="s">
        <v>150</v>
      </c>
      <c r="L166">
        <v>5</v>
      </c>
      <c r="M166">
        <v>4</v>
      </c>
      <c r="N166">
        <v>4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4</v>
      </c>
      <c r="AB166">
        <v>3</v>
      </c>
      <c r="AC166">
        <v>5</v>
      </c>
      <c r="AD166">
        <v>1</v>
      </c>
      <c r="AE166">
        <v>5</v>
      </c>
      <c r="AF166">
        <v>4</v>
      </c>
      <c r="AG166">
        <v>4</v>
      </c>
      <c r="AH166">
        <v>2</v>
      </c>
      <c r="AI166">
        <v>1</v>
      </c>
      <c r="AJ166">
        <v>1</v>
      </c>
      <c r="AK166">
        <v>3</v>
      </c>
      <c r="AL166">
        <v>4</v>
      </c>
      <c r="AM166">
        <v>3</v>
      </c>
      <c r="AN166">
        <v>2</v>
      </c>
      <c r="AO166">
        <v>4</v>
      </c>
      <c r="AP166">
        <v>4</v>
      </c>
      <c r="AQ166">
        <v>4</v>
      </c>
      <c r="AR166">
        <v>4</v>
      </c>
      <c r="AS166">
        <v>4</v>
      </c>
      <c r="AT166">
        <v>4</v>
      </c>
      <c r="AU166">
        <v>4</v>
      </c>
      <c r="AV166">
        <v>5</v>
      </c>
      <c r="AW166">
        <v>5</v>
      </c>
      <c r="AX166">
        <v>6</v>
      </c>
      <c r="AY166">
        <v>6</v>
      </c>
      <c r="AZ166">
        <v>4</v>
      </c>
      <c r="BA166">
        <v>4</v>
      </c>
      <c r="BB166">
        <v>5</v>
      </c>
      <c r="BC166">
        <v>6</v>
      </c>
      <c r="BD166">
        <v>6</v>
      </c>
      <c r="BE166">
        <v>2</v>
      </c>
      <c r="BF166">
        <v>2</v>
      </c>
      <c r="BG166">
        <v>1</v>
      </c>
      <c r="BH166">
        <v>1</v>
      </c>
      <c r="BI166">
        <v>4</v>
      </c>
      <c r="BJ166">
        <v>4</v>
      </c>
      <c r="BK166">
        <v>4</v>
      </c>
      <c r="BL166">
        <v>5</v>
      </c>
      <c r="BM166">
        <v>5</v>
      </c>
      <c r="BN166">
        <v>5</v>
      </c>
      <c r="BO166">
        <v>5</v>
      </c>
      <c r="BP166">
        <v>2</v>
      </c>
      <c r="BQ166">
        <v>1</v>
      </c>
      <c r="BR166">
        <v>3</v>
      </c>
      <c r="BS166">
        <v>4</v>
      </c>
      <c r="BT166">
        <v>1</v>
      </c>
      <c r="BU166">
        <v>6</v>
      </c>
      <c r="BV166">
        <v>3</v>
      </c>
      <c r="BW166">
        <v>3</v>
      </c>
      <c r="BX166">
        <v>5</v>
      </c>
      <c r="BY166">
        <v>4.333333333333333</v>
      </c>
      <c r="BZ166">
        <v>5</v>
      </c>
      <c r="CA166">
        <v>5</v>
      </c>
      <c r="CB166">
        <v>5</v>
      </c>
      <c r="CC166">
        <v>3.6</v>
      </c>
      <c r="CD166">
        <v>4.333333333333333</v>
      </c>
      <c r="CE166">
        <v>1.3333333333333333</v>
      </c>
      <c r="CF166">
        <v>3</v>
      </c>
      <c r="CG166">
        <v>4</v>
      </c>
      <c r="CH166">
        <v>4</v>
      </c>
      <c r="CI166">
        <v>5.2222222222222223</v>
      </c>
      <c r="CJ166">
        <v>4</v>
      </c>
      <c r="CK166">
        <v>5</v>
      </c>
      <c r="CL166">
        <v>4.666666666666667</v>
      </c>
      <c r="CM166">
        <v>5.333333333333333</v>
      </c>
      <c r="CN166">
        <v>5.666666666666667</v>
      </c>
      <c r="CO166">
        <v>0</v>
      </c>
      <c r="CP166">
        <v>1</v>
      </c>
      <c r="CQ166">
        <v>1</v>
      </c>
      <c r="CR166">
        <v>0</v>
      </c>
      <c r="CS166">
        <v>6</v>
      </c>
      <c r="CT166" t="s">
        <v>755</v>
      </c>
      <c r="CU166" t="s">
        <v>751</v>
      </c>
      <c r="CV166" s="3" t="s">
        <v>797</v>
      </c>
      <c r="CW166" t="s">
        <v>779</v>
      </c>
      <c r="CX166" t="s">
        <v>779</v>
      </c>
      <c r="CY166" t="s">
        <v>779</v>
      </c>
      <c r="CZ166">
        <v>1.5</v>
      </c>
      <c r="DA166">
        <v>0</v>
      </c>
      <c r="DB166" s="3">
        <v>0</v>
      </c>
      <c r="DC166" s="3">
        <v>0</v>
      </c>
      <c r="DD166">
        <v>2.2000000000000002</v>
      </c>
    </row>
    <row r="167" spans="1:108" x14ac:dyDescent="0.35">
      <c r="A167" s="22">
        <v>1022401964</v>
      </c>
      <c r="B167" t="s">
        <v>564</v>
      </c>
      <c r="C167" t="s">
        <v>238</v>
      </c>
      <c r="D167" t="s">
        <v>225</v>
      </c>
      <c r="E167" t="s">
        <v>207</v>
      </c>
      <c r="F167" t="s">
        <v>129</v>
      </c>
      <c r="G167" t="s">
        <v>125</v>
      </c>
      <c r="H167" t="s">
        <v>108</v>
      </c>
      <c r="I167" t="s">
        <v>109</v>
      </c>
      <c r="J167" t="s">
        <v>132</v>
      </c>
      <c r="K167" t="s">
        <v>161</v>
      </c>
      <c r="L167">
        <v>4</v>
      </c>
      <c r="M167">
        <v>5</v>
      </c>
      <c r="N167">
        <v>3</v>
      </c>
      <c r="O167">
        <v>5</v>
      </c>
      <c r="P167">
        <v>5</v>
      </c>
      <c r="Q167">
        <v>3</v>
      </c>
      <c r="R167">
        <v>5</v>
      </c>
      <c r="S167">
        <v>4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4</v>
      </c>
      <c r="Z167">
        <v>5</v>
      </c>
      <c r="AA167">
        <v>5</v>
      </c>
      <c r="AB167">
        <v>5</v>
      </c>
      <c r="AC167">
        <v>5</v>
      </c>
      <c r="AD167">
        <v>2</v>
      </c>
      <c r="AE167">
        <v>5</v>
      </c>
      <c r="AF167">
        <v>4</v>
      </c>
      <c r="AG167">
        <v>4</v>
      </c>
      <c r="AH167">
        <v>3</v>
      </c>
      <c r="AI167">
        <v>2</v>
      </c>
      <c r="AJ167">
        <v>1</v>
      </c>
      <c r="AK167">
        <v>2</v>
      </c>
      <c r="AL167">
        <v>2</v>
      </c>
      <c r="AM167">
        <v>4</v>
      </c>
      <c r="AN167">
        <v>2</v>
      </c>
      <c r="AO167">
        <v>2</v>
      </c>
      <c r="AP167">
        <v>1</v>
      </c>
      <c r="AQ167">
        <v>2</v>
      </c>
      <c r="AR167">
        <v>4</v>
      </c>
      <c r="AS167">
        <v>4</v>
      </c>
      <c r="AT167">
        <v>4</v>
      </c>
      <c r="AU167">
        <v>3</v>
      </c>
      <c r="AV167">
        <v>2</v>
      </c>
      <c r="AW167">
        <v>2</v>
      </c>
      <c r="AX167">
        <v>3</v>
      </c>
      <c r="AY167">
        <v>3</v>
      </c>
      <c r="AZ167">
        <v>3</v>
      </c>
      <c r="BA167">
        <v>3</v>
      </c>
      <c r="BB167">
        <v>6</v>
      </c>
      <c r="BC167">
        <v>5</v>
      </c>
      <c r="BD167">
        <v>3</v>
      </c>
      <c r="BE167">
        <v>4</v>
      </c>
      <c r="BF167">
        <v>4</v>
      </c>
      <c r="BG167">
        <v>3</v>
      </c>
      <c r="BH167">
        <v>3</v>
      </c>
      <c r="BI167">
        <v>3</v>
      </c>
      <c r="BJ167">
        <v>4</v>
      </c>
      <c r="BK167">
        <v>3</v>
      </c>
      <c r="BL167">
        <v>4</v>
      </c>
      <c r="BM167">
        <v>5</v>
      </c>
      <c r="BN167">
        <v>5</v>
      </c>
      <c r="BO167">
        <v>5</v>
      </c>
      <c r="BP167">
        <v>2</v>
      </c>
      <c r="BQ167">
        <v>1</v>
      </c>
      <c r="BR167">
        <v>3</v>
      </c>
      <c r="BS167">
        <v>1</v>
      </c>
      <c r="BT167">
        <v>1</v>
      </c>
      <c r="BU167">
        <v>5</v>
      </c>
      <c r="BV167">
        <v>3</v>
      </c>
      <c r="BW167">
        <v>6</v>
      </c>
      <c r="BX167">
        <v>4</v>
      </c>
      <c r="BY167">
        <v>4</v>
      </c>
      <c r="BZ167">
        <v>4.5</v>
      </c>
      <c r="CA167">
        <v>4.75</v>
      </c>
      <c r="CB167">
        <v>4.666666666666667</v>
      </c>
      <c r="CC167">
        <v>4.4000000000000004</v>
      </c>
      <c r="CD167">
        <v>4.333333333333333</v>
      </c>
      <c r="CE167">
        <v>2</v>
      </c>
      <c r="CF167">
        <v>2.5</v>
      </c>
      <c r="CG167">
        <v>2.25</v>
      </c>
      <c r="CH167">
        <v>3.6666666666666665</v>
      </c>
      <c r="CI167">
        <v>3.3333333333333335</v>
      </c>
      <c r="CJ167">
        <v>3.3333333333333335</v>
      </c>
      <c r="CK167">
        <v>4.75</v>
      </c>
      <c r="CL167">
        <v>2.3333333333333335</v>
      </c>
      <c r="CM167">
        <v>3.6666666666666665</v>
      </c>
      <c r="CN167">
        <v>4</v>
      </c>
      <c r="CO167">
        <v>0</v>
      </c>
      <c r="CP167">
        <v>0</v>
      </c>
      <c r="CQ167">
        <v>0</v>
      </c>
      <c r="CR167">
        <v>0</v>
      </c>
      <c r="CS167">
        <v>3</v>
      </c>
      <c r="CT167" t="s">
        <v>754</v>
      </c>
      <c r="CU167" t="s">
        <v>751</v>
      </c>
      <c r="CV167" s="3" t="s">
        <v>797</v>
      </c>
      <c r="CZ167">
        <v>3.5</v>
      </c>
      <c r="DA167">
        <v>2</v>
      </c>
      <c r="DB167" s="3">
        <v>0</v>
      </c>
      <c r="DC167" s="3">
        <v>1</v>
      </c>
      <c r="DD167">
        <v>1.6</v>
      </c>
    </row>
    <row r="168" spans="1:108" x14ac:dyDescent="0.35">
      <c r="A168" s="22">
        <v>1010237873</v>
      </c>
      <c r="B168" t="s">
        <v>565</v>
      </c>
      <c r="C168" t="s">
        <v>238</v>
      </c>
      <c r="D168" t="s">
        <v>566</v>
      </c>
      <c r="E168" t="s">
        <v>154</v>
      </c>
      <c r="F168" t="s">
        <v>129</v>
      </c>
      <c r="G168" t="s">
        <v>125</v>
      </c>
      <c r="H168" t="s">
        <v>108</v>
      </c>
      <c r="I168" t="s">
        <v>109</v>
      </c>
      <c r="J168" t="s">
        <v>132</v>
      </c>
      <c r="K168" t="s">
        <v>150</v>
      </c>
      <c r="L168">
        <v>4</v>
      </c>
      <c r="M168">
        <v>4</v>
      </c>
      <c r="N168">
        <v>4</v>
      </c>
      <c r="O168">
        <v>3</v>
      </c>
      <c r="P168">
        <v>3</v>
      </c>
      <c r="Q168">
        <v>3</v>
      </c>
      <c r="R168">
        <v>1</v>
      </c>
      <c r="S168">
        <v>5</v>
      </c>
      <c r="T168">
        <v>5</v>
      </c>
      <c r="U168">
        <v>5</v>
      </c>
      <c r="V168">
        <v>5</v>
      </c>
      <c r="W168">
        <v>4</v>
      </c>
      <c r="X168">
        <v>4</v>
      </c>
      <c r="Y168">
        <v>2</v>
      </c>
      <c r="Z168">
        <v>4</v>
      </c>
      <c r="AA168">
        <v>3</v>
      </c>
      <c r="AB168">
        <v>4</v>
      </c>
      <c r="AC168">
        <v>3</v>
      </c>
      <c r="AD168">
        <v>2</v>
      </c>
      <c r="AE168">
        <v>5</v>
      </c>
      <c r="AF168">
        <v>5</v>
      </c>
      <c r="AG168">
        <v>4</v>
      </c>
      <c r="AH168">
        <v>3</v>
      </c>
      <c r="AI168">
        <v>4</v>
      </c>
      <c r="AJ168">
        <v>4</v>
      </c>
      <c r="AK168">
        <v>1</v>
      </c>
      <c r="AL168">
        <v>5</v>
      </c>
      <c r="AM168">
        <v>2</v>
      </c>
      <c r="AN168">
        <v>1</v>
      </c>
      <c r="AO168">
        <v>2</v>
      </c>
      <c r="AP168">
        <v>2</v>
      </c>
      <c r="AQ168">
        <v>1</v>
      </c>
      <c r="AR168">
        <v>2</v>
      </c>
      <c r="AS168">
        <v>2</v>
      </c>
      <c r="AT168">
        <v>1</v>
      </c>
      <c r="AU168">
        <v>2</v>
      </c>
      <c r="AV168">
        <v>5</v>
      </c>
      <c r="AW168">
        <v>5</v>
      </c>
      <c r="AX168">
        <v>5</v>
      </c>
      <c r="AY168">
        <v>5</v>
      </c>
      <c r="AZ168">
        <v>6</v>
      </c>
      <c r="BA168">
        <v>5</v>
      </c>
      <c r="BB168">
        <v>5</v>
      </c>
      <c r="BC168">
        <v>5</v>
      </c>
      <c r="BD168">
        <v>5</v>
      </c>
      <c r="BE168">
        <v>2</v>
      </c>
      <c r="BF168">
        <v>2</v>
      </c>
      <c r="BG168">
        <v>2</v>
      </c>
      <c r="BH168">
        <v>4</v>
      </c>
      <c r="BI168">
        <v>4</v>
      </c>
      <c r="BJ168">
        <v>3</v>
      </c>
      <c r="BK168">
        <v>3</v>
      </c>
      <c r="BL168">
        <v>4</v>
      </c>
      <c r="BM168">
        <v>5</v>
      </c>
      <c r="BN168">
        <v>5</v>
      </c>
      <c r="BO168">
        <v>5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5</v>
      </c>
      <c r="BV168">
        <v>3</v>
      </c>
      <c r="BW168">
        <v>1</v>
      </c>
      <c r="BX168">
        <v>1</v>
      </c>
      <c r="BY168">
        <v>4</v>
      </c>
      <c r="BZ168">
        <v>2.5</v>
      </c>
      <c r="CA168">
        <v>5</v>
      </c>
      <c r="CB168">
        <v>3.3333333333333335</v>
      </c>
      <c r="CC168">
        <v>3.2</v>
      </c>
      <c r="CD168">
        <v>4.666666666666667</v>
      </c>
      <c r="CE168">
        <v>3.6666666666666665</v>
      </c>
      <c r="CF168">
        <v>2.25</v>
      </c>
      <c r="CG168">
        <v>1.75</v>
      </c>
      <c r="CH168">
        <v>1.6666666666666667</v>
      </c>
      <c r="CI168">
        <v>5.1111111111111107</v>
      </c>
      <c r="CJ168">
        <v>3.3333333333333335</v>
      </c>
      <c r="CK168">
        <v>4.75</v>
      </c>
      <c r="CL168">
        <v>5.333333333333333</v>
      </c>
      <c r="CM168">
        <v>5</v>
      </c>
      <c r="CN168">
        <v>5</v>
      </c>
      <c r="CO168">
        <v>1</v>
      </c>
      <c r="CP168">
        <v>1</v>
      </c>
      <c r="CQ168">
        <v>1</v>
      </c>
      <c r="CR168">
        <v>1</v>
      </c>
      <c r="CS168">
        <v>3</v>
      </c>
      <c r="CT168" t="s">
        <v>754</v>
      </c>
      <c r="CU168" t="s">
        <v>752</v>
      </c>
      <c r="CV168" s="3" t="s">
        <v>797</v>
      </c>
      <c r="CZ168">
        <v>2.5</v>
      </c>
      <c r="DA168">
        <v>0</v>
      </c>
      <c r="DB168" s="3">
        <v>0</v>
      </c>
      <c r="DC168" s="3">
        <v>0</v>
      </c>
      <c r="DD168">
        <v>1</v>
      </c>
    </row>
    <row r="169" spans="1:108" x14ac:dyDescent="0.35">
      <c r="A169" s="22">
        <v>80026108</v>
      </c>
      <c r="B169" t="s">
        <v>567</v>
      </c>
      <c r="C169" t="s">
        <v>238</v>
      </c>
      <c r="D169" t="s">
        <v>568</v>
      </c>
      <c r="E169" t="s">
        <v>165</v>
      </c>
      <c r="F169" t="s">
        <v>159</v>
      </c>
      <c r="G169" t="s">
        <v>107</v>
      </c>
      <c r="H169" t="s">
        <v>108</v>
      </c>
      <c r="I169" t="s">
        <v>119</v>
      </c>
      <c r="J169" t="s">
        <v>110</v>
      </c>
      <c r="K169" t="s">
        <v>111</v>
      </c>
      <c r="L169">
        <v>3</v>
      </c>
      <c r="M169">
        <v>4</v>
      </c>
      <c r="N169">
        <v>2</v>
      </c>
      <c r="O169">
        <v>3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4</v>
      </c>
      <c r="Y169">
        <v>3</v>
      </c>
      <c r="Z169">
        <v>3</v>
      </c>
      <c r="AA169">
        <v>3</v>
      </c>
      <c r="AB169">
        <v>2</v>
      </c>
      <c r="AC169">
        <v>5</v>
      </c>
      <c r="AD169">
        <v>1</v>
      </c>
      <c r="AE169">
        <v>3</v>
      </c>
      <c r="AF169">
        <v>4</v>
      </c>
      <c r="AG169">
        <v>3</v>
      </c>
      <c r="AH169">
        <v>2</v>
      </c>
      <c r="AI169">
        <v>3</v>
      </c>
      <c r="AJ169">
        <v>2</v>
      </c>
      <c r="AK169">
        <v>4</v>
      </c>
      <c r="AL169">
        <v>2</v>
      </c>
      <c r="AM169">
        <v>4</v>
      </c>
      <c r="AN169">
        <v>4</v>
      </c>
      <c r="AO169">
        <v>2</v>
      </c>
      <c r="AP169">
        <v>2</v>
      </c>
      <c r="AQ169">
        <v>3</v>
      </c>
      <c r="AR169">
        <v>5</v>
      </c>
      <c r="AS169">
        <v>3</v>
      </c>
      <c r="AT169">
        <v>3</v>
      </c>
      <c r="AU169">
        <v>4</v>
      </c>
      <c r="AV169">
        <v>3</v>
      </c>
      <c r="AW169">
        <v>3</v>
      </c>
      <c r="AX169">
        <v>4</v>
      </c>
      <c r="AY169">
        <v>4</v>
      </c>
      <c r="AZ169">
        <v>4</v>
      </c>
      <c r="BA169">
        <v>3</v>
      </c>
      <c r="BB169">
        <v>5</v>
      </c>
      <c r="BC169">
        <v>3</v>
      </c>
      <c r="BD169">
        <v>2</v>
      </c>
      <c r="BE169">
        <v>3</v>
      </c>
      <c r="BF169">
        <v>3</v>
      </c>
      <c r="BG169">
        <v>2</v>
      </c>
      <c r="BH169">
        <v>4</v>
      </c>
      <c r="BI169">
        <v>3</v>
      </c>
      <c r="BJ169">
        <v>4</v>
      </c>
      <c r="BK169">
        <v>3</v>
      </c>
      <c r="BL169">
        <v>4</v>
      </c>
      <c r="BM169">
        <v>5</v>
      </c>
      <c r="BN169">
        <v>5</v>
      </c>
      <c r="BO169">
        <v>4</v>
      </c>
      <c r="BP169">
        <v>3</v>
      </c>
      <c r="BQ169">
        <v>2</v>
      </c>
      <c r="BR169">
        <v>3</v>
      </c>
      <c r="BS169">
        <v>2</v>
      </c>
      <c r="BT169">
        <v>2</v>
      </c>
      <c r="BU169">
        <v>6</v>
      </c>
      <c r="BV169">
        <v>3</v>
      </c>
      <c r="BW169">
        <v>4</v>
      </c>
      <c r="BX169">
        <v>1</v>
      </c>
      <c r="BY169">
        <v>3</v>
      </c>
      <c r="BZ169">
        <v>4.5</v>
      </c>
      <c r="CA169">
        <v>5</v>
      </c>
      <c r="CB169">
        <v>4</v>
      </c>
      <c r="CC169">
        <v>2.8</v>
      </c>
      <c r="CD169">
        <v>3.3333333333333335</v>
      </c>
      <c r="CE169">
        <v>2.3333333333333335</v>
      </c>
      <c r="CF169">
        <v>3.5</v>
      </c>
      <c r="CG169">
        <v>3</v>
      </c>
      <c r="CH169">
        <v>3.3333333333333335</v>
      </c>
      <c r="CI169">
        <v>3.4444444444444446</v>
      </c>
      <c r="CJ169">
        <v>3.3333333333333335</v>
      </c>
      <c r="CK169">
        <v>4.5</v>
      </c>
      <c r="CL169">
        <v>3.3333333333333335</v>
      </c>
      <c r="CM169">
        <v>2.6666666666666665</v>
      </c>
      <c r="CN169">
        <v>4.333333333333333</v>
      </c>
      <c r="CO169">
        <v>0</v>
      </c>
      <c r="CP169">
        <v>0</v>
      </c>
      <c r="CQ169">
        <v>0</v>
      </c>
      <c r="CR169">
        <v>0</v>
      </c>
      <c r="CS169">
        <v>5</v>
      </c>
      <c r="CT169" t="s">
        <v>755</v>
      </c>
      <c r="CU169" t="s">
        <v>751</v>
      </c>
      <c r="CV169" s="3" t="s">
        <v>798</v>
      </c>
      <c r="CZ169">
        <v>3</v>
      </c>
      <c r="DA169">
        <v>1</v>
      </c>
      <c r="DB169" s="3">
        <v>1</v>
      </c>
      <c r="DC169" s="3">
        <v>0</v>
      </c>
      <c r="DD169">
        <v>2.4</v>
      </c>
    </row>
    <row r="170" spans="1:108" x14ac:dyDescent="0.35">
      <c r="A170" s="22">
        <v>80881214</v>
      </c>
      <c r="B170" t="s">
        <v>569</v>
      </c>
      <c r="C170" t="s">
        <v>570</v>
      </c>
      <c r="D170" t="s">
        <v>571</v>
      </c>
      <c r="E170" t="s">
        <v>325</v>
      </c>
      <c r="F170" t="s">
        <v>149</v>
      </c>
      <c r="G170" t="s">
        <v>107</v>
      </c>
      <c r="H170" t="s">
        <v>108</v>
      </c>
      <c r="I170" t="s">
        <v>119</v>
      </c>
      <c r="J170" t="s">
        <v>110</v>
      </c>
      <c r="K170" t="s">
        <v>111</v>
      </c>
      <c r="L170">
        <v>3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3</v>
      </c>
      <c r="S170">
        <v>5</v>
      </c>
      <c r="T170">
        <v>5</v>
      </c>
      <c r="U170">
        <v>5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2</v>
      </c>
      <c r="AB170">
        <v>2</v>
      </c>
      <c r="AC170">
        <v>2</v>
      </c>
      <c r="AD170">
        <v>2</v>
      </c>
      <c r="AE170">
        <v>5</v>
      </c>
      <c r="AF170">
        <v>5</v>
      </c>
      <c r="AG170">
        <v>5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1</v>
      </c>
      <c r="AN170">
        <v>1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5</v>
      </c>
      <c r="AW170">
        <v>5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1</v>
      </c>
      <c r="BF170">
        <v>2</v>
      </c>
      <c r="BG170">
        <v>2</v>
      </c>
      <c r="BH170">
        <v>2</v>
      </c>
      <c r="BI170">
        <v>4</v>
      </c>
      <c r="BJ170">
        <v>4</v>
      </c>
      <c r="BK170">
        <v>4</v>
      </c>
      <c r="BL170">
        <v>5</v>
      </c>
      <c r="BM170">
        <v>5</v>
      </c>
      <c r="BN170">
        <v>5</v>
      </c>
      <c r="BO170">
        <v>5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6</v>
      </c>
      <c r="BV170">
        <v>3</v>
      </c>
      <c r="BW170">
        <v>5</v>
      </c>
      <c r="BX170">
        <v>1</v>
      </c>
      <c r="BY170">
        <v>4.333333333333333</v>
      </c>
      <c r="BZ170">
        <v>4.5</v>
      </c>
      <c r="CA170">
        <v>5</v>
      </c>
      <c r="CB170">
        <v>4.333333333333333</v>
      </c>
      <c r="CC170">
        <v>2.2000000000000002</v>
      </c>
      <c r="CD170">
        <v>5</v>
      </c>
      <c r="CE170">
        <v>1</v>
      </c>
      <c r="CF170">
        <v>1.25</v>
      </c>
      <c r="CG170">
        <v>5</v>
      </c>
      <c r="CH170">
        <v>5</v>
      </c>
      <c r="CI170">
        <v>5.7777777777777777</v>
      </c>
      <c r="CJ170">
        <v>4</v>
      </c>
      <c r="CK170">
        <v>5</v>
      </c>
      <c r="CL170">
        <v>5.333333333333333</v>
      </c>
      <c r="CM170">
        <v>6</v>
      </c>
      <c r="CN170">
        <v>6</v>
      </c>
      <c r="CO170">
        <v>1</v>
      </c>
      <c r="CP170">
        <v>1</v>
      </c>
      <c r="CQ170">
        <v>1</v>
      </c>
      <c r="CR170">
        <v>1</v>
      </c>
      <c r="CS170">
        <v>10</v>
      </c>
      <c r="CT170" t="s">
        <v>756</v>
      </c>
      <c r="CU170" t="s">
        <v>751</v>
      </c>
      <c r="CV170" s="3" t="s">
        <v>798</v>
      </c>
      <c r="CW170" t="s">
        <v>779</v>
      </c>
      <c r="CX170" t="s">
        <v>779</v>
      </c>
      <c r="CY170" t="s">
        <v>779</v>
      </c>
      <c r="CZ170">
        <v>1.75</v>
      </c>
      <c r="DA170">
        <v>0</v>
      </c>
      <c r="DB170" s="3">
        <v>0</v>
      </c>
      <c r="DC170" s="3">
        <v>0</v>
      </c>
      <c r="DD170">
        <v>1</v>
      </c>
    </row>
    <row r="171" spans="1:108" x14ac:dyDescent="0.35">
      <c r="A171" s="22">
        <v>79953062</v>
      </c>
      <c r="B171" t="s">
        <v>572</v>
      </c>
      <c r="C171" t="s">
        <v>536</v>
      </c>
      <c r="D171" t="s">
        <v>294</v>
      </c>
      <c r="E171" t="s">
        <v>214</v>
      </c>
      <c r="F171" t="s">
        <v>159</v>
      </c>
      <c r="G171" t="s">
        <v>107</v>
      </c>
      <c r="H171" t="s">
        <v>108</v>
      </c>
      <c r="I171" t="s">
        <v>183</v>
      </c>
      <c r="J171" t="s">
        <v>110</v>
      </c>
      <c r="K171" t="s">
        <v>111</v>
      </c>
      <c r="L171">
        <v>2</v>
      </c>
      <c r="M171">
        <v>2</v>
      </c>
      <c r="N171">
        <v>1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4</v>
      </c>
      <c r="X171">
        <v>3</v>
      </c>
      <c r="Y171">
        <v>4</v>
      </c>
      <c r="Z171">
        <v>5</v>
      </c>
      <c r="AA171">
        <v>2</v>
      </c>
      <c r="AB171">
        <v>3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1</v>
      </c>
      <c r="AI171">
        <v>3</v>
      </c>
      <c r="AJ171">
        <v>1</v>
      </c>
      <c r="AK171">
        <v>1</v>
      </c>
      <c r="AL171">
        <v>2</v>
      </c>
      <c r="AM171">
        <v>3</v>
      </c>
      <c r="AN171">
        <v>2</v>
      </c>
      <c r="AO171">
        <v>4</v>
      </c>
      <c r="AP171">
        <v>5</v>
      </c>
      <c r="AQ171">
        <v>4</v>
      </c>
      <c r="AR171">
        <v>5</v>
      </c>
      <c r="AS171">
        <v>4</v>
      </c>
      <c r="AT171">
        <v>3</v>
      </c>
      <c r="AU171">
        <v>4</v>
      </c>
      <c r="AV171">
        <v>1</v>
      </c>
      <c r="AW171">
        <v>1</v>
      </c>
      <c r="AX171">
        <v>4</v>
      </c>
      <c r="AY171">
        <v>4</v>
      </c>
      <c r="AZ171">
        <v>6</v>
      </c>
      <c r="BA171">
        <v>6</v>
      </c>
      <c r="BB171">
        <v>6</v>
      </c>
      <c r="BC171">
        <v>6</v>
      </c>
      <c r="BD171">
        <v>6</v>
      </c>
      <c r="BE171">
        <v>4</v>
      </c>
      <c r="BF171">
        <v>4</v>
      </c>
      <c r="BG171">
        <v>3</v>
      </c>
      <c r="BH171">
        <v>4</v>
      </c>
      <c r="BI171">
        <v>4</v>
      </c>
      <c r="BJ171">
        <v>4</v>
      </c>
      <c r="BK171">
        <v>3</v>
      </c>
      <c r="BL171">
        <v>2</v>
      </c>
      <c r="BM171">
        <v>3</v>
      </c>
      <c r="BN171">
        <v>3</v>
      </c>
      <c r="BO171">
        <v>3</v>
      </c>
      <c r="BP171">
        <v>5</v>
      </c>
      <c r="BQ171">
        <v>4</v>
      </c>
      <c r="BR171">
        <v>5</v>
      </c>
      <c r="BS171">
        <v>5</v>
      </c>
      <c r="BT171">
        <v>5</v>
      </c>
      <c r="BU171">
        <v>5</v>
      </c>
      <c r="BV171">
        <v>3</v>
      </c>
      <c r="BW171">
        <v>5</v>
      </c>
      <c r="BX171">
        <v>6</v>
      </c>
      <c r="BY171">
        <v>1.6666666666666667</v>
      </c>
      <c r="BZ171">
        <v>5</v>
      </c>
      <c r="CA171">
        <v>4.75</v>
      </c>
      <c r="CB171">
        <v>3.6666666666666665</v>
      </c>
      <c r="CC171">
        <v>4</v>
      </c>
      <c r="CD171">
        <v>5</v>
      </c>
      <c r="CE171">
        <v>1.6666666666666667</v>
      </c>
      <c r="CF171">
        <v>2</v>
      </c>
      <c r="CG171">
        <v>4.5</v>
      </c>
      <c r="CH171">
        <v>3.6666666666666665</v>
      </c>
      <c r="CI171">
        <v>4.4444444444444446</v>
      </c>
      <c r="CJ171">
        <v>3.6666666666666665</v>
      </c>
      <c r="CK171">
        <v>2.75</v>
      </c>
      <c r="CL171">
        <v>2.6666666666666665</v>
      </c>
      <c r="CM171">
        <v>6</v>
      </c>
      <c r="CN171">
        <v>4.666666666666667</v>
      </c>
      <c r="CO171">
        <v>0</v>
      </c>
      <c r="CP171">
        <v>1</v>
      </c>
      <c r="CQ171">
        <v>0</v>
      </c>
      <c r="CR171">
        <v>0</v>
      </c>
      <c r="CS171">
        <v>5</v>
      </c>
      <c r="CT171" t="s">
        <v>755</v>
      </c>
      <c r="CU171" t="s">
        <v>750</v>
      </c>
      <c r="CV171" s="3" t="s">
        <v>798</v>
      </c>
      <c r="CZ171">
        <v>3.75</v>
      </c>
      <c r="DA171">
        <v>2</v>
      </c>
      <c r="DB171" s="3">
        <v>0</v>
      </c>
      <c r="DC171" s="3">
        <v>1</v>
      </c>
      <c r="DD171">
        <v>4.8</v>
      </c>
    </row>
    <row r="172" spans="1:108" x14ac:dyDescent="0.35">
      <c r="A172" s="22">
        <v>1026284679</v>
      </c>
      <c r="B172" t="s">
        <v>573</v>
      </c>
      <c r="C172" t="s">
        <v>574</v>
      </c>
      <c r="D172" t="s">
        <v>575</v>
      </c>
      <c r="E172" t="s">
        <v>105</v>
      </c>
      <c r="F172" t="s">
        <v>129</v>
      </c>
      <c r="G172" t="s">
        <v>125</v>
      </c>
      <c r="H172" t="s">
        <v>108</v>
      </c>
      <c r="I172" t="s">
        <v>109</v>
      </c>
      <c r="J172" t="s">
        <v>132</v>
      </c>
      <c r="K172" t="s">
        <v>150</v>
      </c>
      <c r="L172">
        <v>2</v>
      </c>
      <c r="M172">
        <v>3</v>
      </c>
      <c r="N172">
        <v>2</v>
      </c>
      <c r="O172">
        <v>4</v>
      </c>
      <c r="P172">
        <v>5</v>
      </c>
      <c r="Q172">
        <v>4</v>
      </c>
      <c r="R172">
        <v>1</v>
      </c>
      <c r="S172">
        <v>3</v>
      </c>
      <c r="T172">
        <v>5</v>
      </c>
      <c r="U172">
        <v>4</v>
      </c>
      <c r="V172">
        <v>4</v>
      </c>
      <c r="W172">
        <v>5</v>
      </c>
      <c r="X172">
        <v>5</v>
      </c>
      <c r="Y172">
        <v>4</v>
      </c>
      <c r="Z172">
        <v>5</v>
      </c>
      <c r="AA172">
        <v>3</v>
      </c>
      <c r="AB172">
        <v>3</v>
      </c>
      <c r="AC172">
        <v>3</v>
      </c>
      <c r="AD172">
        <v>2</v>
      </c>
      <c r="AE172">
        <v>5</v>
      </c>
      <c r="AF172">
        <v>5</v>
      </c>
      <c r="AG172">
        <v>5</v>
      </c>
      <c r="AH172">
        <v>3</v>
      </c>
      <c r="AI172">
        <v>3</v>
      </c>
      <c r="AJ172">
        <v>3</v>
      </c>
      <c r="AK172">
        <v>2</v>
      </c>
      <c r="AL172">
        <v>2</v>
      </c>
      <c r="AM172">
        <v>2</v>
      </c>
      <c r="AN172">
        <v>2</v>
      </c>
      <c r="AO172">
        <v>5</v>
      </c>
      <c r="AP172">
        <v>5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4</v>
      </c>
      <c r="AW172">
        <v>4</v>
      </c>
      <c r="AX172">
        <v>5</v>
      </c>
      <c r="AY172">
        <v>5</v>
      </c>
      <c r="AZ172">
        <v>5</v>
      </c>
      <c r="BA172">
        <v>4</v>
      </c>
      <c r="BB172">
        <v>6</v>
      </c>
      <c r="BC172">
        <v>4</v>
      </c>
      <c r="BD172">
        <v>2</v>
      </c>
      <c r="BE172">
        <v>3</v>
      </c>
      <c r="BF172">
        <v>2</v>
      </c>
      <c r="BG172">
        <v>2</v>
      </c>
      <c r="BH172">
        <v>2</v>
      </c>
      <c r="BI172">
        <v>3</v>
      </c>
      <c r="BJ172">
        <v>3</v>
      </c>
      <c r="BK172">
        <v>3</v>
      </c>
      <c r="BL172">
        <v>4</v>
      </c>
      <c r="BM172">
        <v>5</v>
      </c>
      <c r="BN172">
        <v>4</v>
      </c>
      <c r="BO172">
        <v>3</v>
      </c>
      <c r="BP172">
        <v>2</v>
      </c>
      <c r="BQ172">
        <v>2</v>
      </c>
      <c r="BR172">
        <v>2</v>
      </c>
      <c r="BS172">
        <v>3</v>
      </c>
      <c r="BT172">
        <v>1</v>
      </c>
      <c r="BU172">
        <v>6</v>
      </c>
      <c r="BV172">
        <v>3</v>
      </c>
      <c r="BW172">
        <v>1</v>
      </c>
      <c r="BX172">
        <v>1</v>
      </c>
      <c r="BY172">
        <v>2.3333333333333335</v>
      </c>
      <c r="BZ172">
        <v>3.5</v>
      </c>
      <c r="CA172">
        <v>4</v>
      </c>
      <c r="CB172">
        <v>4.666666666666667</v>
      </c>
      <c r="CC172">
        <v>3.2</v>
      </c>
      <c r="CD172">
        <v>5</v>
      </c>
      <c r="CE172">
        <v>3</v>
      </c>
      <c r="CF172">
        <v>2</v>
      </c>
      <c r="CG172">
        <v>4.5</v>
      </c>
      <c r="CH172">
        <v>4</v>
      </c>
      <c r="CI172">
        <v>4.333333333333333</v>
      </c>
      <c r="CJ172">
        <v>3</v>
      </c>
      <c r="CK172">
        <v>4</v>
      </c>
      <c r="CL172">
        <v>4.333333333333333</v>
      </c>
      <c r="CM172">
        <v>3.3333333333333335</v>
      </c>
      <c r="CN172">
        <v>5.333333333333333</v>
      </c>
      <c r="CO172">
        <v>0</v>
      </c>
      <c r="CP172">
        <v>0</v>
      </c>
      <c r="CQ172">
        <v>1</v>
      </c>
      <c r="CR172">
        <v>0</v>
      </c>
      <c r="CS172">
        <v>3</v>
      </c>
      <c r="CT172" t="s">
        <v>754</v>
      </c>
      <c r="CU172" t="s">
        <v>751</v>
      </c>
      <c r="CV172" s="3" t="s">
        <v>797</v>
      </c>
      <c r="CZ172">
        <v>2.25</v>
      </c>
      <c r="DA172">
        <v>0</v>
      </c>
      <c r="DB172" s="3">
        <v>0</v>
      </c>
      <c r="DC172" s="3">
        <v>0</v>
      </c>
      <c r="DD172">
        <v>2</v>
      </c>
    </row>
    <row r="173" spans="1:108" x14ac:dyDescent="0.35">
      <c r="A173" s="22">
        <v>1013595546</v>
      </c>
      <c r="B173" t="s">
        <v>576</v>
      </c>
      <c r="C173" t="s">
        <v>577</v>
      </c>
      <c r="D173" t="s">
        <v>578</v>
      </c>
      <c r="E173" t="s">
        <v>115</v>
      </c>
      <c r="F173" t="s">
        <v>159</v>
      </c>
      <c r="G173" t="s">
        <v>107</v>
      </c>
      <c r="H173" t="s">
        <v>108</v>
      </c>
      <c r="I173" t="s">
        <v>119</v>
      </c>
      <c r="J173" t="s">
        <v>110</v>
      </c>
      <c r="K173" t="s">
        <v>111</v>
      </c>
      <c r="L173">
        <v>1</v>
      </c>
      <c r="M173">
        <v>3</v>
      </c>
      <c r="N173">
        <v>2</v>
      </c>
      <c r="O173">
        <v>4</v>
      </c>
      <c r="P173">
        <v>4</v>
      </c>
      <c r="Q173">
        <v>2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4</v>
      </c>
      <c r="X173">
        <v>4</v>
      </c>
      <c r="Y173">
        <v>4</v>
      </c>
      <c r="Z173">
        <v>4</v>
      </c>
      <c r="AA173">
        <v>3</v>
      </c>
      <c r="AB173">
        <v>2</v>
      </c>
      <c r="AC173">
        <v>4</v>
      </c>
      <c r="AD173">
        <v>2</v>
      </c>
      <c r="AE173">
        <v>4</v>
      </c>
      <c r="AF173">
        <v>4</v>
      </c>
      <c r="AG173">
        <v>4</v>
      </c>
      <c r="AH173">
        <v>3</v>
      </c>
      <c r="AI173">
        <v>3</v>
      </c>
      <c r="AJ173">
        <v>4</v>
      </c>
      <c r="AK173">
        <v>3</v>
      </c>
      <c r="AL173">
        <v>4</v>
      </c>
      <c r="AM173">
        <v>4</v>
      </c>
      <c r="AN173">
        <v>3</v>
      </c>
      <c r="AO173">
        <v>3</v>
      </c>
      <c r="AP173">
        <v>1</v>
      </c>
      <c r="AQ173">
        <v>3</v>
      </c>
      <c r="AR173">
        <v>3</v>
      </c>
      <c r="AS173">
        <v>3</v>
      </c>
      <c r="AT173">
        <v>2</v>
      </c>
      <c r="AU173">
        <v>2</v>
      </c>
      <c r="AV173">
        <v>3</v>
      </c>
      <c r="AW173">
        <v>2</v>
      </c>
      <c r="AX173">
        <v>4</v>
      </c>
      <c r="AY173">
        <v>3</v>
      </c>
      <c r="AZ173">
        <v>3</v>
      </c>
      <c r="BA173">
        <v>2</v>
      </c>
      <c r="BB173">
        <v>4</v>
      </c>
      <c r="BC173">
        <v>3</v>
      </c>
      <c r="BD173">
        <v>2</v>
      </c>
      <c r="BE173">
        <v>3</v>
      </c>
      <c r="BF173">
        <v>3</v>
      </c>
      <c r="BG173">
        <v>2</v>
      </c>
      <c r="BH173">
        <v>3</v>
      </c>
      <c r="BI173">
        <v>3</v>
      </c>
      <c r="BJ173">
        <v>3</v>
      </c>
      <c r="BK173">
        <v>3</v>
      </c>
      <c r="BL173">
        <v>2</v>
      </c>
      <c r="BM173">
        <v>3</v>
      </c>
      <c r="BN173">
        <v>3</v>
      </c>
      <c r="BO173">
        <v>4</v>
      </c>
      <c r="BP173">
        <v>4</v>
      </c>
      <c r="BQ173">
        <v>3</v>
      </c>
      <c r="BR173">
        <v>4</v>
      </c>
      <c r="BS173">
        <v>3</v>
      </c>
      <c r="BT173">
        <v>2</v>
      </c>
      <c r="BU173">
        <v>6</v>
      </c>
      <c r="BV173">
        <v>3</v>
      </c>
      <c r="BW173">
        <v>3</v>
      </c>
      <c r="BX173">
        <v>2</v>
      </c>
      <c r="BY173">
        <v>2</v>
      </c>
      <c r="BZ173">
        <v>3.25</v>
      </c>
      <c r="CA173">
        <v>3</v>
      </c>
      <c r="CB173">
        <v>4</v>
      </c>
      <c r="CC173">
        <v>3</v>
      </c>
      <c r="CD173">
        <v>4</v>
      </c>
      <c r="CE173">
        <v>3.3333333333333335</v>
      </c>
      <c r="CF173">
        <v>3.5</v>
      </c>
      <c r="CG173">
        <v>2.5</v>
      </c>
      <c r="CH173">
        <v>2.3333333333333335</v>
      </c>
      <c r="CI173">
        <v>2.8888888888888888</v>
      </c>
      <c r="CJ173">
        <v>3</v>
      </c>
      <c r="CK173">
        <v>3</v>
      </c>
      <c r="CL173">
        <v>2.6666666666666665</v>
      </c>
      <c r="CM173">
        <v>2.3333333333333335</v>
      </c>
      <c r="CN173">
        <v>3.6666666666666665</v>
      </c>
      <c r="CO173">
        <v>0</v>
      </c>
      <c r="CP173">
        <v>0</v>
      </c>
      <c r="CQ173">
        <v>0</v>
      </c>
      <c r="CR173">
        <v>0</v>
      </c>
      <c r="CS173">
        <v>5</v>
      </c>
      <c r="CT173" t="s">
        <v>755</v>
      </c>
      <c r="CU173" t="s">
        <v>751</v>
      </c>
      <c r="CV173" s="3" t="s">
        <v>797</v>
      </c>
      <c r="CZ173">
        <v>2.75</v>
      </c>
      <c r="DA173">
        <v>0</v>
      </c>
      <c r="DB173" s="3">
        <v>0</v>
      </c>
      <c r="DC173" s="3">
        <v>0</v>
      </c>
      <c r="DD173">
        <v>3.2</v>
      </c>
    </row>
    <row r="174" spans="1:108" x14ac:dyDescent="0.35">
      <c r="A174" s="22">
        <v>1032362910</v>
      </c>
      <c r="B174" t="s">
        <v>579</v>
      </c>
      <c r="C174" t="s">
        <v>580</v>
      </c>
      <c r="D174" t="s">
        <v>581</v>
      </c>
      <c r="E174" t="s">
        <v>385</v>
      </c>
      <c r="F174" t="s">
        <v>159</v>
      </c>
      <c r="G174" t="s">
        <v>107</v>
      </c>
      <c r="H174" t="s">
        <v>108</v>
      </c>
      <c r="I174" t="s">
        <v>119</v>
      </c>
      <c r="J174" t="s">
        <v>110</v>
      </c>
      <c r="K174" t="s">
        <v>111</v>
      </c>
      <c r="L174">
        <v>5</v>
      </c>
      <c r="M174">
        <v>4</v>
      </c>
      <c r="N174">
        <v>3</v>
      </c>
      <c r="O174">
        <v>5</v>
      </c>
      <c r="P174">
        <v>5</v>
      </c>
      <c r="Q174">
        <v>4</v>
      </c>
      <c r="R174">
        <v>4</v>
      </c>
      <c r="S174">
        <v>4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4</v>
      </c>
      <c r="AA174">
        <v>4</v>
      </c>
      <c r="AB174">
        <v>4</v>
      </c>
      <c r="AC174">
        <v>2</v>
      </c>
      <c r="AD174">
        <v>2</v>
      </c>
      <c r="AE174">
        <v>5</v>
      </c>
      <c r="AF174">
        <v>5</v>
      </c>
      <c r="AG174">
        <v>5</v>
      </c>
      <c r="AH174">
        <v>2</v>
      </c>
      <c r="AI174">
        <v>4</v>
      </c>
      <c r="AJ174">
        <v>4</v>
      </c>
      <c r="AK174">
        <v>3</v>
      </c>
      <c r="AL174">
        <v>3</v>
      </c>
      <c r="AM174">
        <v>4</v>
      </c>
      <c r="AN174">
        <v>3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6</v>
      </c>
      <c r="AY174">
        <v>6</v>
      </c>
      <c r="AZ174">
        <v>5</v>
      </c>
      <c r="BA174">
        <v>5</v>
      </c>
      <c r="BB174">
        <v>6</v>
      </c>
      <c r="BC174">
        <v>5</v>
      </c>
      <c r="BD174">
        <v>4</v>
      </c>
      <c r="BE174">
        <v>2</v>
      </c>
      <c r="BF174">
        <v>3</v>
      </c>
      <c r="BG174">
        <v>2</v>
      </c>
      <c r="BH174">
        <v>3</v>
      </c>
      <c r="BI174">
        <v>4</v>
      </c>
      <c r="BJ174">
        <v>4</v>
      </c>
      <c r="BK174">
        <v>4</v>
      </c>
      <c r="BL174">
        <v>4</v>
      </c>
      <c r="BM174">
        <v>5</v>
      </c>
      <c r="BN174">
        <v>5</v>
      </c>
      <c r="BO174">
        <v>5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6</v>
      </c>
      <c r="BV174">
        <v>3</v>
      </c>
      <c r="BW174">
        <v>4</v>
      </c>
      <c r="BX174">
        <v>5</v>
      </c>
      <c r="BY174">
        <v>4</v>
      </c>
      <c r="BZ174">
        <v>4.5</v>
      </c>
      <c r="CA174">
        <v>4.75</v>
      </c>
      <c r="CB174">
        <v>5</v>
      </c>
      <c r="CC174">
        <v>3.2</v>
      </c>
      <c r="CD174">
        <v>5</v>
      </c>
      <c r="CE174">
        <v>3.3333333333333335</v>
      </c>
      <c r="CF174">
        <v>3.25</v>
      </c>
      <c r="CG174">
        <v>5</v>
      </c>
      <c r="CH174">
        <v>5</v>
      </c>
      <c r="CI174">
        <v>5.2222222222222223</v>
      </c>
      <c r="CJ174">
        <v>4</v>
      </c>
      <c r="CK174">
        <v>4.75</v>
      </c>
      <c r="CL174">
        <v>5</v>
      </c>
      <c r="CM174">
        <v>4.666666666666667</v>
      </c>
      <c r="CN174">
        <v>6</v>
      </c>
      <c r="CO174">
        <v>1</v>
      </c>
      <c r="CP174">
        <v>0</v>
      </c>
      <c r="CQ174">
        <v>1</v>
      </c>
      <c r="CR174">
        <v>0</v>
      </c>
      <c r="CS174">
        <v>5</v>
      </c>
      <c r="CT174" t="s">
        <v>755</v>
      </c>
      <c r="CU174" t="s">
        <v>751</v>
      </c>
      <c r="CV174" s="3" t="s">
        <v>797</v>
      </c>
      <c r="CX174" t="s">
        <v>779</v>
      </c>
      <c r="CZ174">
        <v>2.5</v>
      </c>
      <c r="DA174">
        <v>0</v>
      </c>
      <c r="DB174" s="3">
        <v>0</v>
      </c>
      <c r="DC174" s="3">
        <v>0</v>
      </c>
      <c r="DD174">
        <v>1</v>
      </c>
    </row>
    <row r="175" spans="1:108" x14ac:dyDescent="0.35">
      <c r="A175" s="22">
        <v>1026265362</v>
      </c>
      <c r="B175" t="s">
        <v>582</v>
      </c>
      <c r="C175" t="s">
        <v>583</v>
      </c>
      <c r="D175" t="s">
        <v>584</v>
      </c>
      <c r="E175" t="s">
        <v>269</v>
      </c>
      <c r="F175" t="s">
        <v>159</v>
      </c>
      <c r="G175" t="s">
        <v>107</v>
      </c>
      <c r="H175" t="s">
        <v>108</v>
      </c>
      <c r="I175" t="s">
        <v>119</v>
      </c>
      <c r="J175" t="s">
        <v>110</v>
      </c>
      <c r="K175" t="s">
        <v>111</v>
      </c>
      <c r="L175">
        <v>5</v>
      </c>
      <c r="M175">
        <v>4</v>
      </c>
      <c r="N175">
        <v>4</v>
      </c>
      <c r="O175">
        <v>4</v>
      </c>
      <c r="P175">
        <v>5</v>
      </c>
      <c r="Q175">
        <v>5</v>
      </c>
      <c r="R175">
        <v>3</v>
      </c>
      <c r="S175">
        <v>4</v>
      </c>
      <c r="T175">
        <v>4</v>
      </c>
      <c r="U175">
        <v>5</v>
      </c>
      <c r="V175">
        <v>5</v>
      </c>
      <c r="W175">
        <v>3</v>
      </c>
      <c r="X175">
        <v>5</v>
      </c>
      <c r="Y175">
        <v>4</v>
      </c>
      <c r="Z175">
        <v>5</v>
      </c>
      <c r="AA175">
        <v>2</v>
      </c>
      <c r="AB175">
        <v>2</v>
      </c>
      <c r="AC175">
        <v>2</v>
      </c>
      <c r="AD175">
        <v>1</v>
      </c>
      <c r="AE175">
        <v>5</v>
      </c>
      <c r="AF175">
        <v>5</v>
      </c>
      <c r="AG175">
        <v>4</v>
      </c>
      <c r="AH175">
        <v>2</v>
      </c>
      <c r="AI175">
        <v>3</v>
      </c>
      <c r="AJ175">
        <v>3</v>
      </c>
      <c r="AK175">
        <v>3</v>
      </c>
      <c r="AL175">
        <v>2</v>
      </c>
      <c r="AM175">
        <v>4</v>
      </c>
      <c r="AN175">
        <v>3</v>
      </c>
      <c r="AO175">
        <v>3</v>
      </c>
      <c r="AP175">
        <v>3</v>
      </c>
      <c r="AQ175">
        <v>4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5</v>
      </c>
      <c r="BD175">
        <v>6</v>
      </c>
      <c r="BE175">
        <v>3</v>
      </c>
      <c r="BF175">
        <v>2</v>
      </c>
      <c r="BG175">
        <v>2</v>
      </c>
      <c r="BH175">
        <v>3</v>
      </c>
      <c r="BI175">
        <v>4</v>
      </c>
      <c r="BJ175">
        <v>4</v>
      </c>
      <c r="BK175">
        <v>4</v>
      </c>
      <c r="BL175">
        <v>5</v>
      </c>
      <c r="BM175">
        <v>5</v>
      </c>
      <c r="BN175">
        <v>5</v>
      </c>
      <c r="BO175">
        <v>5</v>
      </c>
      <c r="BP175">
        <v>2</v>
      </c>
      <c r="BQ175">
        <v>1</v>
      </c>
      <c r="BR175">
        <v>1</v>
      </c>
      <c r="BS175">
        <v>1</v>
      </c>
      <c r="BT175">
        <v>1</v>
      </c>
      <c r="BU175">
        <v>6</v>
      </c>
      <c r="BV175">
        <v>3</v>
      </c>
      <c r="BW175">
        <v>5</v>
      </c>
      <c r="BX175">
        <v>5</v>
      </c>
      <c r="BY175">
        <v>4.333333333333333</v>
      </c>
      <c r="BZ175">
        <v>4.25</v>
      </c>
      <c r="CA175">
        <v>4.5</v>
      </c>
      <c r="CB175">
        <v>4</v>
      </c>
      <c r="CC175">
        <v>2.4</v>
      </c>
      <c r="CD175">
        <v>4.666666666666667</v>
      </c>
      <c r="CE175">
        <v>2.6666666666666665</v>
      </c>
      <c r="CF175">
        <v>3</v>
      </c>
      <c r="CG175">
        <v>3.75</v>
      </c>
      <c r="CH175">
        <v>5</v>
      </c>
      <c r="CI175">
        <v>5.666666666666667</v>
      </c>
      <c r="CJ175">
        <v>4</v>
      </c>
      <c r="CK175">
        <v>5</v>
      </c>
      <c r="CL175">
        <v>5.333333333333333</v>
      </c>
      <c r="CM175">
        <v>5.666666666666667</v>
      </c>
      <c r="CN175">
        <v>6</v>
      </c>
      <c r="CO175">
        <v>1</v>
      </c>
      <c r="CP175">
        <v>1</v>
      </c>
      <c r="CQ175">
        <v>1</v>
      </c>
      <c r="CR175">
        <v>1</v>
      </c>
      <c r="CS175">
        <v>5</v>
      </c>
      <c r="CT175" t="s">
        <v>755</v>
      </c>
      <c r="CU175" t="s">
        <v>751</v>
      </c>
      <c r="CV175" s="3" t="s">
        <v>797</v>
      </c>
      <c r="CX175" t="s">
        <v>779</v>
      </c>
      <c r="CZ175">
        <v>2.5</v>
      </c>
      <c r="DA175">
        <v>0</v>
      </c>
      <c r="DB175" s="3">
        <v>0</v>
      </c>
      <c r="DC175" s="3">
        <v>0</v>
      </c>
      <c r="DD175">
        <v>1.2</v>
      </c>
    </row>
    <row r="176" spans="1:108" x14ac:dyDescent="0.35">
      <c r="A176" s="22">
        <v>1012320850</v>
      </c>
      <c r="B176" t="s">
        <v>585</v>
      </c>
      <c r="C176" t="s">
        <v>586</v>
      </c>
      <c r="D176" t="s">
        <v>587</v>
      </c>
      <c r="E176" t="s">
        <v>385</v>
      </c>
      <c r="F176" t="s">
        <v>233</v>
      </c>
      <c r="G176" t="s">
        <v>107</v>
      </c>
      <c r="H176" t="s">
        <v>108</v>
      </c>
      <c r="I176" t="s">
        <v>119</v>
      </c>
      <c r="J176" t="s">
        <v>179</v>
      </c>
      <c r="K176" t="s">
        <v>150</v>
      </c>
      <c r="L176">
        <v>2</v>
      </c>
      <c r="M176">
        <v>3</v>
      </c>
      <c r="N176">
        <v>2</v>
      </c>
      <c r="O176">
        <v>2</v>
      </c>
      <c r="P176">
        <v>2</v>
      </c>
      <c r="Q176">
        <v>3</v>
      </c>
      <c r="R176">
        <v>3</v>
      </c>
      <c r="S176">
        <v>2</v>
      </c>
      <c r="T176">
        <v>3</v>
      </c>
      <c r="U176">
        <v>4</v>
      </c>
      <c r="V176">
        <v>5</v>
      </c>
      <c r="W176">
        <v>5</v>
      </c>
      <c r="X176">
        <v>4</v>
      </c>
      <c r="Y176">
        <v>3</v>
      </c>
      <c r="Z176">
        <v>3</v>
      </c>
      <c r="AA176">
        <v>4</v>
      </c>
      <c r="AB176">
        <v>3</v>
      </c>
      <c r="AC176">
        <v>4</v>
      </c>
      <c r="AD176">
        <v>2</v>
      </c>
      <c r="AE176">
        <v>5</v>
      </c>
      <c r="AF176">
        <v>5</v>
      </c>
      <c r="AG176">
        <v>5</v>
      </c>
      <c r="AH176">
        <v>2</v>
      </c>
      <c r="AI176">
        <v>5</v>
      </c>
      <c r="AJ176">
        <v>4</v>
      </c>
      <c r="AK176">
        <v>3</v>
      </c>
      <c r="AL176">
        <v>5</v>
      </c>
      <c r="AM176">
        <v>4</v>
      </c>
      <c r="AN176">
        <v>3</v>
      </c>
      <c r="AO176">
        <v>5</v>
      </c>
      <c r="AP176">
        <v>5</v>
      </c>
      <c r="AQ176">
        <v>5</v>
      </c>
      <c r="AR176">
        <v>5</v>
      </c>
      <c r="AS176">
        <v>3</v>
      </c>
      <c r="AT176">
        <v>4</v>
      </c>
      <c r="AU176">
        <v>4</v>
      </c>
      <c r="AV176">
        <v>3</v>
      </c>
      <c r="AW176">
        <v>3</v>
      </c>
      <c r="AX176">
        <v>3</v>
      </c>
      <c r="AY176">
        <v>3</v>
      </c>
      <c r="AZ176">
        <v>3</v>
      </c>
      <c r="BA176">
        <v>3</v>
      </c>
      <c r="BB176">
        <v>4</v>
      </c>
      <c r="BC176">
        <v>3</v>
      </c>
      <c r="BD176">
        <v>3</v>
      </c>
      <c r="BE176">
        <v>3</v>
      </c>
      <c r="BF176">
        <v>3</v>
      </c>
      <c r="BG176">
        <v>3</v>
      </c>
      <c r="BH176">
        <v>3</v>
      </c>
      <c r="BI176">
        <v>3</v>
      </c>
      <c r="BJ176">
        <v>3</v>
      </c>
      <c r="BK176">
        <v>3</v>
      </c>
      <c r="BL176">
        <v>4</v>
      </c>
      <c r="BM176">
        <v>4</v>
      </c>
      <c r="BN176">
        <v>4</v>
      </c>
      <c r="BO176">
        <v>4</v>
      </c>
      <c r="BP176">
        <v>3</v>
      </c>
      <c r="BQ176">
        <v>1</v>
      </c>
      <c r="BR176">
        <v>3</v>
      </c>
      <c r="BS176">
        <v>3</v>
      </c>
      <c r="BT176">
        <v>1</v>
      </c>
      <c r="BU176">
        <v>5</v>
      </c>
      <c r="BV176">
        <v>3</v>
      </c>
      <c r="BW176">
        <v>5</v>
      </c>
      <c r="BX176">
        <v>5</v>
      </c>
      <c r="BY176">
        <v>2.3333333333333335</v>
      </c>
      <c r="BZ176">
        <v>2.5</v>
      </c>
      <c r="CA176">
        <v>3.5</v>
      </c>
      <c r="CB176">
        <v>4</v>
      </c>
      <c r="CC176">
        <v>3.2</v>
      </c>
      <c r="CD176">
        <v>5</v>
      </c>
      <c r="CE176">
        <v>3.6666666666666665</v>
      </c>
      <c r="CF176">
        <v>3.75</v>
      </c>
      <c r="CG176">
        <v>5</v>
      </c>
      <c r="CH176">
        <v>3.6666666666666665</v>
      </c>
      <c r="CI176">
        <v>3.1111111111111112</v>
      </c>
      <c r="CJ176">
        <v>3</v>
      </c>
      <c r="CK176">
        <v>4</v>
      </c>
      <c r="CL176">
        <v>3</v>
      </c>
      <c r="CM176">
        <v>3</v>
      </c>
      <c r="CN176">
        <v>3.3333333333333335</v>
      </c>
      <c r="CO176">
        <v>0</v>
      </c>
      <c r="CP176">
        <v>0</v>
      </c>
      <c r="CQ176">
        <v>0</v>
      </c>
      <c r="CR176">
        <v>0</v>
      </c>
      <c r="CS176">
        <v>6</v>
      </c>
      <c r="CT176" t="s">
        <v>755</v>
      </c>
      <c r="CU176" t="s">
        <v>751</v>
      </c>
      <c r="CV176" s="3" t="s">
        <v>798</v>
      </c>
      <c r="CZ176">
        <v>3</v>
      </c>
      <c r="DA176">
        <v>1</v>
      </c>
      <c r="DB176" s="3">
        <v>1</v>
      </c>
      <c r="DC176" s="3">
        <v>0</v>
      </c>
      <c r="DD176">
        <v>2.2000000000000002</v>
      </c>
    </row>
    <row r="177" spans="1:108" x14ac:dyDescent="0.35">
      <c r="A177" s="22">
        <v>53051604</v>
      </c>
      <c r="B177" t="s">
        <v>588</v>
      </c>
      <c r="C177" t="s">
        <v>589</v>
      </c>
      <c r="D177" t="s">
        <v>193</v>
      </c>
      <c r="E177" t="s">
        <v>158</v>
      </c>
      <c r="F177" t="s">
        <v>155</v>
      </c>
      <c r="G177" t="s">
        <v>125</v>
      </c>
      <c r="H177" t="s">
        <v>108</v>
      </c>
      <c r="I177" t="s">
        <v>119</v>
      </c>
      <c r="J177" t="s">
        <v>132</v>
      </c>
      <c r="K177" t="s">
        <v>150</v>
      </c>
      <c r="L177">
        <v>5</v>
      </c>
      <c r="M177">
        <v>4</v>
      </c>
      <c r="N177">
        <v>4</v>
      </c>
      <c r="O177">
        <v>4</v>
      </c>
      <c r="P177">
        <v>3</v>
      </c>
      <c r="Q177">
        <v>3</v>
      </c>
      <c r="R177">
        <v>2</v>
      </c>
      <c r="S177">
        <v>5</v>
      </c>
      <c r="T177">
        <v>4</v>
      </c>
      <c r="U177">
        <v>5</v>
      </c>
      <c r="V177">
        <v>5</v>
      </c>
      <c r="W177">
        <v>5</v>
      </c>
      <c r="X177">
        <v>4</v>
      </c>
      <c r="Y177">
        <v>4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5</v>
      </c>
      <c r="AF177">
        <v>5</v>
      </c>
      <c r="AG177">
        <v>5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1</v>
      </c>
      <c r="AN177">
        <v>1</v>
      </c>
      <c r="AO177">
        <v>4</v>
      </c>
      <c r="AP177">
        <v>3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6</v>
      </c>
      <c r="AX177">
        <v>6</v>
      </c>
      <c r="AY177">
        <v>6</v>
      </c>
      <c r="AZ177">
        <v>6</v>
      </c>
      <c r="BA177">
        <v>6</v>
      </c>
      <c r="BB177">
        <v>6</v>
      </c>
      <c r="BC177">
        <v>5</v>
      </c>
      <c r="BD177">
        <v>5</v>
      </c>
      <c r="BE177">
        <v>2</v>
      </c>
      <c r="BF177">
        <v>3</v>
      </c>
      <c r="BG177">
        <v>2</v>
      </c>
      <c r="BH177">
        <v>2</v>
      </c>
      <c r="BI177">
        <v>4</v>
      </c>
      <c r="BJ177">
        <v>4</v>
      </c>
      <c r="BK177">
        <v>4</v>
      </c>
      <c r="BL177">
        <v>5</v>
      </c>
      <c r="BM177">
        <v>5</v>
      </c>
      <c r="BN177">
        <v>5</v>
      </c>
      <c r="BO177">
        <v>3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5</v>
      </c>
      <c r="BV177">
        <v>3</v>
      </c>
      <c r="BW177">
        <v>1</v>
      </c>
      <c r="BX177">
        <v>2</v>
      </c>
      <c r="BY177">
        <v>4.333333333333333</v>
      </c>
      <c r="BZ177">
        <v>3</v>
      </c>
      <c r="CA177">
        <v>4.75</v>
      </c>
      <c r="CB177">
        <v>4.333333333333333</v>
      </c>
      <c r="CC177">
        <v>2</v>
      </c>
      <c r="CD177">
        <v>5</v>
      </c>
      <c r="CE177">
        <v>2</v>
      </c>
      <c r="CF177">
        <v>1.5</v>
      </c>
      <c r="CG177">
        <v>4.25</v>
      </c>
      <c r="CH177">
        <v>5</v>
      </c>
      <c r="CI177">
        <v>5.666666666666667</v>
      </c>
      <c r="CJ177">
        <v>4</v>
      </c>
      <c r="CK177">
        <v>4.5</v>
      </c>
      <c r="CL177">
        <v>5.666666666666667</v>
      </c>
      <c r="CM177">
        <v>5.333333333333333</v>
      </c>
      <c r="CN177">
        <v>6</v>
      </c>
      <c r="CO177">
        <v>1</v>
      </c>
      <c r="CP177">
        <v>1</v>
      </c>
      <c r="CQ177">
        <v>1</v>
      </c>
      <c r="CR177">
        <v>1</v>
      </c>
      <c r="CS177">
        <v>2</v>
      </c>
      <c r="CT177" t="s">
        <v>754</v>
      </c>
      <c r="CU177" t="s">
        <v>751</v>
      </c>
      <c r="CV177" s="3" t="s">
        <v>797</v>
      </c>
      <c r="CX177" t="s">
        <v>779</v>
      </c>
      <c r="CZ177">
        <v>2.25</v>
      </c>
      <c r="DA177">
        <v>0</v>
      </c>
      <c r="DB177" s="3">
        <v>0</v>
      </c>
      <c r="DC177" s="3">
        <v>0</v>
      </c>
      <c r="DD177">
        <v>1</v>
      </c>
    </row>
    <row r="178" spans="1:108" x14ac:dyDescent="0.35">
      <c r="A178" s="22">
        <v>86068885</v>
      </c>
      <c r="B178" t="s">
        <v>590</v>
      </c>
      <c r="C178" t="s">
        <v>591</v>
      </c>
      <c r="D178" t="s">
        <v>308</v>
      </c>
      <c r="E178" t="s">
        <v>422</v>
      </c>
      <c r="F178" t="s">
        <v>159</v>
      </c>
      <c r="G178" t="s">
        <v>125</v>
      </c>
      <c r="H178" t="s">
        <v>108</v>
      </c>
      <c r="I178" t="s">
        <v>119</v>
      </c>
      <c r="J178" t="s">
        <v>110</v>
      </c>
      <c r="K178" t="s">
        <v>137</v>
      </c>
      <c r="L178">
        <v>3</v>
      </c>
      <c r="M178">
        <v>4</v>
      </c>
      <c r="N178">
        <v>1</v>
      </c>
      <c r="O178">
        <v>2</v>
      </c>
      <c r="P178">
        <v>5</v>
      </c>
      <c r="Q178">
        <v>4</v>
      </c>
      <c r="R178">
        <v>2</v>
      </c>
      <c r="S178">
        <v>3</v>
      </c>
      <c r="T178">
        <v>3</v>
      </c>
      <c r="U178">
        <v>4</v>
      </c>
      <c r="V178">
        <v>4</v>
      </c>
      <c r="W178">
        <v>2</v>
      </c>
      <c r="X178">
        <v>3</v>
      </c>
      <c r="Y178">
        <v>2</v>
      </c>
      <c r="Z178">
        <v>2</v>
      </c>
      <c r="AA178">
        <v>2</v>
      </c>
      <c r="AB178">
        <v>2</v>
      </c>
      <c r="AC178">
        <v>4</v>
      </c>
      <c r="AD178">
        <v>2</v>
      </c>
      <c r="AE178">
        <v>4</v>
      </c>
      <c r="AF178">
        <v>4</v>
      </c>
      <c r="AG178">
        <v>4</v>
      </c>
      <c r="AH178">
        <v>1</v>
      </c>
      <c r="AI178">
        <v>3</v>
      </c>
      <c r="AJ178">
        <v>3</v>
      </c>
      <c r="AK178">
        <v>3</v>
      </c>
      <c r="AL178">
        <v>5</v>
      </c>
      <c r="AM178">
        <v>5</v>
      </c>
      <c r="AN178">
        <v>5</v>
      </c>
      <c r="AO178">
        <v>3</v>
      </c>
      <c r="AP178">
        <v>3</v>
      </c>
      <c r="AQ178">
        <v>2</v>
      </c>
      <c r="AR178">
        <v>3</v>
      </c>
      <c r="AS178">
        <v>3</v>
      </c>
      <c r="AT178">
        <v>3</v>
      </c>
      <c r="AU178">
        <v>4</v>
      </c>
      <c r="AV178">
        <v>3</v>
      </c>
      <c r="AW178">
        <v>3</v>
      </c>
      <c r="AX178">
        <v>4</v>
      </c>
      <c r="AY178">
        <v>4</v>
      </c>
      <c r="AZ178">
        <v>4</v>
      </c>
      <c r="BA178">
        <v>4</v>
      </c>
      <c r="BB178">
        <v>6</v>
      </c>
      <c r="BC178">
        <v>2</v>
      </c>
      <c r="BD178">
        <v>2</v>
      </c>
      <c r="BE178">
        <v>3</v>
      </c>
      <c r="BF178">
        <v>3</v>
      </c>
      <c r="BG178">
        <v>3</v>
      </c>
      <c r="BH178">
        <v>3</v>
      </c>
      <c r="BI178">
        <v>2</v>
      </c>
      <c r="BJ178">
        <v>2</v>
      </c>
      <c r="BK178">
        <v>3</v>
      </c>
      <c r="BL178">
        <v>4</v>
      </c>
      <c r="BM178">
        <v>5</v>
      </c>
      <c r="BN178">
        <v>5</v>
      </c>
      <c r="BO178">
        <v>5</v>
      </c>
      <c r="BP178">
        <v>2</v>
      </c>
      <c r="BQ178">
        <v>1</v>
      </c>
      <c r="BR178">
        <v>1</v>
      </c>
      <c r="BS178">
        <v>1</v>
      </c>
      <c r="BT178">
        <v>1</v>
      </c>
      <c r="BU178">
        <v>5</v>
      </c>
      <c r="BV178">
        <v>3</v>
      </c>
      <c r="BW178">
        <v>1</v>
      </c>
      <c r="BX178">
        <v>6</v>
      </c>
      <c r="BY178">
        <v>2.6666666666666665</v>
      </c>
      <c r="BZ178">
        <v>3.25</v>
      </c>
      <c r="CA178">
        <v>3.5</v>
      </c>
      <c r="CB178">
        <v>2.3333333333333335</v>
      </c>
      <c r="CC178">
        <v>2.4</v>
      </c>
      <c r="CD178">
        <v>4</v>
      </c>
      <c r="CE178">
        <v>2.3333333333333335</v>
      </c>
      <c r="CF178">
        <v>4.5</v>
      </c>
      <c r="CG178">
        <v>2.75</v>
      </c>
      <c r="CH178">
        <v>3.3333333333333335</v>
      </c>
      <c r="CI178">
        <v>3.5555555555555554</v>
      </c>
      <c r="CJ178">
        <v>2.3333333333333335</v>
      </c>
      <c r="CK178">
        <v>4.75</v>
      </c>
      <c r="CL178">
        <v>3.3333333333333335</v>
      </c>
      <c r="CM178">
        <v>2.6666666666666665</v>
      </c>
      <c r="CN178">
        <v>4.666666666666667</v>
      </c>
      <c r="CO178">
        <v>0</v>
      </c>
      <c r="CP178">
        <v>0</v>
      </c>
      <c r="CQ178">
        <v>0</v>
      </c>
      <c r="CR178">
        <v>0</v>
      </c>
      <c r="CS178">
        <v>5</v>
      </c>
      <c r="CT178" t="s">
        <v>755</v>
      </c>
      <c r="CU178" t="s">
        <v>751</v>
      </c>
      <c r="CV178" s="3" t="s">
        <v>798</v>
      </c>
      <c r="CZ178">
        <v>3</v>
      </c>
      <c r="DA178">
        <v>1</v>
      </c>
      <c r="DB178" s="3">
        <v>1</v>
      </c>
      <c r="DC178" s="3">
        <v>0</v>
      </c>
      <c r="DD178">
        <v>1.2</v>
      </c>
    </row>
    <row r="179" spans="1:108" x14ac:dyDescent="0.35">
      <c r="A179" s="22">
        <v>1015438425</v>
      </c>
      <c r="B179" t="s">
        <v>592</v>
      </c>
      <c r="C179" t="s">
        <v>374</v>
      </c>
      <c r="D179" t="s">
        <v>593</v>
      </c>
      <c r="E179" t="s">
        <v>105</v>
      </c>
      <c r="F179" t="s">
        <v>159</v>
      </c>
      <c r="G179" t="s">
        <v>107</v>
      </c>
      <c r="H179" t="s">
        <v>108</v>
      </c>
      <c r="I179" t="s">
        <v>109</v>
      </c>
      <c r="J179" t="s">
        <v>110</v>
      </c>
      <c r="K179" t="s">
        <v>150</v>
      </c>
      <c r="L179">
        <v>5</v>
      </c>
      <c r="M179">
        <v>5</v>
      </c>
      <c r="N179">
        <v>4</v>
      </c>
      <c r="O179">
        <v>5</v>
      </c>
      <c r="P179">
        <v>5</v>
      </c>
      <c r="Q179">
        <v>3</v>
      </c>
      <c r="R179">
        <v>4</v>
      </c>
      <c r="S179">
        <v>4</v>
      </c>
      <c r="T179">
        <v>4</v>
      </c>
      <c r="U179">
        <v>4</v>
      </c>
      <c r="V179">
        <v>5</v>
      </c>
      <c r="W179">
        <v>3</v>
      </c>
      <c r="X179">
        <v>3</v>
      </c>
      <c r="Y179">
        <v>4</v>
      </c>
      <c r="Z179">
        <v>4</v>
      </c>
      <c r="AA179">
        <v>4</v>
      </c>
      <c r="AB179">
        <v>2</v>
      </c>
      <c r="AC179">
        <v>2</v>
      </c>
      <c r="AD179">
        <v>2</v>
      </c>
      <c r="AE179">
        <v>4</v>
      </c>
      <c r="AF179">
        <v>4</v>
      </c>
      <c r="AG179">
        <v>4</v>
      </c>
      <c r="AH179">
        <v>3</v>
      </c>
      <c r="AI179">
        <v>2</v>
      </c>
      <c r="AJ179">
        <v>2</v>
      </c>
      <c r="AK179">
        <v>3</v>
      </c>
      <c r="AL179">
        <v>3</v>
      </c>
      <c r="AM179">
        <v>4</v>
      </c>
      <c r="AN179">
        <v>3</v>
      </c>
      <c r="AO179">
        <v>2</v>
      </c>
      <c r="AP179">
        <v>4</v>
      </c>
      <c r="AQ179">
        <v>4</v>
      </c>
      <c r="AR179">
        <v>4</v>
      </c>
      <c r="AS179">
        <v>4</v>
      </c>
      <c r="AT179">
        <v>4</v>
      </c>
      <c r="AU179">
        <v>5</v>
      </c>
      <c r="AV179">
        <v>4</v>
      </c>
      <c r="AW179">
        <v>4</v>
      </c>
      <c r="AX179">
        <v>4</v>
      </c>
      <c r="AY179">
        <v>5</v>
      </c>
      <c r="AZ179">
        <v>4</v>
      </c>
      <c r="BA179">
        <v>3</v>
      </c>
      <c r="BB179">
        <v>5</v>
      </c>
      <c r="BC179">
        <v>2</v>
      </c>
      <c r="BD179">
        <v>2</v>
      </c>
      <c r="BE179">
        <v>3</v>
      </c>
      <c r="BF179">
        <v>3</v>
      </c>
      <c r="BG179">
        <v>2</v>
      </c>
      <c r="BH179">
        <v>3</v>
      </c>
      <c r="BI179">
        <v>4</v>
      </c>
      <c r="BJ179">
        <v>4</v>
      </c>
      <c r="BK179">
        <v>3</v>
      </c>
      <c r="BL179">
        <v>4</v>
      </c>
      <c r="BM179">
        <v>5</v>
      </c>
      <c r="BN179">
        <v>5</v>
      </c>
      <c r="BO179">
        <v>4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5</v>
      </c>
      <c r="BV179">
        <v>3</v>
      </c>
      <c r="BW179">
        <v>5</v>
      </c>
      <c r="BX179">
        <v>4</v>
      </c>
      <c r="BY179">
        <v>4.666666666666667</v>
      </c>
      <c r="BZ179">
        <v>4.25</v>
      </c>
      <c r="CA179">
        <v>4.25</v>
      </c>
      <c r="CB179">
        <v>3.3333333333333335</v>
      </c>
      <c r="CC179">
        <v>2.8</v>
      </c>
      <c r="CD179">
        <v>4</v>
      </c>
      <c r="CE179">
        <v>2.3333333333333335</v>
      </c>
      <c r="CF179">
        <v>3.25</v>
      </c>
      <c r="CG179">
        <v>3.5</v>
      </c>
      <c r="CH179">
        <v>4.333333333333333</v>
      </c>
      <c r="CI179">
        <v>3.6666666666666665</v>
      </c>
      <c r="CJ179">
        <v>3.6666666666666665</v>
      </c>
      <c r="CK179">
        <v>4.5</v>
      </c>
      <c r="CL179">
        <v>4</v>
      </c>
      <c r="CM179">
        <v>2.3333333333333335</v>
      </c>
      <c r="CN179">
        <v>4.666666666666667</v>
      </c>
      <c r="CO179">
        <v>0</v>
      </c>
      <c r="CP179">
        <v>0</v>
      </c>
      <c r="CQ179">
        <v>0</v>
      </c>
      <c r="CR179">
        <v>0</v>
      </c>
      <c r="CS179">
        <v>5</v>
      </c>
      <c r="CT179" t="s">
        <v>755</v>
      </c>
      <c r="CU179" t="s">
        <v>751</v>
      </c>
      <c r="CV179" s="3" t="s">
        <v>798</v>
      </c>
      <c r="CZ179">
        <v>2.75</v>
      </c>
      <c r="DA179">
        <v>0</v>
      </c>
      <c r="DB179" s="3">
        <v>0</v>
      </c>
      <c r="DC179" s="3">
        <v>0</v>
      </c>
      <c r="DD179">
        <v>1</v>
      </c>
    </row>
    <row r="180" spans="1:108" x14ac:dyDescent="0.35">
      <c r="A180" s="22">
        <v>1068973632</v>
      </c>
      <c r="B180" t="s">
        <v>594</v>
      </c>
      <c r="C180" t="s">
        <v>374</v>
      </c>
      <c r="D180" t="s">
        <v>127</v>
      </c>
      <c r="E180" t="s">
        <v>269</v>
      </c>
      <c r="F180" t="s">
        <v>106</v>
      </c>
      <c r="G180" t="s">
        <v>189</v>
      </c>
      <c r="H180" t="s">
        <v>228</v>
      </c>
      <c r="I180" t="s">
        <v>119</v>
      </c>
      <c r="J180" t="s">
        <v>110</v>
      </c>
      <c r="K180" t="s">
        <v>111</v>
      </c>
      <c r="L180">
        <v>5</v>
      </c>
      <c r="M180">
        <v>5</v>
      </c>
      <c r="N180">
        <v>5</v>
      </c>
      <c r="O180">
        <v>4</v>
      </c>
      <c r="P180">
        <v>2</v>
      </c>
      <c r="Q180">
        <v>3</v>
      </c>
      <c r="R180">
        <v>1</v>
      </c>
      <c r="S180">
        <v>3</v>
      </c>
      <c r="T180">
        <v>2</v>
      </c>
      <c r="U180">
        <v>3</v>
      </c>
      <c r="V180">
        <v>5</v>
      </c>
      <c r="W180">
        <v>4</v>
      </c>
      <c r="X180">
        <v>5</v>
      </c>
      <c r="Y180">
        <v>5</v>
      </c>
      <c r="Z180">
        <v>3</v>
      </c>
      <c r="AA180">
        <v>1</v>
      </c>
      <c r="AB180">
        <v>1</v>
      </c>
      <c r="AC180">
        <v>1</v>
      </c>
      <c r="AD180">
        <v>1</v>
      </c>
      <c r="AE180">
        <v>5</v>
      </c>
      <c r="AF180">
        <v>5</v>
      </c>
      <c r="AG180">
        <v>5</v>
      </c>
      <c r="AH180">
        <v>1</v>
      </c>
      <c r="AI180">
        <v>1</v>
      </c>
      <c r="AJ180">
        <v>1</v>
      </c>
      <c r="AK180">
        <v>2</v>
      </c>
      <c r="AL180">
        <v>1</v>
      </c>
      <c r="AM180">
        <v>4</v>
      </c>
      <c r="AN180">
        <v>1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5</v>
      </c>
      <c r="BD180">
        <v>5</v>
      </c>
      <c r="BE180">
        <v>2</v>
      </c>
      <c r="BF180">
        <v>1</v>
      </c>
      <c r="BG180">
        <v>2</v>
      </c>
      <c r="BH180">
        <v>2</v>
      </c>
      <c r="BI180">
        <v>4</v>
      </c>
      <c r="BJ180">
        <v>4</v>
      </c>
      <c r="BK180">
        <v>4</v>
      </c>
      <c r="BL180">
        <v>5</v>
      </c>
      <c r="BM180">
        <v>5</v>
      </c>
      <c r="BN180">
        <v>5</v>
      </c>
      <c r="BO180">
        <v>5</v>
      </c>
      <c r="BP180">
        <v>1</v>
      </c>
      <c r="BQ180">
        <v>2</v>
      </c>
      <c r="BR180">
        <v>2</v>
      </c>
      <c r="BS180">
        <v>1</v>
      </c>
      <c r="BT180">
        <v>1</v>
      </c>
      <c r="BU180">
        <v>6</v>
      </c>
      <c r="BV180">
        <v>3</v>
      </c>
      <c r="BW180">
        <v>5</v>
      </c>
      <c r="BX180">
        <v>1</v>
      </c>
      <c r="BY180">
        <v>5</v>
      </c>
      <c r="BZ180">
        <v>2.5</v>
      </c>
      <c r="CA180">
        <v>3.25</v>
      </c>
      <c r="CB180">
        <v>4.666666666666667</v>
      </c>
      <c r="CC180">
        <v>1.4</v>
      </c>
      <c r="CD180">
        <v>5</v>
      </c>
      <c r="CE180">
        <v>1</v>
      </c>
      <c r="CF180">
        <v>2</v>
      </c>
      <c r="CG180">
        <v>5</v>
      </c>
      <c r="CH180">
        <v>5</v>
      </c>
      <c r="CI180">
        <v>5.7777777777777777</v>
      </c>
      <c r="CJ180">
        <v>4</v>
      </c>
      <c r="CK180">
        <v>5</v>
      </c>
      <c r="CL180">
        <v>6</v>
      </c>
      <c r="CM180">
        <v>5.333333333333333</v>
      </c>
      <c r="CN180">
        <v>6</v>
      </c>
      <c r="CO180">
        <v>1</v>
      </c>
      <c r="CP180">
        <v>1</v>
      </c>
      <c r="CQ180">
        <v>1</v>
      </c>
      <c r="CR180">
        <v>1</v>
      </c>
      <c r="CS180">
        <v>4</v>
      </c>
      <c r="CT180" t="s">
        <v>755</v>
      </c>
      <c r="CU180" t="s">
        <v>751</v>
      </c>
      <c r="CV180" s="3" t="s">
        <v>798</v>
      </c>
      <c r="CW180" t="s">
        <v>779</v>
      </c>
      <c r="CX180" t="s">
        <v>779</v>
      </c>
      <c r="CY180" t="s">
        <v>779</v>
      </c>
      <c r="CZ180">
        <v>1.75</v>
      </c>
      <c r="DA180">
        <v>0</v>
      </c>
      <c r="DB180" s="3">
        <v>0</v>
      </c>
      <c r="DC180" s="3">
        <v>0</v>
      </c>
      <c r="DD180">
        <v>1.4</v>
      </c>
    </row>
    <row r="181" spans="1:108" x14ac:dyDescent="0.35">
      <c r="A181" s="22">
        <v>52207022</v>
      </c>
      <c r="B181" t="s">
        <v>595</v>
      </c>
      <c r="C181" t="s">
        <v>374</v>
      </c>
      <c r="D181" t="s">
        <v>596</v>
      </c>
      <c r="E181" t="s">
        <v>358</v>
      </c>
      <c r="F181" t="s">
        <v>178</v>
      </c>
      <c r="G181" t="s">
        <v>130</v>
      </c>
      <c r="H181" t="s">
        <v>118</v>
      </c>
      <c r="I181" t="s">
        <v>183</v>
      </c>
      <c r="J181" t="s">
        <v>179</v>
      </c>
      <c r="K181" t="s">
        <v>161</v>
      </c>
      <c r="L181">
        <v>3</v>
      </c>
      <c r="M181">
        <v>3</v>
      </c>
      <c r="N181">
        <v>2</v>
      </c>
      <c r="O181">
        <v>4</v>
      </c>
      <c r="P181">
        <v>5</v>
      </c>
      <c r="Q181">
        <v>3</v>
      </c>
      <c r="R181">
        <v>4</v>
      </c>
      <c r="S181">
        <v>3</v>
      </c>
      <c r="T181">
        <v>4</v>
      </c>
      <c r="U181">
        <v>4</v>
      </c>
      <c r="V181">
        <v>4</v>
      </c>
      <c r="W181">
        <v>3</v>
      </c>
      <c r="X181">
        <v>2</v>
      </c>
      <c r="Y181">
        <v>2</v>
      </c>
      <c r="Z181">
        <v>4</v>
      </c>
      <c r="AA181">
        <v>2</v>
      </c>
      <c r="AB181">
        <v>3</v>
      </c>
      <c r="AC181">
        <v>4</v>
      </c>
      <c r="AD181">
        <v>4</v>
      </c>
      <c r="AE181">
        <v>3</v>
      </c>
      <c r="AF181">
        <v>4</v>
      </c>
      <c r="AG181">
        <v>2</v>
      </c>
      <c r="AH181">
        <v>3</v>
      </c>
      <c r="AI181">
        <v>4</v>
      </c>
      <c r="AJ181">
        <v>4</v>
      </c>
      <c r="AK181">
        <v>4</v>
      </c>
      <c r="AL181">
        <v>2</v>
      </c>
      <c r="AM181">
        <v>4</v>
      </c>
      <c r="AN181">
        <v>3</v>
      </c>
      <c r="AO181">
        <v>2</v>
      </c>
      <c r="AP181">
        <v>2</v>
      </c>
      <c r="AQ181">
        <v>2</v>
      </c>
      <c r="AR181">
        <v>1</v>
      </c>
      <c r="AS181">
        <v>2</v>
      </c>
      <c r="AT181">
        <v>3</v>
      </c>
      <c r="AU181">
        <v>3</v>
      </c>
      <c r="AV181">
        <v>4</v>
      </c>
      <c r="AW181">
        <v>4</v>
      </c>
      <c r="AX181">
        <v>4</v>
      </c>
      <c r="AY181">
        <v>3</v>
      </c>
      <c r="AZ181">
        <v>4</v>
      </c>
      <c r="BA181">
        <v>3</v>
      </c>
      <c r="BB181">
        <v>4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4</v>
      </c>
      <c r="BI181">
        <v>2</v>
      </c>
      <c r="BJ181">
        <v>4</v>
      </c>
      <c r="BK181">
        <v>3</v>
      </c>
      <c r="BL181">
        <v>4</v>
      </c>
      <c r="BM181">
        <v>4</v>
      </c>
      <c r="BN181">
        <v>5</v>
      </c>
      <c r="BO181">
        <v>5</v>
      </c>
      <c r="BP181">
        <v>3</v>
      </c>
      <c r="BQ181">
        <v>2</v>
      </c>
      <c r="BR181">
        <v>3</v>
      </c>
      <c r="BS181">
        <v>2</v>
      </c>
      <c r="BT181">
        <v>2</v>
      </c>
      <c r="BU181">
        <v>5</v>
      </c>
      <c r="BV181">
        <v>3</v>
      </c>
      <c r="BW181">
        <v>5</v>
      </c>
      <c r="BX181">
        <v>1</v>
      </c>
      <c r="BY181">
        <v>2.6666666666666665</v>
      </c>
      <c r="BZ181">
        <v>4</v>
      </c>
      <c r="CA181">
        <v>3.75</v>
      </c>
      <c r="CB181">
        <v>2.3333333333333335</v>
      </c>
      <c r="CC181">
        <v>3.4</v>
      </c>
      <c r="CD181">
        <v>3</v>
      </c>
      <c r="CE181">
        <v>3.6666666666666665</v>
      </c>
      <c r="CF181">
        <v>3.25</v>
      </c>
      <c r="CG181">
        <v>1.75</v>
      </c>
      <c r="CH181">
        <v>2.6666666666666665</v>
      </c>
      <c r="CI181">
        <v>3.5555555555555554</v>
      </c>
      <c r="CJ181">
        <v>3</v>
      </c>
      <c r="CK181">
        <v>4.5</v>
      </c>
      <c r="CL181">
        <v>4</v>
      </c>
      <c r="CM181">
        <v>3</v>
      </c>
      <c r="CN181">
        <v>3.6666666666666665</v>
      </c>
      <c r="CO181">
        <v>0</v>
      </c>
      <c r="CP181">
        <v>0</v>
      </c>
      <c r="CQ181">
        <v>0</v>
      </c>
      <c r="CR181">
        <v>0</v>
      </c>
      <c r="CS181">
        <v>7</v>
      </c>
      <c r="CT181" t="s">
        <v>756</v>
      </c>
      <c r="CU181" t="s">
        <v>750</v>
      </c>
      <c r="CV181" s="3" t="s">
        <v>797</v>
      </c>
      <c r="CZ181">
        <v>3.25</v>
      </c>
      <c r="DA181">
        <v>2</v>
      </c>
      <c r="DB181" s="3">
        <v>0</v>
      </c>
      <c r="DC181" s="3">
        <v>1</v>
      </c>
      <c r="DD181">
        <v>2.4</v>
      </c>
    </row>
    <row r="182" spans="1:108" x14ac:dyDescent="0.35">
      <c r="A182" s="22">
        <v>52464724</v>
      </c>
      <c r="B182" t="s">
        <v>597</v>
      </c>
      <c r="C182" t="s">
        <v>394</v>
      </c>
      <c r="D182" t="s">
        <v>598</v>
      </c>
      <c r="E182" t="s">
        <v>214</v>
      </c>
      <c r="F182" t="s">
        <v>159</v>
      </c>
      <c r="G182" t="s">
        <v>125</v>
      </c>
      <c r="H182" t="s">
        <v>108</v>
      </c>
      <c r="I182" t="s">
        <v>183</v>
      </c>
      <c r="J182" t="s">
        <v>110</v>
      </c>
      <c r="K182" t="s">
        <v>137</v>
      </c>
      <c r="L182">
        <v>3</v>
      </c>
      <c r="M182">
        <v>4</v>
      </c>
      <c r="N182">
        <v>4</v>
      </c>
      <c r="O182">
        <v>2</v>
      </c>
      <c r="P182">
        <v>4</v>
      </c>
      <c r="Q182">
        <v>3</v>
      </c>
      <c r="R182">
        <v>2</v>
      </c>
      <c r="S182">
        <v>5</v>
      </c>
      <c r="T182">
        <v>4</v>
      </c>
      <c r="U182">
        <v>5</v>
      </c>
      <c r="V182">
        <v>5</v>
      </c>
      <c r="W182">
        <v>4</v>
      </c>
      <c r="X182">
        <v>3</v>
      </c>
      <c r="Y182">
        <v>5</v>
      </c>
      <c r="Z182">
        <v>3</v>
      </c>
      <c r="AA182">
        <v>2</v>
      </c>
      <c r="AB182">
        <v>2</v>
      </c>
      <c r="AC182">
        <v>2</v>
      </c>
      <c r="AD182">
        <v>1</v>
      </c>
      <c r="AE182">
        <v>5</v>
      </c>
      <c r="AF182">
        <v>5</v>
      </c>
      <c r="AG182">
        <v>5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4</v>
      </c>
      <c r="AP182">
        <v>4</v>
      </c>
      <c r="AQ182">
        <v>5</v>
      </c>
      <c r="AR182">
        <v>4</v>
      </c>
      <c r="AS182">
        <v>5</v>
      </c>
      <c r="AT182">
        <v>5</v>
      </c>
      <c r="AU182">
        <v>5</v>
      </c>
      <c r="AV182">
        <v>5</v>
      </c>
      <c r="AW182">
        <v>5</v>
      </c>
      <c r="AX182">
        <v>6</v>
      </c>
      <c r="AY182">
        <v>6</v>
      </c>
      <c r="AZ182">
        <v>4</v>
      </c>
      <c r="BA182">
        <v>5</v>
      </c>
      <c r="BB182">
        <v>6</v>
      </c>
      <c r="BC182">
        <v>5</v>
      </c>
      <c r="BD182">
        <v>5</v>
      </c>
      <c r="BE182">
        <v>2</v>
      </c>
      <c r="BF182">
        <v>2</v>
      </c>
      <c r="BG182">
        <v>1</v>
      </c>
      <c r="BH182">
        <v>3</v>
      </c>
      <c r="BI182">
        <v>3</v>
      </c>
      <c r="BJ182">
        <v>3</v>
      </c>
      <c r="BK182">
        <v>1</v>
      </c>
      <c r="BL182">
        <v>4</v>
      </c>
      <c r="BM182">
        <v>5</v>
      </c>
      <c r="BN182">
        <v>5</v>
      </c>
      <c r="BO182">
        <v>5</v>
      </c>
      <c r="BP182">
        <v>2</v>
      </c>
      <c r="BQ182">
        <v>2</v>
      </c>
      <c r="BR182">
        <v>2</v>
      </c>
      <c r="BS182">
        <v>1</v>
      </c>
      <c r="BT182">
        <v>1</v>
      </c>
      <c r="BU182">
        <v>6</v>
      </c>
      <c r="BV182">
        <v>3</v>
      </c>
      <c r="BW182">
        <v>1</v>
      </c>
      <c r="BX182">
        <v>5</v>
      </c>
      <c r="BY182">
        <v>3.6666666666666665</v>
      </c>
      <c r="BZ182">
        <v>2.75</v>
      </c>
      <c r="CA182">
        <v>4.75</v>
      </c>
      <c r="CB182">
        <v>4</v>
      </c>
      <c r="CC182">
        <v>2</v>
      </c>
      <c r="CD182">
        <v>5</v>
      </c>
      <c r="CE182">
        <v>1</v>
      </c>
      <c r="CF182">
        <v>1</v>
      </c>
      <c r="CG182">
        <v>4.25</v>
      </c>
      <c r="CH182">
        <v>5</v>
      </c>
      <c r="CI182">
        <v>5.2222222222222223</v>
      </c>
      <c r="CJ182">
        <v>2.3333333333333335</v>
      </c>
      <c r="CK182">
        <v>4.75</v>
      </c>
      <c r="CL182">
        <v>4.666666666666667</v>
      </c>
      <c r="CM182">
        <v>5</v>
      </c>
      <c r="CN182">
        <v>6</v>
      </c>
      <c r="CO182">
        <v>0</v>
      </c>
      <c r="CP182">
        <v>1</v>
      </c>
      <c r="CQ182">
        <v>1</v>
      </c>
      <c r="CR182">
        <v>0</v>
      </c>
      <c r="CS182">
        <v>5</v>
      </c>
      <c r="CT182" t="s">
        <v>755</v>
      </c>
      <c r="CU182" t="s">
        <v>750</v>
      </c>
      <c r="CV182" s="3" t="s">
        <v>797</v>
      </c>
      <c r="CW182" t="s">
        <v>779</v>
      </c>
      <c r="CX182" t="s">
        <v>779</v>
      </c>
      <c r="CY182" t="s">
        <v>779</v>
      </c>
      <c r="CZ182">
        <v>2</v>
      </c>
      <c r="DA182">
        <v>0</v>
      </c>
      <c r="DB182" s="3">
        <v>0</v>
      </c>
      <c r="DC182" s="3">
        <v>0</v>
      </c>
      <c r="DD182">
        <v>1.6</v>
      </c>
    </row>
    <row r="183" spans="1:108" x14ac:dyDescent="0.35">
      <c r="A183" s="22">
        <v>1033716534</v>
      </c>
      <c r="B183" t="s">
        <v>599</v>
      </c>
      <c r="C183" t="s">
        <v>600</v>
      </c>
      <c r="D183" t="s">
        <v>526</v>
      </c>
      <c r="E183" t="s">
        <v>269</v>
      </c>
      <c r="F183" t="s">
        <v>159</v>
      </c>
      <c r="G183" t="s">
        <v>107</v>
      </c>
      <c r="H183" t="s">
        <v>108</v>
      </c>
      <c r="I183" t="s">
        <v>119</v>
      </c>
      <c r="J183" t="s">
        <v>110</v>
      </c>
      <c r="K183" t="s">
        <v>111</v>
      </c>
      <c r="L183">
        <v>3</v>
      </c>
      <c r="M183">
        <v>3</v>
      </c>
      <c r="N183">
        <v>4</v>
      </c>
      <c r="O183">
        <v>5</v>
      </c>
      <c r="P183">
        <v>4</v>
      </c>
      <c r="Q183">
        <v>2</v>
      </c>
      <c r="R183">
        <v>2</v>
      </c>
      <c r="S183">
        <v>5</v>
      </c>
      <c r="T183">
        <v>5</v>
      </c>
      <c r="U183">
        <v>4</v>
      </c>
      <c r="V183">
        <v>4</v>
      </c>
      <c r="W183">
        <v>5</v>
      </c>
      <c r="X183">
        <v>5</v>
      </c>
      <c r="Y183">
        <v>4</v>
      </c>
      <c r="Z183">
        <v>3</v>
      </c>
      <c r="AA183">
        <v>2</v>
      </c>
      <c r="AB183">
        <v>2</v>
      </c>
      <c r="AC183">
        <v>3</v>
      </c>
      <c r="AD183">
        <v>2</v>
      </c>
      <c r="AE183">
        <v>5</v>
      </c>
      <c r="AF183">
        <v>4</v>
      </c>
      <c r="AG183">
        <v>4</v>
      </c>
      <c r="AH183">
        <v>1</v>
      </c>
      <c r="AI183">
        <v>2</v>
      </c>
      <c r="AJ183">
        <v>3</v>
      </c>
      <c r="AK183">
        <v>2</v>
      </c>
      <c r="AL183">
        <v>3</v>
      </c>
      <c r="AM183">
        <v>2</v>
      </c>
      <c r="AN183">
        <v>2</v>
      </c>
      <c r="AO183">
        <v>5</v>
      </c>
      <c r="AP183">
        <v>5</v>
      </c>
      <c r="AQ183">
        <v>5</v>
      </c>
      <c r="AR183">
        <v>5</v>
      </c>
      <c r="AS183">
        <v>5</v>
      </c>
      <c r="AT183">
        <v>5</v>
      </c>
      <c r="AU183">
        <v>4</v>
      </c>
      <c r="AV183">
        <v>5</v>
      </c>
      <c r="AW183">
        <v>4</v>
      </c>
      <c r="AX183">
        <v>5</v>
      </c>
      <c r="AY183">
        <v>5</v>
      </c>
      <c r="AZ183">
        <v>4</v>
      </c>
      <c r="BA183">
        <v>3</v>
      </c>
      <c r="BB183">
        <v>5</v>
      </c>
      <c r="BC183">
        <v>4</v>
      </c>
      <c r="BD183">
        <v>3</v>
      </c>
      <c r="BE183">
        <v>2</v>
      </c>
      <c r="BF183">
        <v>2</v>
      </c>
      <c r="BG183">
        <v>2</v>
      </c>
      <c r="BH183">
        <v>2</v>
      </c>
      <c r="BI183">
        <v>4</v>
      </c>
      <c r="BJ183">
        <v>4</v>
      </c>
      <c r="BK183">
        <v>4</v>
      </c>
      <c r="BL183">
        <v>3</v>
      </c>
      <c r="BM183">
        <v>4</v>
      </c>
      <c r="BN183">
        <v>5</v>
      </c>
      <c r="BO183">
        <v>4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5</v>
      </c>
      <c r="BV183">
        <v>3</v>
      </c>
      <c r="BW183">
        <v>4</v>
      </c>
      <c r="BX183">
        <v>1</v>
      </c>
      <c r="BY183">
        <v>3.3333333333333335</v>
      </c>
      <c r="BZ183">
        <v>3.25</v>
      </c>
      <c r="CA183">
        <v>4.5</v>
      </c>
      <c r="CB183">
        <v>4.666666666666667</v>
      </c>
      <c r="CC183">
        <v>2.4</v>
      </c>
      <c r="CD183">
        <v>4.333333333333333</v>
      </c>
      <c r="CE183">
        <v>2</v>
      </c>
      <c r="CF183">
        <v>2.25</v>
      </c>
      <c r="CG183">
        <v>5</v>
      </c>
      <c r="CH183">
        <v>4.666666666666667</v>
      </c>
      <c r="CI183">
        <v>4.2222222222222223</v>
      </c>
      <c r="CJ183">
        <v>4</v>
      </c>
      <c r="CK183">
        <v>4</v>
      </c>
      <c r="CL183">
        <v>4.333333333333333</v>
      </c>
      <c r="CM183">
        <v>3.3333333333333335</v>
      </c>
      <c r="CN183">
        <v>5</v>
      </c>
      <c r="CO183">
        <v>0</v>
      </c>
      <c r="CP183">
        <v>0</v>
      </c>
      <c r="CQ183">
        <v>1</v>
      </c>
      <c r="CR183">
        <v>0</v>
      </c>
      <c r="CS183">
        <v>5</v>
      </c>
      <c r="CT183" t="s">
        <v>755</v>
      </c>
      <c r="CU183" t="s">
        <v>751</v>
      </c>
      <c r="CV183" s="3" t="s">
        <v>798</v>
      </c>
      <c r="CW183" t="s">
        <v>779</v>
      </c>
      <c r="CZ183">
        <v>2</v>
      </c>
      <c r="DA183">
        <v>0</v>
      </c>
      <c r="DB183" s="3">
        <v>0</v>
      </c>
      <c r="DC183" s="3">
        <v>0</v>
      </c>
      <c r="DD183">
        <v>1</v>
      </c>
    </row>
    <row r="184" spans="1:108" x14ac:dyDescent="0.35">
      <c r="A184" s="22">
        <v>1032469119</v>
      </c>
      <c r="B184" t="s">
        <v>601</v>
      </c>
      <c r="C184" t="s">
        <v>602</v>
      </c>
      <c r="D184" t="s">
        <v>603</v>
      </c>
      <c r="E184" t="s">
        <v>207</v>
      </c>
      <c r="F184" t="s">
        <v>129</v>
      </c>
      <c r="G184" t="s">
        <v>189</v>
      </c>
      <c r="H184" t="s">
        <v>228</v>
      </c>
      <c r="I184" t="s">
        <v>109</v>
      </c>
      <c r="J184" t="s">
        <v>132</v>
      </c>
      <c r="K184" t="s">
        <v>150</v>
      </c>
      <c r="L184">
        <v>5</v>
      </c>
      <c r="M184">
        <v>3</v>
      </c>
      <c r="N184">
        <v>4</v>
      </c>
      <c r="O184">
        <v>2</v>
      </c>
      <c r="P184">
        <v>2</v>
      </c>
      <c r="Q184">
        <v>3</v>
      </c>
      <c r="R184">
        <v>1</v>
      </c>
      <c r="S184">
        <v>4</v>
      </c>
      <c r="T184">
        <v>2</v>
      </c>
      <c r="U184">
        <v>3</v>
      </c>
      <c r="V184">
        <v>4</v>
      </c>
      <c r="W184">
        <v>3</v>
      </c>
      <c r="X184">
        <v>2</v>
      </c>
      <c r="Y184">
        <v>1</v>
      </c>
      <c r="Z184">
        <v>1</v>
      </c>
      <c r="AA184">
        <v>2</v>
      </c>
      <c r="AB184">
        <v>2</v>
      </c>
      <c r="AC184">
        <v>2</v>
      </c>
      <c r="AD184">
        <v>3</v>
      </c>
      <c r="AE184">
        <v>3</v>
      </c>
      <c r="AF184">
        <v>1</v>
      </c>
      <c r="AG184">
        <v>2</v>
      </c>
      <c r="AH184">
        <v>3</v>
      </c>
      <c r="AI184">
        <v>3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2</v>
      </c>
      <c r="AP184">
        <v>3</v>
      </c>
      <c r="AQ184">
        <v>1</v>
      </c>
      <c r="AR184">
        <v>1</v>
      </c>
      <c r="AS184">
        <v>4</v>
      </c>
      <c r="AT184">
        <v>4</v>
      </c>
      <c r="AU184">
        <v>5</v>
      </c>
      <c r="AV184">
        <v>3</v>
      </c>
      <c r="AW184">
        <v>1</v>
      </c>
      <c r="AX184">
        <v>2</v>
      </c>
      <c r="AY184">
        <v>2</v>
      </c>
      <c r="AZ184">
        <v>1</v>
      </c>
      <c r="BA184">
        <v>5</v>
      </c>
      <c r="BB184">
        <v>5</v>
      </c>
      <c r="BC184">
        <v>4</v>
      </c>
      <c r="BD184">
        <v>3</v>
      </c>
      <c r="BE184">
        <v>3</v>
      </c>
      <c r="BF184">
        <v>3</v>
      </c>
      <c r="BG184">
        <v>3</v>
      </c>
      <c r="BH184">
        <v>2</v>
      </c>
      <c r="BI184">
        <v>4</v>
      </c>
      <c r="BJ184">
        <v>4</v>
      </c>
      <c r="BK184">
        <v>4</v>
      </c>
      <c r="BL184">
        <v>2</v>
      </c>
      <c r="BM184">
        <v>3</v>
      </c>
      <c r="BN184">
        <v>2</v>
      </c>
      <c r="BO184">
        <v>3</v>
      </c>
      <c r="BP184">
        <v>4</v>
      </c>
      <c r="BQ184">
        <v>4</v>
      </c>
      <c r="BR184">
        <v>4</v>
      </c>
      <c r="BS184">
        <v>2</v>
      </c>
      <c r="BT184">
        <v>1</v>
      </c>
      <c r="BU184">
        <v>5</v>
      </c>
      <c r="BV184">
        <v>3</v>
      </c>
      <c r="BW184">
        <v>5</v>
      </c>
      <c r="BX184">
        <v>1</v>
      </c>
      <c r="BY184">
        <v>4</v>
      </c>
      <c r="BZ184">
        <v>2</v>
      </c>
      <c r="CA184">
        <v>3.25</v>
      </c>
      <c r="CB184">
        <v>2</v>
      </c>
      <c r="CC184">
        <v>2</v>
      </c>
      <c r="CD184">
        <v>2</v>
      </c>
      <c r="CE184">
        <v>3.3333333333333335</v>
      </c>
      <c r="CF184">
        <v>4</v>
      </c>
      <c r="CG184">
        <v>1.75</v>
      </c>
      <c r="CH184">
        <v>4.333333333333333</v>
      </c>
      <c r="CI184">
        <v>2.8888888888888888</v>
      </c>
      <c r="CJ184">
        <v>4</v>
      </c>
      <c r="CK184">
        <v>2.5</v>
      </c>
      <c r="CL184">
        <v>1.6666666666666667</v>
      </c>
      <c r="CM184">
        <v>4</v>
      </c>
      <c r="CN184">
        <v>3</v>
      </c>
      <c r="CO184">
        <v>0</v>
      </c>
      <c r="CP184">
        <v>0</v>
      </c>
      <c r="CQ184">
        <v>0</v>
      </c>
      <c r="CR184">
        <v>0</v>
      </c>
      <c r="CS184">
        <v>3</v>
      </c>
      <c r="CT184" t="s">
        <v>754</v>
      </c>
      <c r="CU184" t="s">
        <v>751</v>
      </c>
      <c r="CV184" s="3" t="s">
        <v>798</v>
      </c>
      <c r="CZ184">
        <v>2.75</v>
      </c>
      <c r="DA184">
        <v>0</v>
      </c>
      <c r="DB184" s="3">
        <v>0</v>
      </c>
      <c r="DC184" s="3">
        <v>0</v>
      </c>
      <c r="DD184">
        <v>3</v>
      </c>
    </row>
    <row r="185" spans="1:108" x14ac:dyDescent="0.35">
      <c r="A185" s="22">
        <v>79555767</v>
      </c>
      <c r="B185" t="s">
        <v>604</v>
      </c>
      <c r="C185" t="s">
        <v>605</v>
      </c>
      <c r="D185" t="s">
        <v>238</v>
      </c>
      <c r="E185" t="s">
        <v>296</v>
      </c>
      <c r="F185" t="s">
        <v>606</v>
      </c>
      <c r="G185" t="s">
        <v>169</v>
      </c>
      <c r="H185" t="s">
        <v>210</v>
      </c>
      <c r="I185" t="s">
        <v>183</v>
      </c>
      <c r="J185" t="s">
        <v>184</v>
      </c>
      <c r="K185" t="s">
        <v>111</v>
      </c>
      <c r="L185">
        <v>3</v>
      </c>
      <c r="M185">
        <v>2</v>
      </c>
      <c r="N185">
        <v>4</v>
      </c>
      <c r="O185">
        <v>5</v>
      </c>
      <c r="P185">
        <v>5</v>
      </c>
      <c r="Q185">
        <v>4</v>
      </c>
      <c r="R185">
        <v>4</v>
      </c>
      <c r="S185">
        <v>5</v>
      </c>
      <c r="T185">
        <v>5</v>
      </c>
      <c r="U185">
        <v>5</v>
      </c>
      <c r="V185">
        <v>5</v>
      </c>
      <c r="W185">
        <v>3</v>
      </c>
      <c r="X185">
        <v>3</v>
      </c>
      <c r="Y185">
        <v>3</v>
      </c>
      <c r="Z185">
        <v>2</v>
      </c>
      <c r="AA185">
        <v>2</v>
      </c>
      <c r="AB185">
        <v>2</v>
      </c>
      <c r="AC185">
        <v>1</v>
      </c>
      <c r="AD185">
        <v>2</v>
      </c>
      <c r="AE185">
        <v>4</v>
      </c>
      <c r="AF185">
        <v>2</v>
      </c>
      <c r="AG185">
        <v>2</v>
      </c>
      <c r="AH185">
        <v>1</v>
      </c>
      <c r="AI185">
        <v>1</v>
      </c>
      <c r="AJ185">
        <v>3</v>
      </c>
      <c r="AK185">
        <v>4</v>
      </c>
      <c r="AL185">
        <v>4</v>
      </c>
      <c r="AM185">
        <v>4</v>
      </c>
      <c r="AN185">
        <v>4</v>
      </c>
      <c r="AO185">
        <v>2</v>
      </c>
      <c r="AP185">
        <v>2</v>
      </c>
      <c r="AQ185">
        <v>4</v>
      </c>
      <c r="AR185">
        <v>4</v>
      </c>
      <c r="AS185">
        <v>5</v>
      </c>
      <c r="AT185">
        <v>5</v>
      </c>
      <c r="AU185">
        <v>5</v>
      </c>
      <c r="AV185">
        <v>4</v>
      </c>
      <c r="AW185">
        <v>4</v>
      </c>
      <c r="AX185">
        <v>4</v>
      </c>
      <c r="AY185">
        <v>5</v>
      </c>
      <c r="AZ185">
        <v>5</v>
      </c>
      <c r="BA185">
        <v>6</v>
      </c>
      <c r="BB185">
        <v>6</v>
      </c>
      <c r="BC185">
        <v>6</v>
      </c>
      <c r="BD185">
        <v>6</v>
      </c>
      <c r="BE185">
        <v>3</v>
      </c>
      <c r="BF185">
        <v>3</v>
      </c>
      <c r="BG185">
        <v>2</v>
      </c>
      <c r="BH185">
        <v>3</v>
      </c>
      <c r="BI185">
        <v>4</v>
      </c>
      <c r="BJ185">
        <v>4</v>
      </c>
      <c r="BK185">
        <v>4</v>
      </c>
      <c r="BL185">
        <v>2</v>
      </c>
      <c r="BM185">
        <v>3</v>
      </c>
      <c r="BN185">
        <v>3</v>
      </c>
      <c r="BO185">
        <v>4</v>
      </c>
      <c r="BP185">
        <v>2</v>
      </c>
      <c r="BQ185">
        <v>1</v>
      </c>
      <c r="BR185">
        <v>1</v>
      </c>
      <c r="BS185">
        <v>1</v>
      </c>
      <c r="BT185">
        <v>1</v>
      </c>
      <c r="BU185">
        <v>6</v>
      </c>
      <c r="BV185">
        <v>3</v>
      </c>
      <c r="BW185">
        <v>5</v>
      </c>
      <c r="BX185">
        <v>4</v>
      </c>
      <c r="BY185">
        <v>3</v>
      </c>
      <c r="BZ185">
        <v>4.5</v>
      </c>
      <c r="CA185">
        <v>5</v>
      </c>
      <c r="CB185">
        <v>3</v>
      </c>
      <c r="CC185">
        <v>1.8</v>
      </c>
      <c r="CD185">
        <v>2.6666666666666665</v>
      </c>
      <c r="CE185">
        <v>1.6666666666666667</v>
      </c>
      <c r="CF185">
        <v>4</v>
      </c>
      <c r="CG185">
        <v>3</v>
      </c>
      <c r="CH185">
        <v>5</v>
      </c>
      <c r="CI185">
        <v>5.1111111111111107</v>
      </c>
      <c r="CJ185">
        <v>4</v>
      </c>
      <c r="CK185">
        <v>3</v>
      </c>
      <c r="CL185">
        <v>4.333333333333333</v>
      </c>
      <c r="CM185">
        <v>6</v>
      </c>
      <c r="CN185">
        <v>5</v>
      </c>
      <c r="CO185">
        <v>0</v>
      </c>
      <c r="CP185">
        <v>1</v>
      </c>
      <c r="CQ185">
        <v>1</v>
      </c>
      <c r="CR185">
        <v>0</v>
      </c>
      <c r="CS185">
        <v>21</v>
      </c>
      <c r="CT185" t="s">
        <v>184</v>
      </c>
      <c r="CU185" t="s">
        <v>750</v>
      </c>
      <c r="CV185" s="3" t="s">
        <v>798</v>
      </c>
      <c r="CZ185">
        <v>2.75</v>
      </c>
      <c r="DA185">
        <v>0</v>
      </c>
      <c r="DB185" s="3">
        <v>0</v>
      </c>
      <c r="DC185" s="3">
        <v>0</v>
      </c>
      <c r="DD185">
        <v>1.2</v>
      </c>
    </row>
    <row r="186" spans="1:108" x14ac:dyDescent="0.35">
      <c r="A186" s="22">
        <v>1016086165</v>
      </c>
      <c r="B186" t="s">
        <v>592</v>
      </c>
      <c r="C186" t="s">
        <v>607</v>
      </c>
      <c r="D186" t="s">
        <v>372</v>
      </c>
      <c r="E186" t="s">
        <v>236</v>
      </c>
      <c r="F186" t="s">
        <v>106</v>
      </c>
      <c r="G186" t="s">
        <v>125</v>
      </c>
      <c r="H186" t="s">
        <v>108</v>
      </c>
      <c r="I186" t="s">
        <v>109</v>
      </c>
      <c r="J186" t="s">
        <v>132</v>
      </c>
      <c r="K186" t="s">
        <v>111</v>
      </c>
      <c r="L186">
        <v>4</v>
      </c>
      <c r="M186">
        <v>5</v>
      </c>
      <c r="N186">
        <v>5</v>
      </c>
      <c r="O186">
        <v>4</v>
      </c>
      <c r="P186">
        <v>4</v>
      </c>
      <c r="Q186">
        <v>3</v>
      </c>
      <c r="R186">
        <v>2</v>
      </c>
      <c r="S186">
        <v>5</v>
      </c>
      <c r="T186">
        <v>4</v>
      </c>
      <c r="U186">
        <v>4</v>
      </c>
      <c r="V186">
        <v>5</v>
      </c>
      <c r="W186">
        <v>5</v>
      </c>
      <c r="X186">
        <v>5</v>
      </c>
      <c r="Y186">
        <v>5</v>
      </c>
      <c r="Z186">
        <v>5</v>
      </c>
      <c r="AA186">
        <v>1</v>
      </c>
      <c r="AB186">
        <v>1</v>
      </c>
      <c r="AC186">
        <v>1</v>
      </c>
      <c r="AD186">
        <v>1</v>
      </c>
      <c r="AE186">
        <v>5</v>
      </c>
      <c r="AF186">
        <v>5</v>
      </c>
      <c r="AG186">
        <v>5</v>
      </c>
      <c r="AH186">
        <v>1</v>
      </c>
      <c r="AI186">
        <v>1</v>
      </c>
      <c r="AJ186">
        <v>1</v>
      </c>
      <c r="AK186">
        <v>1</v>
      </c>
      <c r="AL186">
        <v>2</v>
      </c>
      <c r="AM186">
        <v>1</v>
      </c>
      <c r="AN186">
        <v>1</v>
      </c>
      <c r="AO186">
        <v>4</v>
      </c>
      <c r="AP186">
        <v>5</v>
      </c>
      <c r="AQ186">
        <v>5</v>
      </c>
      <c r="AR186">
        <v>5</v>
      </c>
      <c r="AS186">
        <v>5</v>
      </c>
      <c r="AT186">
        <v>5</v>
      </c>
      <c r="AU186">
        <v>5</v>
      </c>
      <c r="AV186">
        <v>6</v>
      </c>
      <c r="AW186">
        <v>6</v>
      </c>
      <c r="AX186">
        <v>6</v>
      </c>
      <c r="AY186">
        <v>6</v>
      </c>
      <c r="AZ186">
        <v>6</v>
      </c>
      <c r="BA186">
        <v>6</v>
      </c>
      <c r="BB186">
        <v>6</v>
      </c>
      <c r="BC186">
        <v>3</v>
      </c>
      <c r="BD186">
        <v>4</v>
      </c>
      <c r="BE186">
        <v>2</v>
      </c>
      <c r="BF186">
        <v>2</v>
      </c>
      <c r="BG186">
        <v>2</v>
      </c>
      <c r="BH186">
        <v>2</v>
      </c>
      <c r="BI186">
        <v>4</v>
      </c>
      <c r="BJ186">
        <v>4</v>
      </c>
      <c r="BK186">
        <v>4</v>
      </c>
      <c r="BL186">
        <v>5</v>
      </c>
      <c r="BM186">
        <v>5</v>
      </c>
      <c r="BN186">
        <v>4</v>
      </c>
      <c r="BO186">
        <v>3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5</v>
      </c>
      <c r="BV186">
        <v>3</v>
      </c>
      <c r="BW186">
        <v>3</v>
      </c>
      <c r="BX186">
        <v>1</v>
      </c>
      <c r="BY186">
        <v>4.666666666666667</v>
      </c>
      <c r="BZ186">
        <v>3.25</v>
      </c>
      <c r="CA186">
        <v>4.5</v>
      </c>
      <c r="CB186">
        <v>5</v>
      </c>
      <c r="CC186">
        <v>1.8</v>
      </c>
      <c r="CD186">
        <v>5</v>
      </c>
      <c r="CE186">
        <v>1</v>
      </c>
      <c r="CF186">
        <v>1.25</v>
      </c>
      <c r="CG186">
        <v>4.75</v>
      </c>
      <c r="CH186">
        <v>5</v>
      </c>
      <c r="CI186">
        <v>5.4444444444444446</v>
      </c>
      <c r="CJ186">
        <v>4</v>
      </c>
      <c r="CK186">
        <v>4.25</v>
      </c>
      <c r="CL186">
        <v>6</v>
      </c>
      <c r="CM186">
        <v>4.333333333333333</v>
      </c>
      <c r="CN186">
        <v>6</v>
      </c>
      <c r="CO186">
        <v>1</v>
      </c>
      <c r="CP186">
        <v>0</v>
      </c>
      <c r="CQ186">
        <v>1</v>
      </c>
      <c r="CR186">
        <v>0</v>
      </c>
      <c r="CS186">
        <v>4</v>
      </c>
      <c r="CT186" t="s">
        <v>755</v>
      </c>
      <c r="CU186" t="s">
        <v>751</v>
      </c>
      <c r="CV186" s="3" t="s">
        <v>798</v>
      </c>
      <c r="CW186" t="s">
        <v>779</v>
      </c>
      <c r="CX186" t="s">
        <v>779</v>
      </c>
      <c r="CY186" t="s">
        <v>779</v>
      </c>
      <c r="CZ186">
        <v>2</v>
      </c>
      <c r="DA186">
        <v>0</v>
      </c>
      <c r="DB186" s="3">
        <v>0</v>
      </c>
      <c r="DC186" s="3">
        <v>0</v>
      </c>
      <c r="DD186">
        <v>1</v>
      </c>
    </row>
    <row r="187" spans="1:108" x14ac:dyDescent="0.35">
      <c r="A187" s="22">
        <v>1015447494</v>
      </c>
      <c r="B187" t="s">
        <v>608</v>
      </c>
      <c r="C187" t="s">
        <v>607</v>
      </c>
      <c r="D187" t="s">
        <v>196</v>
      </c>
      <c r="E187" t="s">
        <v>124</v>
      </c>
      <c r="F187" t="s">
        <v>116</v>
      </c>
      <c r="G187" t="s">
        <v>125</v>
      </c>
      <c r="H187" t="s">
        <v>108</v>
      </c>
      <c r="I187" t="s">
        <v>109</v>
      </c>
      <c r="J187" t="s">
        <v>120</v>
      </c>
      <c r="K187" t="s">
        <v>150</v>
      </c>
      <c r="L187">
        <v>5</v>
      </c>
      <c r="M187">
        <v>4</v>
      </c>
      <c r="N187">
        <v>5</v>
      </c>
      <c r="O187">
        <v>2</v>
      </c>
      <c r="P187">
        <v>2</v>
      </c>
      <c r="Q187">
        <v>2</v>
      </c>
      <c r="R187">
        <v>1</v>
      </c>
      <c r="S187">
        <v>3</v>
      </c>
      <c r="T187">
        <v>1</v>
      </c>
      <c r="U187">
        <v>1</v>
      </c>
      <c r="V187">
        <v>4</v>
      </c>
      <c r="W187">
        <v>5</v>
      </c>
      <c r="X187">
        <v>5</v>
      </c>
      <c r="Y187">
        <v>4</v>
      </c>
      <c r="Z187">
        <v>2</v>
      </c>
      <c r="AA187">
        <v>1</v>
      </c>
      <c r="AB187">
        <v>2</v>
      </c>
      <c r="AC187">
        <v>1</v>
      </c>
      <c r="AD187">
        <v>1</v>
      </c>
      <c r="AE187">
        <v>5</v>
      </c>
      <c r="AF187">
        <v>5</v>
      </c>
      <c r="AG187">
        <v>5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5</v>
      </c>
      <c r="AP187">
        <v>4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6</v>
      </c>
      <c r="AW187">
        <v>6</v>
      </c>
      <c r="AX187">
        <v>6</v>
      </c>
      <c r="AY187">
        <v>6</v>
      </c>
      <c r="AZ187">
        <v>6</v>
      </c>
      <c r="BA187">
        <v>6</v>
      </c>
      <c r="BB187">
        <v>6</v>
      </c>
      <c r="BC187">
        <v>5</v>
      </c>
      <c r="BD187">
        <v>5</v>
      </c>
      <c r="BE187">
        <v>3</v>
      </c>
      <c r="BF187">
        <v>1</v>
      </c>
      <c r="BG187">
        <v>2</v>
      </c>
      <c r="BH187">
        <v>2</v>
      </c>
      <c r="BI187">
        <v>4</v>
      </c>
      <c r="BJ187">
        <v>4</v>
      </c>
      <c r="BK187">
        <v>4</v>
      </c>
      <c r="BL187">
        <v>5</v>
      </c>
      <c r="BM187">
        <v>4</v>
      </c>
      <c r="BN187">
        <v>4</v>
      </c>
      <c r="BO187">
        <v>4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5</v>
      </c>
      <c r="BV187">
        <v>3</v>
      </c>
      <c r="BW187">
        <v>1</v>
      </c>
      <c r="BX187">
        <v>1</v>
      </c>
      <c r="BY187">
        <v>4.666666666666667</v>
      </c>
      <c r="BZ187">
        <v>1.75</v>
      </c>
      <c r="CA187">
        <v>2.25</v>
      </c>
      <c r="CB187">
        <v>4.666666666666667</v>
      </c>
      <c r="CC187">
        <v>1.4</v>
      </c>
      <c r="CD187">
        <v>5</v>
      </c>
      <c r="CE187">
        <v>1</v>
      </c>
      <c r="CF187">
        <v>1</v>
      </c>
      <c r="CG187">
        <v>4.75</v>
      </c>
      <c r="CH187">
        <v>5</v>
      </c>
      <c r="CI187">
        <v>5.7777777777777777</v>
      </c>
      <c r="CJ187">
        <v>4</v>
      </c>
      <c r="CK187">
        <v>4.25</v>
      </c>
      <c r="CL187">
        <v>6</v>
      </c>
      <c r="CM187">
        <v>5.333333333333333</v>
      </c>
      <c r="CN187">
        <v>6</v>
      </c>
      <c r="CO187">
        <v>1</v>
      </c>
      <c r="CP187">
        <v>1</v>
      </c>
      <c r="CQ187">
        <v>1</v>
      </c>
      <c r="CR187">
        <v>1</v>
      </c>
      <c r="CS187" t="s">
        <v>753</v>
      </c>
      <c r="CT187" s="3" t="s">
        <v>753</v>
      </c>
      <c r="CU187" t="s">
        <v>751</v>
      </c>
      <c r="CV187" s="3" t="s">
        <v>797</v>
      </c>
      <c r="CW187" t="s">
        <v>779</v>
      </c>
      <c r="CX187" t="s">
        <v>779</v>
      </c>
      <c r="CY187" t="s">
        <v>779</v>
      </c>
      <c r="CZ187">
        <v>2</v>
      </c>
      <c r="DA187">
        <v>0</v>
      </c>
      <c r="DB187" s="3">
        <v>0</v>
      </c>
      <c r="DC187" s="3">
        <v>0</v>
      </c>
      <c r="DD187">
        <v>1</v>
      </c>
    </row>
    <row r="188" spans="1:108" x14ac:dyDescent="0.35">
      <c r="A188" s="22">
        <v>52958513</v>
      </c>
      <c r="B188" t="s">
        <v>609</v>
      </c>
      <c r="C188" t="s">
        <v>610</v>
      </c>
      <c r="D188" t="s">
        <v>374</v>
      </c>
      <c r="E188" t="s">
        <v>158</v>
      </c>
      <c r="F188" t="s">
        <v>116</v>
      </c>
      <c r="G188" t="s">
        <v>125</v>
      </c>
      <c r="H188" t="s">
        <v>108</v>
      </c>
      <c r="I188" t="s">
        <v>119</v>
      </c>
      <c r="J188" t="s">
        <v>120</v>
      </c>
      <c r="K188" t="s">
        <v>137</v>
      </c>
      <c r="L188">
        <v>5</v>
      </c>
      <c r="M188">
        <v>4</v>
      </c>
      <c r="N188">
        <v>4</v>
      </c>
      <c r="O188">
        <v>3</v>
      </c>
      <c r="P188">
        <v>2</v>
      </c>
      <c r="Q188">
        <v>1</v>
      </c>
      <c r="R188">
        <v>2</v>
      </c>
      <c r="S188">
        <v>2</v>
      </c>
      <c r="T188">
        <v>3</v>
      </c>
      <c r="U188">
        <v>1</v>
      </c>
      <c r="V188">
        <v>4</v>
      </c>
      <c r="W188">
        <v>5</v>
      </c>
      <c r="X188">
        <v>5</v>
      </c>
      <c r="Y188">
        <v>5</v>
      </c>
      <c r="Z188">
        <v>1</v>
      </c>
      <c r="AA188">
        <v>2</v>
      </c>
      <c r="AB188">
        <v>1</v>
      </c>
      <c r="AC188">
        <v>1</v>
      </c>
      <c r="AD188">
        <v>1</v>
      </c>
      <c r="AE188">
        <v>5</v>
      </c>
      <c r="AF188">
        <v>5</v>
      </c>
      <c r="AG188">
        <v>5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5</v>
      </c>
      <c r="AP188">
        <v>5</v>
      </c>
      <c r="AQ188">
        <v>5</v>
      </c>
      <c r="AR188">
        <v>5</v>
      </c>
      <c r="AS188">
        <v>4</v>
      </c>
      <c r="AT188">
        <v>5</v>
      </c>
      <c r="AU188">
        <v>5</v>
      </c>
      <c r="AV188">
        <v>6</v>
      </c>
      <c r="AW188">
        <v>5</v>
      </c>
      <c r="AX188">
        <v>6</v>
      </c>
      <c r="AY188">
        <v>6</v>
      </c>
      <c r="AZ188">
        <v>5</v>
      </c>
      <c r="BA188">
        <v>5</v>
      </c>
      <c r="BB188">
        <v>5</v>
      </c>
      <c r="BC188">
        <v>6</v>
      </c>
      <c r="BD188">
        <v>5</v>
      </c>
      <c r="BE188">
        <v>2</v>
      </c>
      <c r="BF188">
        <v>2</v>
      </c>
      <c r="BG188">
        <v>2</v>
      </c>
      <c r="BH188">
        <v>2</v>
      </c>
      <c r="BI188">
        <v>4</v>
      </c>
      <c r="BJ188">
        <v>4</v>
      </c>
      <c r="BK188">
        <v>4</v>
      </c>
      <c r="BL188">
        <v>4</v>
      </c>
      <c r="BM188">
        <v>5</v>
      </c>
      <c r="BN188">
        <v>5</v>
      </c>
      <c r="BO188">
        <v>4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5</v>
      </c>
      <c r="BV188">
        <v>3</v>
      </c>
      <c r="BW188">
        <v>1</v>
      </c>
      <c r="BX188">
        <v>2</v>
      </c>
      <c r="BY188">
        <v>4.333333333333333</v>
      </c>
      <c r="BZ188">
        <v>2</v>
      </c>
      <c r="CA188">
        <v>2.5</v>
      </c>
      <c r="CB188">
        <v>5</v>
      </c>
      <c r="CC188">
        <v>1.2</v>
      </c>
      <c r="CD188">
        <v>5</v>
      </c>
      <c r="CE188">
        <v>1</v>
      </c>
      <c r="CF188">
        <v>1</v>
      </c>
      <c r="CG188">
        <v>5</v>
      </c>
      <c r="CH188">
        <v>4.666666666666667</v>
      </c>
      <c r="CI188">
        <v>5.4444444444444446</v>
      </c>
      <c r="CJ188">
        <v>4</v>
      </c>
      <c r="CK188">
        <v>4.5</v>
      </c>
      <c r="CL188">
        <v>5.333333333333333</v>
      </c>
      <c r="CM188">
        <v>5.333333333333333</v>
      </c>
      <c r="CN188">
        <v>5.666666666666667</v>
      </c>
      <c r="CO188">
        <v>1</v>
      </c>
      <c r="CP188">
        <v>1</v>
      </c>
      <c r="CQ188">
        <v>1</v>
      </c>
      <c r="CR188">
        <v>1</v>
      </c>
      <c r="CS188" t="s">
        <v>753</v>
      </c>
      <c r="CT188" s="3" t="s">
        <v>753</v>
      </c>
      <c r="CU188" t="s">
        <v>751</v>
      </c>
      <c r="CV188" s="3" t="s">
        <v>797</v>
      </c>
      <c r="CW188" t="s">
        <v>779</v>
      </c>
      <c r="CX188" t="s">
        <v>779</v>
      </c>
      <c r="CY188" t="s">
        <v>779</v>
      </c>
      <c r="CZ188">
        <v>2</v>
      </c>
      <c r="DA188">
        <v>0</v>
      </c>
      <c r="DB188" s="3">
        <v>0</v>
      </c>
      <c r="DC188" s="3">
        <v>0</v>
      </c>
      <c r="DD188">
        <v>1</v>
      </c>
    </row>
    <row r="189" spans="1:108" x14ac:dyDescent="0.35">
      <c r="A189" s="22">
        <v>51935430</v>
      </c>
      <c r="B189" t="s">
        <v>611</v>
      </c>
      <c r="C189" t="s">
        <v>612</v>
      </c>
      <c r="D189" t="s">
        <v>613</v>
      </c>
      <c r="E189" t="s">
        <v>182</v>
      </c>
      <c r="F189" t="s">
        <v>614</v>
      </c>
      <c r="G189" t="s">
        <v>169</v>
      </c>
      <c r="H189" t="s">
        <v>108</v>
      </c>
      <c r="I189" t="s">
        <v>183</v>
      </c>
      <c r="J189" t="s">
        <v>184</v>
      </c>
      <c r="K189" t="s">
        <v>111</v>
      </c>
      <c r="L189">
        <v>4</v>
      </c>
      <c r="M189">
        <v>5</v>
      </c>
      <c r="N189">
        <v>5</v>
      </c>
      <c r="O189">
        <v>4</v>
      </c>
      <c r="P189">
        <v>4</v>
      </c>
      <c r="Q189">
        <v>2</v>
      </c>
      <c r="R189">
        <v>2</v>
      </c>
      <c r="S189">
        <v>3</v>
      </c>
      <c r="T189">
        <v>3</v>
      </c>
      <c r="U189">
        <v>4</v>
      </c>
      <c r="V189">
        <v>4</v>
      </c>
      <c r="W189">
        <v>3</v>
      </c>
      <c r="X189">
        <v>4</v>
      </c>
      <c r="Y189">
        <v>4</v>
      </c>
      <c r="Z189">
        <v>2</v>
      </c>
      <c r="AA189">
        <v>2</v>
      </c>
      <c r="AB189">
        <v>2</v>
      </c>
      <c r="AC189">
        <v>2</v>
      </c>
      <c r="AD189">
        <v>1</v>
      </c>
      <c r="AE189">
        <v>3</v>
      </c>
      <c r="AF189">
        <v>3</v>
      </c>
      <c r="AG189">
        <v>3</v>
      </c>
      <c r="AH189">
        <v>3</v>
      </c>
      <c r="AI189">
        <v>2</v>
      </c>
      <c r="AJ189">
        <v>2</v>
      </c>
      <c r="AK189">
        <v>3</v>
      </c>
      <c r="AL189">
        <v>2</v>
      </c>
      <c r="AM189">
        <v>3</v>
      </c>
      <c r="AN189">
        <v>2</v>
      </c>
      <c r="AO189">
        <v>3</v>
      </c>
      <c r="AP189">
        <v>4</v>
      </c>
      <c r="AQ189">
        <v>4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5</v>
      </c>
      <c r="AY189">
        <v>5</v>
      </c>
      <c r="AZ189">
        <v>5</v>
      </c>
      <c r="BA189">
        <v>5</v>
      </c>
      <c r="BB189">
        <v>6</v>
      </c>
      <c r="BC189">
        <v>5</v>
      </c>
      <c r="BD189">
        <v>5</v>
      </c>
      <c r="BE189">
        <v>2</v>
      </c>
      <c r="BF189">
        <v>2</v>
      </c>
      <c r="BG189">
        <v>2</v>
      </c>
      <c r="BH189">
        <v>2</v>
      </c>
      <c r="BI189">
        <v>3</v>
      </c>
      <c r="BJ189">
        <v>3</v>
      </c>
      <c r="BK189">
        <v>4</v>
      </c>
      <c r="BL189">
        <v>4</v>
      </c>
      <c r="BM189">
        <v>4</v>
      </c>
      <c r="BN189">
        <v>5</v>
      </c>
      <c r="BO189">
        <v>4</v>
      </c>
      <c r="BP189">
        <v>2</v>
      </c>
      <c r="BQ189">
        <v>1</v>
      </c>
      <c r="BR189">
        <v>1</v>
      </c>
      <c r="BS189">
        <v>1</v>
      </c>
      <c r="BT189">
        <v>1</v>
      </c>
      <c r="BU189">
        <v>6</v>
      </c>
      <c r="BV189">
        <v>3</v>
      </c>
      <c r="BW189">
        <v>4</v>
      </c>
      <c r="BX189">
        <v>6</v>
      </c>
      <c r="BY189">
        <v>4.666666666666667</v>
      </c>
      <c r="BZ189">
        <v>3</v>
      </c>
      <c r="CA189">
        <v>3.5</v>
      </c>
      <c r="CB189">
        <v>3.6666666666666665</v>
      </c>
      <c r="CC189">
        <v>1.8</v>
      </c>
      <c r="CD189">
        <v>3</v>
      </c>
      <c r="CE189">
        <v>2.3333333333333335</v>
      </c>
      <c r="CF189">
        <v>2.5</v>
      </c>
      <c r="CG189">
        <v>3.75</v>
      </c>
      <c r="CH189">
        <v>4</v>
      </c>
      <c r="CI189">
        <v>4.8888888888888893</v>
      </c>
      <c r="CJ189">
        <v>3.3333333333333335</v>
      </c>
      <c r="CK189">
        <v>4.25</v>
      </c>
      <c r="CL189">
        <v>4.333333333333333</v>
      </c>
      <c r="CM189">
        <v>5</v>
      </c>
      <c r="CN189">
        <v>5.333333333333333</v>
      </c>
      <c r="CO189">
        <v>0</v>
      </c>
      <c r="CP189">
        <v>1</v>
      </c>
      <c r="CQ189">
        <v>1</v>
      </c>
      <c r="CR189">
        <v>0</v>
      </c>
      <c r="CS189">
        <v>18</v>
      </c>
      <c r="CT189" t="s">
        <v>184</v>
      </c>
      <c r="CU189" t="s">
        <v>750</v>
      </c>
      <c r="CV189" s="3" t="s">
        <v>797</v>
      </c>
      <c r="CW189" t="s">
        <v>779</v>
      </c>
      <c r="CZ189">
        <v>2</v>
      </c>
      <c r="DA189">
        <v>0</v>
      </c>
      <c r="DB189" s="3">
        <v>0</v>
      </c>
      <c r="DC189" s="3">
        <v>0</v>
      </c>
      <c r="DD189">
        <v>1.2</v>
      </c>
    </row>
    <row r="190" spans="1:108" x14ac:dyDescent="0.35">
      <c r="A190" s="22">
        <v>1012363016</v>
      </c>
      <c r="B190" t="s">
        <v>615</v>
      </c>
      <c r="C190" t="s">
        <v>612</v>
      </c>
      <c r="D190" t="s">
        <v>616</v>
      </c>
      <c r="E190" t="s">
        <v>128</v>
      </c>
      <c r="F190" t="s">
        <v>159</v>
      </c>
      <c r="G190" t="s">
        <v>125</v>
      </c>
      <c r="H190" t="s">
        <v>108</v>
      </c>
      <c r="I190" t="s">
        <v>119</v>
      </c>
      <c r="J190" t="s">
        <v>110</v>
      </c>
      <c r="K190" t="s">
        <v>150</v>
      </c>
      <c r="L190">
        <v>2</v>
      </c>
      <c r="M190">
        <v>4</v>
      </c>
      <c r="N190">
        <v>2</v>
      </c>
      <c r="O190">
        <v>4</v>
      </c>
      <c r="P190">
        <v>5</v>
      </c>
      <c r="Q190">
        <v>2</v>
      </c>
      <c r="R190">
        <v>2</v>
      </c>
      <c r="S190">
        <v>4</v>
      </c>
      <c r="T190">
        <v>3</v>
      </c>
      <c r="U190">
        <v>4</v>
      </c>
      <c r="V190">
        <v>5</v>
      </c>
      <c r="W190">
        <v>3</v>
      </c>
      <c r="X190">
        <v>2</v>
      </c>
      <c r="Y190">
        <v>3</v>
      </c>
      <c r="Z190">
        <v>3</v>
      </c>
      <c r="AA190">
        <v>3</v>
      </c>
      <c r="AB190">
        <v>2</v>
      </c>
      <c r="AC190">
        <v>3</v>
      </c>
      <c r="AD190">
        <v>2</v>
      </c>
      <c r="AE190">
        <v>2</v>
      </c>
      <c r="AF190">
        <v>2</v>
      </c>
      <c r="AG190">
        <v>3</v>
      </c>
      <c r="AH190">
        <v>3</v>
      </c>
      <c r="AI190">
        <v>2</v>
      </c>
      <c r="AJ190">
        <v>2</v>
      </c>
      <c r="AK190">
        <v>2</v>
      </c>
      <c r="AL190">
        <v>3</v>
      </c>
      <c r="AM190">
        <v>4</v>
      </c>
      <c r="AN190">
        <v>3</v>
      </c>
      <c r="AO190">
        <v>2</v>
      </c>
      <c r="AP190">
        <v>3</v>
      </c>
      <c r="AQ190">
        <v>3</v>
      </c>
      <c r="AR190">
        <v>2</v>
      </c>
      <c r="AS190">
        <v>4</v>
      </c>
      <c r="AT190">
        <v>4</v>
      </c>
      <c r="AU190">
        <v>4</v>
      </c>
      <c r="AV190">
        <v>5</v>
      </c>
      <c r="AW190">
        <v>4</v>
      </c>
      <c r="AX190">
        <v>5</v>
      </c>
      <c r="AY190">
        <v>5</v>
      </c>
      <c r="AZ190">
        <v>5</v>
      </c>
      <c r="BA190">
        <v>5</v>
      </c>
      <c r="BB190">
        <v>6</v>
      </c>
      <c r="BC190">
        <v>3</v>
      </c>
      <c r="BD190">
        <v>2</v>
      </c>
      <c r="BE190">
        <v>3</v>
      </c>
      <c r="BF190">
        <v>2</v>
      </c>
      <c r="BG190">
        <v>3</v>
      </c>
      <c r="BH190">
        <v>4</v>
      </c>
      <c r="BI190">
        <v>3</v>
      </c>
      <c r="BJ190">
        <v>3</v>
      </c>
      <c r="BK190">
        <v>3</v>
      </c>
      <c r="BL190">
        <v>4</v>
      </c>
      <c r="BM190">
        <v>4</v>
      </c>
      <c r="BN190">
        <v>3</v>
      </c>
      <c r="BO190">
        <v>4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5</v>
      </c>
      <c r="BV190">
        <v>3</v>
      </c>
      <c r="BW190">
        <v>6</v>
      </c>
      <c r="BX190">
        <v>1</v>
      </c>
      <c r="BY190">
        <v>2.6666666666666665</v>
      </c>
      <c r="BZ190">
        <v>3.25</v>
      </c>
      <c r="CA190">
        <v>4</v>
      </c>
      <c r="CB190">
        <v>2.6666666666666665</v>
      </c>
      <c r="CC190">
        <v>2.6</v>
      </c>
      <c r="CD190">
        <v>2.3333333333333335</v>
      </c>
      <c r="CE190">
        <v>2.3333333333333335</v>
      </c>
      <c r="CF190">
        <v>3</v>
      </c>
      <c r="CG190">
        <v>2.5</v>
      </c>
      <c r="CH190">
        <v>4</v>
      </c>
      <c r="CI190">
        <v>4.4444444444444446</v>
      </c>
      <c r="CJ190">
        <v>3</v>
      </c>
      <c r="CK190">
        <v>3.75</v>
      </c>
      <c r="CL190">
        <v>4.666666666666667</v>
      </c>
      <c r="CM190">
        <v>3.3333333333333335</v>
      </c>
      <c r="CN190">
        <v>5.333333333333333</v>
      </c>
      <c r="CO190">
        <v>0</v>
      </c>
      <c r="CP190">
        <v>0</v>
      </c>
      <c r="CQ190">
        <v>1</v>
      </c>
      <c r="CR190">
        <v>0</v>
      </c>
      <c r="CS190">
        <v>5</v>
      </c>
      <c r="CT190" t="s">
        <v>755</v>
      </c>
      <c r="CU190" t="s">
        <v>751</v>
      </c>
      <c r="CV190" s="3" t="s">
        <v>798</v>
      </c>
      <c r="CZ190">
        <v>3</v>
      </c>
      <c r="DA190">
        <v>1</v>
      </c>
      <c r="DB190" s="3">
        <v>1</v>
      </c>
      <c r="DC190" s="3">
        <v>0</v>
      </c>
      <c r="DD190">
        <v>1</v>
      </c>
    </row>
    <row r="191" spans="1:108" x14ac:dyDescent="0.35">
      <c r="A191" s="22">
        <v>1026259280</v>
      </c>
      <c r="B191" t="s">
        <v>617</v>
      </c>
      <c r="C191" t="s">
        <v>352</v>
      </c>
      <c r="D191" t="s">
        <v>532</v>
      </c>
      <c r="E191" t="s">
        <v>115</v>
      </c>
      <c r="F191" t="s">
        <v>116</v>
      </c>
      <c r="G191" t="s">
        <v>125</v>
      </c>
      <c r="H191" t="s">
        <v>108</v>
      </c>
      <c r="I191" t="s">
        <v>119</v>
      </c>
      <c r="J191" t="s">
        <v>120</v>
      </c>
      <c r="K191" t="s">
        <v>111</v>
      </c>
      <c r="L191">
        <v>2</v>
      </c>
      <c r="M191">
        <v>3</v>
      </c>
      <c r="N191">
        <v>1</v>
      </c>
      <c r="O191">
        <v>5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3</v>
      </c>
      <c r="X191">
        <v>3</v>
      </c>
      <c r="Y191">
        <v>4</v>
      </c>
      <c r="Z191">
        <v>3</v>
      </c>
      <c r="AA191">
        <v>2</v>
      </c>
      <c r="AB191">
        <v>2</v>
      </c>
      <c r="AC191">
        <v>4</v>
      </c>
      <c r="AD191">
        <v>2</v>
      </c>
      <c r="AE191">
        <v>4</v>
      </c>
      <c r="AF191">
        <v>4</v>
      </c>
      <c r="AG191">
        <v>4</v>
      </c>
      <c r="AH191">
        <v>2</v>
      </c>
      <c r="AI191">
        <v>2</v>
      </c>
      <c r="AJ191">
        <v>2</v>
      </c>
      <c r="AK191">
        <v>2</v>
      </c>
      <c r="AL191">
        <v>4</v>
      </c>
      <c r="AM191">
        <v>4</v>
      </c>
      <c r="AN191">
        <v>3</v>
      </c>
      <c r="AO191">
        <v>5</v>
      </c>
      <c r="AP191">
        <v>5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>
        <v>5</v>
      </c>
      <c r="AX191">
        <v>6</v>
      </c>
      <c r="AY191">
        <v>6</v>
      </c>
      <c r="AZ191">
        <v>5</v>
      </c>
      <c r="BA191">
        <v>5</v>
      </c>
      <c r="BB191">
        <v>6</v>
      </c>
      <c r="BC191">
        <v>6</v>
      </c>
      <c r="BD191">
        <v>5</v>
      </c>
      <c r="BE191">
        <v>4</v>
      </c>
      <c r="BF191">
        <v>3</v>
      </c>
      <c r="BG191">
        <v>2</v>
      </c>
      <c r="BH191">
        <v>3</v>
      </c>
      <c r="BI191">
        <v>3</v>
      </c>
      <c r="BJ191">
        <v>3</v>
      </c>
      <c r="BK191">
        <v>4</v>
      </c>
      <c r="BL191">
        <v>5</v>
      </c>
      <c r="BM191">
        <v>4</v>
      </c>
      <c r="BN191">
        <v>4</v>
      </c>
      <c r="BO191">
        <v>4</v>
      </c>
      <c r="BP191">
        <v>2</v>
      </c>
      <c r="BQ191">
        <v>1</v>
      </c>
      <c r="BR191">
        <v>1</v>
      </c>
      <c r="BS191">
        <v>1</v>
      </c>
      <c r="BT191">
        <v>1</v>
      </c>
      <c r="BU191">
        <v>5</v>
      </c>
      <c r="BV191">
        <v>3</v>
      </c>
      <c r="BW191">
        <v>1</v>
      </c>
      <c r="BX191">
        <v>1</v>
      </c>
      <c r="BY191">
        <v>2</v>
      </c>
      <c r="BZ191">
        <v>5</v>
      </c>
      <c r="CA191">
        <v>5</v>
      </c>
      <c r="CB191">
        <v>3.3333333333333335</v>
      </c>
      <c r="CC191">
        <v>2.6</v>
      </c>
      <c r="CD191">
        <v>4</v>
      </c>
      <c r="CE191">
        <v>2</v>
      </c>
      <c r="CF191">
        <v>3.25</v>
      </c>
      <c r="CG191">
        <v>5</v>
      </c>
      <c r="CH191">
        <v>5</v>
      </c>
      <c r="CI191">
        <v>5.4444444444444446</v>
      </c>
      <c r="CJ191">
        <v>3.3333333333333335</v>
      </c>
      <c r="CK191">
        <v>4.25</v>
      </c>
      <c r="CL191">
        <v>5</v>
      </c>
      <c r="CM191">
        <v>5.333333333333333</v>
      </c>
      <c r="CN191">
        <v>6</v>
      </c>
      <c r="CO191">
        <v>1</v>
      </c>
      <c r="CP191">
        <v>1</v>
      </c>
      <c r="CQ191">
        <v>1</v>
      </c>
      <c r="CR191">
        <v>1</v>
      </c>
      <c r="CS191" t="s">
        <v>753</v>
      </c>
      <c r="CT191" s="3" t="s">
        <v>753</v>
      </c>
      <c r="CU191" t="s">
        <v>751</v>
      </c>
      <c r="CV191" s="3" t="s">
        <v>797</v>
      </c>
      <c r="CX191" t="s">
        <v>779</v>
      </c>
      <c r="CZ191">
        <v>3</v>
      </c>
      <c r="DA191">
        <v>1</v>
      </c>
      <c r="DB191" s="3">
        <v>1</v>
      </c>
      <c r="DC191" s="3">
        <v>0</v>
      </c>
      <c r="DD191">
        <v>1.2</v>
      </c>
    </row>
    <row r="192" spans="1:108" x14ac:dyDescent="0.35">
      <c r="A192" s="22">
        <v>1033782893</v>
      </c>
      <c r="B192" t="s">
        <v>618</v>
      </c>
      <c r="C192" t="s">
        <v>519</v>
      </c>
      <c r="D192" t="s">
        <v>619</v>
      </c>
      <c r="E192" t="s">
        <v>207</v>
      </c>
      <c r="F192" t="s">
        <v>129</v>
      </c>
      <c r="G192" t="s">
        <v>130</v>
      </c>
      <c r="H192" t="s">
        <v>131</v>
      </c>
      <c r="I192" t="s">
        <v>109</v>
      </c>
      <c r="J192" t="s">
        <v>132</v>
      </c>
      <c r="K192" t="s">
        <v>111</v>
      </c>
      <c r="L192">
        <v>5</v>
      </c>
      <c r="M192">
        <v>5</v>
      </c>
      <c r="N192">
        <v>4</v>
      </c>
      <c r="O192">
        <v>5</v>
      </c>
      <c r="P192">
        <v>5</v>
      </c>
      <c r="Q192">
        <v>4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4</v>
      </c>
      <c r="AA192">
        <v>2</v>
      </c>
      <c r="AB192">
        <v>3</v>
      </c>
      <c r="AC192">
        <v>4</v>
      </c>
      <c r="AD192">
        <v>3</v>
      </c>
      <c r="AE192">
        <v>5</v>
      </c>
      <c r="AF192">
        <v>5</v>
      </c>
      <c r="AG192">
        <v>5</v>
      </c>
      <c r="AH192">
        <v>3</v>
      </c>
      <c r="AI192">
        <v>2</v>
      </c>
      <c r="AJ192">
        <v>1</v>
      </c>
      <c r="AK192">
        <v>5</v>
      </c>
      <c r="AL192">
        <v>4</v>
      </c>
      <c r="AM192">
        <v>4</v>
      </c>
      <c r="AN192">
        <v>3</v>
      </c>
      <c r="AO192">
        <v>5</v>
      </c>
      <c r="AP192">
        <v>5</v>
      </c>
      <c r="AQ192">
        <v>5</v>
      </c>
      <c r="AR192">
        <v>5</v>
      </c>
      <c r="AS192">
        <v>5</v>
      </c>
      <c r="AT192">
        <v>5</v>
      </c>
      <c r="AU192">
        <v>5</v>
      </c>
      <c r="AV192">
        <v>6</v>
      </c>
      <c r="AW192">
        <v>5</v>
      </c>
      <c r="AX192">
        <v>6</v>
      </c>
      <c r="AY192">
        <v>6</v>
      </c>
      <c r="AZ192">
        <v>6</v>
      </c>
      <c r="BA192">
        <v>5</v>
      </c>
      <c r="BB192">
        <v>6</v>
      </c>
      <c r="BC192">
        <v>0</v>
      </c>
      <c r="BD192">
        <v>0</v>
      </c>
      <c r="BE192">
        <v>3</v>
      </c>
      <c r="BF192">
        <v>2</v>
      </c>
      <c r="BG192">
        <v>1</v>
      </c>
      <c r="BH192">
        <v>3</v>
      </c>
      <c r="BI192">
        <v>4</v>
      </c>
      <c r="BJ192">
        <v>4</v>
      </c>
      <c r="BK192">
        <v>4</v>
      </c>
      <c r="BL192">
        <v>3</v>
      </c>
      <c r="BM192">
        <v>3</v>
      </c>
      <c r="BN192">
        <v>4</v>
      </c>
      <c r="BO192">
        <v>4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4</v>
      </c>
      <c r="BV192">
        <v>3</v>
      </c>
      <c r="BW192">
        <v>5</v>
      </c>
      <c r="BX192">
        <v>1</v>
      </c>
      <c r="BY192">
        <v>4.666666666666667</v>
      </c>
      <c r="BZ192">
        <v>4.75</v>
      </c>
      <c r="CA192">
        <v>5</v>
      </c>
      <c r="CB192">
        <v>5</v>
      </c>
      <c r="CC192">
        <v>3.2</v>
      </c>
      <c r="CD192">
        <v>5</v>
      </c>
      <c r="CE192">
        <v>2</v>
      </c>
      <c r="CF192">
        <v>4</v>
      </c>
      <c r="CG192">
        <v>5</v>
      </c>
      <c r="CH192">
        <v>5</v>
      </c>
      <c r="CI192">
        <v>4.4444444444444446</v>
      </c>
      <c r="CJ192">
        <v>4</v>
      </c>
      <c r="CK192">
        <v>3.5</v>
      </c>
      <c r="CL192">
        <v>5.666666666666667</v>
      </c>
      <c r="CM192">
        <v>1.6666666666666667</v>
      </c>
      <c r="CN192">
        <v>6</v>
      </c>
      <c r="CO192">
        <v>1</v>
      </c>
      <c r="CP192">
        <v>0</v>
      </c>
      <c r="CQ192">
        <v>1</v>
      </c>
      <c r="CR192">
        <v>0</v>
      </c>
      <c r="CS192">
        <v>3</v>
      </c>
      <c r="CT192" t="s">
        <v>754</v>
      </c>
      <c r="CU192" t="s">
        <v>751</v>
      </c>
      <c r="CV192" s="3" t="s">
        <v>797</v>
      </c>
      <c r="CZ192">
        <v>2.25</v>
      </c>
      <c r="DA192">
        <v>0</v>
      </c>
      <c r="DB192" s="3">
        <v>0</v>
      </c>
      <c r="DC192" s="3">
        <v>0</v>
      </c>
      <c r="DD192">
        <v>1</v>
      </c>
    </row>
    <row r="193" spans="1:108" x14ac:dyDescent="0.35">
      <c r="A193" s="22">
        <v>1016083792</v>
      </c>
      <c r="B193" t="s">
        <v>620</v>
      </c>
      <c r="C193" t="s">
        <v>519</v>
      </c>
      <c r="D193" t="s">
        <v>168</v>
      </c>
      <c r="E193" t="s">
        <v>236</v>
      </c>
      <c r="F193" t="s">
        <v>106</v>
      </c>
      <c r="G193" t="s">
        <v>125</v>
      </c>
      <c r="H193" t="s">
        <v>108</v>
      </c>
      <c r="I193" t="s">
        <v>109</v>
      </c>
      <c r="J193" t="s">
        <v>132</v>
      </c>
      <c r="K193" t="s">
        <v>111</v>
      </c>
      <c r="L193">
        <v>3</v>
      </c>
      <c r="M193">
        <v>2</v>
      </c>
      <c r="N193">
        <v>1</v>
      </c>
      <c r="O193">
        <v>5</v>
      </c>
      <c r="P193">
        <v>5</v>
      </c>
      <c r="Q193">
        <v>3</v>
      </c>
      <c r="R193">
        <v>2</v>
      </c>
      <c r="S193">
        <v>3</v>
      </c>
      <c r="T193">
        <v>4</v>
      </c>
      <c r="U193">
        <v>5</v>
      </c>
      <c r="V193">
        <v>4</v>
      </c>
      <c r="W193">
        <v>4</v>
      </c>
      <c r="X193">
        <v>4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1</v>
      </c>
      <c r="AE193">
        <v>5</v>
      </c>
      <c r="AF193">
        <v>4</v>
      </c>
      <c r="AG193">
        <v>4</v>
      </c>
      <c r="AH193">
        <v>1</v>
      </c>
      <c r="AI193">
        <v>1</v>
      </c>
      <c r="AJ193">
        <v>1</v>
      </c>
      <c r="AK193">
        <v>3</v>
      </c>
      <c r="AL193">
        <v>4</v>
      </c>
      <c r="AM193">
        <v>2</v>
      </c>
      <c r="AN193">
        <v>2</v>
      </c>
      <c r="AO193">
        <v>2</v>
      </c>
      <c r="AP193">
        <v>1</v>
      </c>
      <c r="AQ193">
        <v>2</v>
      </c>
      <c r="AR193">
        <v>4</v>
      </c>
      <c r="AS193">
        <v>4</v>
      </c>
      <c r="AT193">
        <v>2</v>
      </c>
      <c r="AU193">
        <v>4</v>
      </c>
      <c r="AV193">
        <v>3</v>
      </c>
      <c r="AW193">
        <v>4</v>
      </c>
      <c r="AX193">
        <v>5</v>
      </c>
      <c r="AY193">
        <v>3</v>
      </c>
      <c r="AZ193">
        <v>4</v>
      </c>
      <c r="BA193">
        <v>2</v>
      </c>
      <c r="BB193">
        <v>5</v>
      </c>
      <c r="BC193">
        <v>5</v>
      </c>
      <c r="BD193">
        <v>1</v>
      </c>
      <c r="BE193">
        <v>4</v>
      </c>
      <c r="BF193">
        <v>4</v>
      </c>
      <c r="BG193">
        <v>2</v>
      </c>
      <c r="BH193">
        <v>4</v>
      </c>
      <c r="BI193">
        <v>3</v>
      </c>
      <c r="BJ193">
        <v>4</v>
      </c>
      <c r="BK193">
        <v>4</v>
      </c>
      <c r="BL193">
        <v>4</v>
      </c>
      <c r="BM193">
        <v>5</v>
      </c>
      <c r="BN193">
        <v>5</v>
      </c>
      <c r="BO193">
        <v>5</v>
      </c>
      <c r="BP193">
        <v>4</v>
      </c>
      <c r="BQ193">
        <v>3</v>
      </c>
      <c r="BR193">
        <v>3</v>
      </c>
      <c r="BS193">
        <v>4</v>
      </c>
      <c r="BT193">
        <v>4</v>
      </c>
      <c r="BU193">
        <v>5</v>
      </c>
      <c r="BV193">
        <v>3</v>
      </c>
      <c r="BW193">
        <v>1</v>
      </c>
      <c r="BX193">
        <v>6</v>
      </c>
      <c r="BY193">
        <v>2</v>
      </c>
      <c r="BZ193">
        <v>3.75</v>
      </c>
      <c r="CA193">
        <v>4</v>
      </c>
      <c r="CB193">
        <v>3.3333333333333335</v>
      </c>
      <c r="CC193">
        <v>1.8</v>
      </c>
      <c r="CD193">
        <v>4.333333333333333</v>
      </c>
      <c r="CE193">
        <v>1</v>
      </c>
      <c r="CF193">
        <v>2.75</v>
      </c>
      <c r="CG193">
        <v>2.25</v>
      </c>
      <c r="CH193">
        <v>3.3333333333333335</v>
      </c>
      <c r="CI193">
        <v>3.5555555555555554</v>
      </c>
      <c r="CJ193">
        <v>3.6666666666666665</v>
      </c>
      <c r="CK193">
        <v>4.75</v>
      </c>
      <c r="CL193">
        <v>3.6666666666666665</v>
      </c>
      <c r="CM193">
        <v>2.6666666666666665</v>
      </c>
      <c r="CN193">
        <v>4.333333333333333</v>
      </c>
      <c r="CO193">
        <v>0</v>
      </c>
      <c r="CP193">
        <v>0</v>
      </c>
      <c r="CQ193">
        <v>0</v>
      </c>
      <c r="CR193">
        <v>0</v>
      </c>
      <c r="CS193">
        <v>4</v>
      </c>
      <c r="CT193" t="s">
        <v>755</v>
      </c>
      <c r="CU193" t="s">
        <v>751</v>
      </c>
      <c r="CV193" s="3" t="s">
        <v>797</v>
      </c>
      <c r="CZ193">
        <v>3.5</v>
      </c>
      <c r="DA193">
        <v>2</v>
      </c>
      <c r="DB193" s="3">
        <v>0</v>
      </c>
      <c r="DC193" s="3">
        <v>1</v>
      </c>
      <c r="DD193">
        <v>3.6</v>
      </c>
    </row>
    <row r="194" spans="1:108" x14ac:dyDescent="0.35">
      <c r="A194" s="22">
        <v>52783172</v>
      </c>
      <c r="B194" t="s">
        <v>621</v>
      </c>
      <c r="C194" t="s">
        <v>622</v>
      </c>
      <c r="D194" t="s">
        <v>374</v>
      </c>
      <c r="E194" t="s">
        <v>422</v>
      </c>
      <c r="F194" t="s">
        <v>623</v>
      </c>
      <c r="G194" t="s">
        <v>189</v>
      </c>
      <c r="H194" t="s">
        <v>190</v>
      </c>
      <c r="I194" t="s">
        <v>119</v>
      </c>
      <c r="J194" t="s">
        <v>184</v>
      </c>
      <c r="K194" t="s">
        <v>111</v>
      </c>
      <c r="L194">
        <v>4</v>
      </c>
      <c r="M194">
        <v>4</v>
      </c>
      <c r="N194">
        <v>5</v>
      </c>
      <c r="O194">
        <v>3</v>
      </c>
      <c r="P194">
        <v>2</v>
      </c>
      <c r="Q194">
        <v>3</v>
      </c>
      <c r="R194">
        <v>2</v>
      </c>
      <c r="S194">
        <v>5</v>
      </c>
      <c r="T194">
        <v>5</v>
      </c>
      <c r="U194">
        <v>5</v>
      </c>
      <c r="V194">
        <v>5</v>
      </c>
      <c r="W194">
        <v>2</v>
      </c>
      <c r="X194">
        <v>4</v>
      </c>
      <c r="Y194">
        <v>5</v>
      </c>
      <c r="Z194">
        <v>2</v>
      </c>
      <c r="AA194">
        <v>2</v>
      </c>
      <c r="AB194">
        <v>1</v>
      </c>
      <c r="AC194">
        <v>3</v>
      </c>
      <c r="AD194">
        <v>1</v>
      </c>
      <c r="AE194">
        <v>5</v>
      </c>
      <c r="AF194">
        <v>4</v>
      </c>
      <c r="AG194">
        <v>3</v>
      </c>
      <c r="AH194">
        <v>3</v>
      </c>
      <c r="AI194">
        <v>3</v>
      </c>
      <c r="AJ194">
        <v>3</v>
      </c>
      <c r="AK194">
        <v>4</v>
      </c>
      <c r="AL194">
        <v>3</v>
      </c>
      <c r="AM194">
        <v>3</v>
      </c>
      <c r="AN194">
        <v>1</v>
      </c>
      <c r="AO194">
        <v>5</v>
      </c>
      <c r="AP194">
        <v>5</v>
      </c>
      <c r="AQ194">
        <v>5</v>
      </c>
      <c r="AR194">
        <v>5</v>
      </c>
      <c r="AS194">
        <v>5</v>
      </c>
      <c r="AT194">
        <v>4</v>
      </c>
      <c r="AU194">
        <v>4</v>
      </c>
      <c r="AV194">
        <v>5</v>
      </c>
      <c r="AW194">
        <v>3</v>
      </c>
      <c r="AX194">
        <v>5</v>
      </c>
      <c r="AY194">
        <v>5</v>
      </c>
      <c r="AZ194">
        <v>5</v>
      </c>
      <c r="BA194">
        <v>5</v>
      </c>
      <c r="BB194">
        <v>6</v>
      </c>
      <c r="BC194">
        <v>6</v>
      </c>
      <c r="BD194">
        <v>6</v>
      </c>
      <c r="BE194">
        <v>2</v>
      </c>
      <c r="BF194">
        <v>2</v>
      </c>
      <c r="BG194">
        <v>3</v>
      </c>
      <c r="BH194">
        <v>2</v>
      </c>
      <c r="BI194">
        <v>4</v>
      </c>
      <c r="BJ194">
        <v>3</v>
      </c>
      <c r="BK194">
        <v>3</v>
      </c>
      <c r="BL194">
        <v>2</v>
      </c>
      <c r="BM194">
        <v>3</v>
      </c>
      <c r="BN194">
        <v>4</v>
      </c>
      <c r="BO194">
        <v>4</v>
      </c>
      <c r="BP194">
        <v>1</v>
      </c>
      <c r="BQ194">
        <v>2</v>
      </c>
      <c r="BR194">
        <v>2</v>
      </c>
      <c r="BS194">
        <v>1</v>
      </c>
      <c r="BT194">
        <v>5</v>
      </c>
      <c r="BU194">
        <v>4</v>
      </c>
      <c r="BV194">
        <v>2</v>
      </c>
      <c r="BW194">
        <v>5</v>
      </c>
      <c r="BX194">
        <v>1</v>
      </c>
      <c r="BY194">
        <v>4.333333333333333</v>
      </c>
      <c r="BZ194">
        <v>2.5</v>
      </c>
      <c r="CA194">
        <v>5</v>
      </c>
      <c r="CB194">
        <v>3.6666666666666665</v>
      </c>
      <c r="CC194">
        <v>1.8</v>
      </c>
      <c r="CD194">
        <v>4</v>
      </c>
      <c r="CE194">
        <v>3</v>
      </c>
      <c r="CF194">
        <v>2.75</v>
      </c>
      <c r="CG194">
        <v>5</v>
      </c>
      <c r="CH194">
        <v>4.333333333333333</v>
      </c>
      <c r="CI194">
        <v>5.1111111111111107</v>
      </c>
      <c r="CJ194">
        <v>3.3333333333333335</v>
      </c>
      <c r="CK194">
        <v>3.25</v>
      </c>
      <c r="CL194">
        <v>4.333333333333333</v>
      </c>
      <c r="CM194">
        <v>5.666666666666667</v>
      </c>
      <c r="CN194">
        <v>5.333333333333333</v>
      </c>
      <c r="CO194">
        <v>0</v>
      </c>
      <c r="CP194">
        <v>1</v>
      </c>
      <c r="CQ194">
        <v>1</v>
      </c>
      <c r="CR194">
        <v>0</v>
      </c>
      <c r="CS194">
        <v>15</v>
      </c>
      <c r="CT194" t="s">
        <v>184</v>
      </c>
      <c r="CU194" t="s">
        <v>751</v>
      </c>
      <c r="CV194" s="3" t="s">
        <v>797</v>
      </c>
      <c r="CZ194">
        <v>2.25</v>
      </c>
      <c r="DA194">
        <v>0</v>
      </c>
      <c r="DB194" s="3">
        <v>0</v>
      </c>
      <c r="DC194" s="3">
        <v>0</v>
      </c>
      <c r="DD194">
        <v>2.2000000000000002</v>
      </c>
    </row>
    <row r="195" spans="1:108" x14ac:dyDescent="0.35">
      <c r="A195" s="22">
        <v>1010189427</v>
      </c>
      <c r="B195" t="s">
        <v>624</v>
      </c>
      <c r="C195" t="s">
        <v>584</v>
      </c>
      <c r="D195" t="s">
        <v>625</v>
      </c>
      <c r="E195" t="s">
        <v>128</v>
      </c>
      <c r="F195" t="s">
        <v>155</v>
      </c>
      <c r="G195" t="s">
        <v>125</v>
      </c>
      <c r="H195" t="s">
        <v>108</v>
      </c>
      <c r="I195" t="s">
        <v>119</v>
      </c>
      <c r="J195" t="s">
        <v>132</v>
      </c>
      <c r="K195" t="s">
        <v>150</v>
      </c>
      <c r="L195">
        <v>4</v>
      </c>
      <c r="M195">
        <v>5</v>
      </c>
      <c r="N195">
        <v>1</v>
      </c>
      <c r="O195">
        <v>2</v>
      </c>
      <c r="P195">
        <v>2</v>
      </c>
      <c r="Q195">
        <v>2</v>
      </c>
      <c r="R195">
        <v>2</v>
      </c>
      <c r="S195">
        <v>5</v>
      </c>
      <c r="T195">
        <v>5</v>
      </c>
      <c r="U195">
        <v>4</v>
      </c>
      <c r="V195">
        <v>5</v>
      </c>
      <c r="W195">
        <v>5</v>
      </c>
      <c r="X195">
        <v>5</v>
      </c>
      <c r="Y195">
        <v>5</v>
      </c>
      <c r="Z195">
        <v>2</v>
      </c>
      <c r="AA195">
        <v>1</v>
      </c>
      <c r="AB195">
        <v>1</v>
      </c>
      <c r="AC195">
        <v>1</v>
      </c>
      <c r="AD195">
        <v>1</v>
      </c>
      <c r="AE195">
        <v>5</v>
      </c>
      <c r="AF195">
        <v>5</v>
      </c>
      <c r="AG195">
        <v>5</v>
      </c>
      <c r="AH195">
        <v>1</v>
      </c>
      <c r="AI195">
        <v>2</v>
      </c>
      <c r="AJ195">
        <v>1</v>
      </c>
      <c r="AK195">
        <v>1</v>
      </c>
      <c r="AL195">
        <v>2</v>
      </c>
      <c r="AM195">
        <v>2</v>
      </c>
      <c r="AN195">
        <v>1</v>
      </c>
      <c r="AO195">
        <v>5</v>
      </c>
      <c r="AP195">
        <v>5</v>
      </c>
      <c r="AQ195">
        <v>5</v>
      </c>
      <c r="AR195">
        <v>5</v>
      </c>
      <c r="AS195">
        <v>4</v>
      </c>
      <c r="AT195">
        <v>4</v>
      </c>
      <c r="AU195">
        <v>4</v>
      </c>
      <c r="AV195">
        <v>1</v>
      </c>
      <c r="AW195">
        <v>1</v>
      </c>
      <c r="AX195">
        <v>4</v>
      </c>
      <c r="AY195">
        <v>5</v>
      </c>
      <c r="AZ195">
        <v>5</v>
      </c>
      <c r="BA195">
        <v>5</v>
      </c>
      <c r="BB195">
        <v>6</v>
      </c>
      <c r="BC195">
        <v>5</v>
      </c>
      <c r="BD195">
        <v>5</v>
      </c>
      <c r="BE195">
        <v>3</v>
      </c>
      <c r="BF195">
        <v>4</v>
      </c>
      <c r="BG195">
        <v>1</v>
      </c>
      <c r="BH195">
        <v>4</v>
      </c>
      <c r="BI195">
        <v>4</v>
      </c>
      <c r="BJ195">
        <v>4</v>
      </c>
      <c r="BK195">
        <v>3</v>
      </c>
      <c r="BL195">
        <v>5</v>
      </c>
      <c r="BM195">
        <v>4</v>
      </c>
      <c r="BN195">
        <v>4</v>
      </c>
      <c r="BO195">
        <v>5</v>
      </c>
      <c r="BP195">
        <v>2</v>
      </c>
      <c r="BQ195">
        <v>2</v>
      </c>
      <c r="BR195">
        <v>2</v>
      </c>
      <c r="BS195">
        <v>3</v>
      </c>
      <c r="BT195">
        <v>1</v>
      </c>
      <c r="BU195">
        <v>6</v>
      </c>
      <c r="BV195">
        <v>3</v>
      </c>
      <c r="BW195">
        <v>1</v>
      </c>
      <c r="BX195">
        <v>1</v>
      </c>
      <c r="BY195">
        <v>3.3333333333333335</v>
      </c>
      <c r="BZ195">
        <v>2</v>
      </c>
      <c r="CA195">
        <v>4.75</v>
      </c>
      <c r="CB195">
        <v>5</v>
      </c>
      <c r="CC195">
        <v>1.2</v>
      </c>
      <c r="CD195">
        <v>5</v>
      </c>
      <c r="CE195">
        <v>1.3333333333333333</v>
      </c>
      <c r="CF195">
        <v>1.5</v>
      </c>
      <c r="CG195">
        <v>5</v>
      </c>
      <c r="CH195">
        <v>4</v>
      </c>
      <c r="CI195">
        <v>4.1111111111111107</v>
      </c>
      <c r="CJ195">
        <v>3.6666666666666665</v>
      </c>
      <c r="CK195">
        <v>4.5</v>
      </c>
      <c r="CL195">
        <v>2.3333333333333335</v>
      </c>
      <c r="CM195">
        <v>5</v>
      </c>
      <c r="CN195">
        <v>5</v>
      </c>
      <c r="CO195">
        <v>0</v>
      </c>
      <c r="CP195">
        <v>1</v>
      </c>
      <c r="CQ195">
        <v>1</v>
      </c>
      <c r="CR195">
        <v>0</v>
      </c>
      <c r="CS195">
        <v>2</v>
      </c>
      <c r="CT195" t="s">
        <v>754</v>
      </c>
      <c r="CU195" t="s">
        <v>751</v>
      </c>
      <c r="CV195" s="3" t="s">
        <v>798</v>
      </c>
      <c r="CZ195">
        <v>3</v>
      </c>
      <c r="DA195">
        <v>1</v>
      </c>
      <c r="DB195" s="3">
        <v>1</v>
      </c>
      <c r="DC195" s="3">
        <v>0</v>
      </c>
      <c r="DD195">
        <v>2</v>
      </c>
    </row>
    <row r="196" spans="1:108" x14ac:dyDescent="0.35">
      <c r="A196" s="22">
        <v>1026572897</v>
      </c>
      <c r="B196" t="s">
        <v>626</v>
      </c>
      <c r="C196" t="s">
        <v>448</v>
      </c>
      <c r="D196" t="s">
        <v>627</v>
      </c>
      <c r="E196" t="s">
        <v>105</v>
      </c>
      <c r="F196" t="s">
        <v>106</v>
      </c>
      <c r="G196" t="s">
        <v>125</v>
      </c>
      <c r="H196" t="s">
        <v>108</v>
      </c>
      <c r="I196" t="s">
        <v>109</v>
      </c>
      <c r="J196" t="s">
        <v>184</v>
      </c>
      <c r="K196" t="s">
        <v>111</v>
      </c>
      <c r="L196">
        <v>4</v>
      </c>
      <c r="M196">
        <v>4</v>
      </c>
      <c r="N196">
        <v>3</v>
      </c>
      <c r="O196">
        <v>3</v>
      </c>
      <c r="P196">
        <v>3</v>
      </c>
      <c r="Q196">
        <v>2</v>
      </c>
      <c r="R196">
        <v>2</v>
      </c>
      <c r="S196">
        <v>2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1</v>
      </c>
      <c r="AE196">
        <v>4</v>
      </c>
      <c r="AF196">
        <v>4</v>
      </c>
      <c r="AG196">
        <v>4</v>
      </c>
      <c r="AH196">
        <v>3</v>
      </c>
      <c r="AI196">
        <v>3</v>
      </c>
      <c r="AJ196">
        <v>3</v>
      </c>
      <c r="AK196">
        <v>2</v>
      </c>
      <c r="AL196">
        <v>2</v>
      </c>
      <c r="AM196">
        <v>2</v>
      </c>
      <c r="AN196">
        <v>2</v>
      </c>
      <c r="AO196">
        <v>3</v>
      </c>
      <c r="AP196">
        <v>2</v>
      </c>
      <c r="AQ196">
        <v>3</v>
      </c>
      <c r="AR196">
        <v>5</v>
      </c>
      <c r="AS196">
        <v>4</v>
      </c>
      <c r="AT196">
        <v>3</v>
      </c>
      <c r="AU196">
        <v>4</v>
      </c>
      <c r="AV196">
        <v>4</v>
      </c>
      <c r="AW196">
        <v>4</v>
      </c>
      <c r="AX196">
        <v>4</v>
      </c>
      <c r="AY196">
        <v>3</v>
      </c>
      <c r="AZ196">
        <v>5</v>
      </c>
      <c r="BA196">
        <v>5</v>
      </c>
      <c r="BB196">
        <v>5</v>
      </c>
      <c r="BC196">
        <v>4</v>
      </c>
      <c r="BD196">
        <v>4</v>
      </c>
      <c r="BE196">
        <v>2</v>
      </c>
      <c r="BF196">
        <v>2</v>
      </c>
      <c r="BG196">
        <v>2</v>
      </c>
      <c r="BH196">
        <v>2</v>
      </c>
      <c r="BI196">
        <v>4</v>
      </c>
      <c r="BJ196">
        <v>3</v>
      </c>
      <c r="BK196">
        <v>4</v>
      </c>
      <c r="BL196">
        <v>4</v>
      </c>
      <c r="BM196">
        <v>4</v>
      </c>
      <c r="BN196">
        <v>4</v>
      </c>
      <c r="BO196">
        <v>4</v>
      </c>
      <c r="BP196">
        <v>2</v>
      </c>
      <c r="BQ196">
        <v>2</v>
      </c>
      <c r="BR196">
        <v>2</v>
      </c>
      <c r="BS196">
        <v>3</v>
      </c>
      <c r="BT196">
        <v>3</v>
      </c>
      <c r="BU196">
        <v>5</v>
      </c>
      <c r="BV196">
        <v>3</v>
      </c>
      <c r="BW196">
        <v>4</v>
      </c>
      <c r="BX196">
        <v>1</v>
      </c>
      <c r="BY196">
        <v>3.6666666666666665</v>
      </c>
      <c r="BZ196">
        <v>2.5</v>
      </c>
      <c r="CA196">
        <v>3.5</v>
      </c>
      <c r="CB196">
        <v>4</v>
      </c>
      <c r="CC196">
        <v>1.6</v>
      </c>
      <c r="CD196">
        <v>4</v>
      </c>
      <c r="CE196">
        <v>3</v>
      </c>
      <c r="CF196">
        <v>2</v>
      </c>
      <c r="CG196">
        <v>3.25</v>
      </c>
      <c r="CH196">
        <v>3.6666666666666665</v>
      </c>
      <c r="CI196">
        <v>4.2222222222222223</v>
      </c>
      <c r="CJ196">
        <v>3.6666666666666665</v>
      </c>
      <c r="CK196">
        <v>4</v>
      </c>
      <c r="CL196">
        <v>4.333333333333333</v>
      </c>
      <c r="CM196">
        <v>4.333333333333333</v>
      </c>
      <c r="CN196">
        <v>4</v>
      </c>
      <c r="CO196">
        <v>0</v>
      </c>
      <c r="CP196">
        <v>0</v>
      </c>
      <c r="CQ196">
        <v>0</v>
      </c>
      <c r="CR196">
        <v>0</v>
      </c>
      <c r="CS196">
        <v>4</v>
      </c>
      <c r="CT196" t="s">
        <v>755</v>
      </c>
      <c r="CU196" t="s">
        <v>751</v>
      </c>
      <c r="CV196" s="3" t="s">
        <v>797</v>
      </c>
      <c r="CW196" t="s">
        <v>779</v>
      </c>
      <c r="CZ196">
        <v>2</v>
      </c>
      <c r="DA196">
        <v>0</v>
      </c>
      <c r="DB196" s="3">
        <v>0</v>
      </c>
      <c r="DC196" s="3">
        <v>0</v>
      </c>
      <c r="DD196">
        <v>2.4</v>
      </c>
    </row>
    <row r="197" spans="1:108" x14ac:dyDescent="0.35">
      <c r="A197" s="22">
        <v>1019013570</v>
      </c>
      <c r="B197" t="s">
        <v>628</v>
      </c>
      <c r="C197" t="s">
        <v>629</v>
      </c>
      <c r="D197" t="s">
        <v>616</v>
      </c>
      <c r="E197" t="s">
        <v>303</v>
      </c>
      <c r="F197" t="s">
        <v>159</v>
      </c>
      <c r="G197" t="s">
        <v>125</v>
      </c>
      <c r="H197" t="s">
        <v>108</v>
      </c>
      <c r="I197" t="s">
        <v>119</v>
      </c>
      <c r="J197" t="s">
        <v>110</v>
      </c>
      <c r="K197" t="s">
        <v>150</v>
      </c>
      <c r="L197">
        <v>3</v>
      </c>
      <c r="M197">
        <v>2</v>
      </c>
      <c r="N197">
        <v>1</v>
      </c>
      <c r="O197">
        <v>4</v>
      </c>
      <c r="P197">
        <v>2</v>
      </c>
      <c r="Q197">
        <v>4</v>
      </c>
      <c r="R197">
        <v>5</v>
      </c>
      <c r="S197">
        <v>4</v>
      </c>
      <c r="T197">
        <v>4</v>
      </c>
      <c r="U197">
        <v>5</v>
      </c>
      <c r="V197">
        <v>5</v>
      </c>
      <c r="W197">
        <v>4</v>
      </c>
      <c r="X197">
        <v>4</v>
      </c>
      <c r="Y197">
        <v>3</v>
      </c>
      <c r="Z197">
        <v>4</v>
      </c>
      <c r="AA197">
        <v>4</v>
      </c>
      <c r="AB197">
        <v>4</v>
      </c>
      <c r="AC197">
        <v>3</v>
      </c>
      <c r="AD197">
        <v>2</v>
      </c>
      <c r="AE197">
        <v>5</v>
      </c>
      <c r="AF197">
        <v>5</v>
      </c>
      <c r="AG197">
        <v>4</v>
      </c>
      <c r="AH197">
        <v>4</v>
      </c>
      <c r="AI197">
        <v>4</v>
      </c>
      <c r="AJ197">
        <v>3</v>
      </c>
      <c r="AK197">
        <v>2</v>
      </c>
      <c r="AL197">
        <v>4</v>
      </c>
      <c r="AM197">
        <v>3</v>
      </c>
      <c r="AN197">
        <v>3</v>
      </c>
      <c r="AO197">
        <v>2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3</v>
      </c>
      <c r="AV197">
        <v>2</v>
      </c>
      <c r="AW197">
        <v>3</v>
      </c>
      <c r="AX197">
        <v>3</v>
      </c>
      <c r="AY197">
        <v>3</v>
      </c>
      <c r="AZ197">
        <v>2</v>
      </c>
      <c r="BA197">
        <v>3</v>
      </c>
      <c r="BB197">
        <v>3</v>
      </c>
      <c r="BC197">
        <v>5</v>
      </c>
      <c r="BD197">
        <v>5</v>
      </c>
      <c r="BE197">
        <v>3</v>
      </c>
      <c r="BF197">
        <v>3</v>
      </c>
      <c r="BG197">
        <v>3</v>
      </c>
      <c r="BH197">
        <v>4</v>
      </c>
      <c r="BI197">
        <v>3</v>
      </c>
      <c r="BJ197">
        <v>3</v>
      </c>
      <c r="BK197">
        <v>3</v>
      </c>
      <c r="BL197">
        <v>3</v>
      </c>
      <c r="BM197">
        <v>4</v>
      </c>
      <c r="BN197">
        <v>4</v>
      </c>
      <c r="BO197">
        <v>3</v>
      </c>
      <c r="BP197">
        <v>4</v>
      </c>
      <c r="BQ197">
        <v>3</v>
      </c>
      <c r="BR197">
        <v>3</v>
      </c>
      <c r="BS197">
        <v>3</v>
      </c>
      <c r="BT197">
        <v>4</v>
      </c>
      <c r="BU197">
        <v>5</v>
      </c>
      <c r="BV197">
        <v>3</v>
      </c>
      <c r="BW197">
        <v>1</v>
      </c>
      <c r="BX197">
        <v>1</v>
      </c>
      <c r="BY197">
        <v>2</v>
      </c>
      <c r="BZ197">
        <v>3.75</v>
      </c>
      <c r="CA197">
        <v>4.5</v>
      </c>
      <c r="CB197">
        <v>3.6666666666666665</v>
      </c>
      <c r="CC197">
        <v>3.4</v>
      </c>
      <c r="CD197">
        <v>4.666666666666667</v>
      </c>
      <c r="CE197">
        <v>3.6666666666666665</v>
      </c>
      <c r="CF197">
        <v>3</v>
      </c>
      <c r="CG197">
        <v>2</v>
      </c>
      <c r="CH197">
        <v>2.3333333333333335</v>
      </c>
      <c r="CI197">
        <v>3.2222222222222223</v>
      </c>
      <c r="CJ197">
        <v>3</v>
      </c>
      <c r="CK197">
        <v>3.5</v>
      </c>
      <c r="CL197">
        <v>2.3333333333333335</v>
      </c>
      <c r="CM197">
        <v>4.333333333333333</v>
      </c>
      <c r="CN197">
        <v>3</v>
      </c>
      <c r="CO197">
        <v>0</v>
      </c>
      <c r="CP197">
        <v>0</v>
      </c>
      <c r="CQ197">
        <v>0</v>
      </c>
      <c r="CR197">
        <v>0</v>
      </c>
      <c r="CS197">
        <v>5</v>
      </c>
      <c r="CT197" t="s">
        <v>755</v>
      </c>
      <c r="CU197" t="s">
        <v>751</v>
      </c>
      <c r="CV197" s="3" t="s">
        <v>797</v>
      </c>
      <c r="CZ197">
        <v>3.25</v>
      </c>
      <c r="DA197">
        <v>2</v>
      </c>
      <c r="DB197" s="3">
        <v>0</v>
      </c>
      <c r="DC197" s="3">
        <v>1</v>
      </c>
      <c r="DD197">
        <v>3.4</v>
      </c>
    </row>
    <row r="198" spans="1:108" x14ac:dyDescent="0.35">
      <c r="A198" s="22">
        <v>52959855</v>
      </c>
      <c r="B198" t="s">
        <v>630</v>
      </c>
      <c r="C198" t="s">
        <v>631</v>
      </c>
      <c r="D198" t="s">
        <v>632</v>
      </c>
      <c r="E198" t="s">
        <v>232</v>
      </c>
      <c r="F198" t="s">
        <v>178</v>
      </c>
      <c r="G198" t="s">
        <v>107</v>
      </c>
      <c r="H198" t="s">
        <v>108</v>
      </c>
      <c r="I198" t="s">
        <v>119</v>
      </c>
      <c r="J198" t="s">
        <v>179</v>
      </c>
      <c r="K198" t="s">
        <v>111</v>
      </c>
      <c r="L198">
        <v>4</v>
      </c>
      <c r="M198">
        <v>2</v>
      </c>
      <c r="N198">
        <v>3</v>
      </c>
      <c r="O198">
        <v>2</v>
      </c>
      <c r="P198">
        <v>5</v>
      </c>
      <c r="Q198">
        <v>2</v>
      </c>
      <c r="R198">
        <v>2</v>
      </c>
      <c r="S198">
        <v>5</v>
      </c>
      <c r="T198">
        <v>2</v>
      </c>
      <c r="U198">
        <v>5</v>
      </c>
      <c r="V198">
        <v>5</v>
      </c>
      <c r="W198">
        <v>4</v>
      </c>
      <c r="X198">
        <v>5</v>
      </c>
      <c r="Y198">
        <v>5</v>
      </c>
      <c r="Z198">
        <v>5</v>
      </c>
      <c r="AA198">
        <v>4</v>
      </c>
      <c r="AB198">
        <v>3</v>
      </c>
      <c r="AC198">
        <v>2</v>
      </c>
      <c r="AD198">
        <v>2</v>
      </c>
      <c r="AE198">
        <v>4</v>
      </c>
      <c r="AF198">
        <v>4</v>
      </c>
      <c r="AG198">
        <v>4</v>
      </c>
      <c r="AH198">
        <v>2</v>
      </c>
      <c r="AI198">
        <v>3</v>
      </c>
      <c r="AJ198">
        <v>2</v>
      </c>
      <c r="AK198">
        <v>2</v>
      </c>
      <c r="AL198">
        <v>3</v>
      </c>
      <c r="AM198">
        <v>4</v>
      </c>
      <c r="AN198">
        <v>2</v>
      </c>
      <c r="AO198">
        <v>2</v>
      </c>
      <c r="AP198">
        <v>5</v>
      </c>
      <c r="AQ198">
        <v>5</v>
      </c>
      <c r="AR198">
        <v>5</v>
      </c>
      <c r="AS198">
        <v>4</v>
      </c>
      <c r="AT198">
        <v>3</v>
      </c>
      <c r="AU198">
        <v>3</v>
      </c>
      <c r="AV198">
        <v>4</v>
      </c>
      <c r="AW198">
        <v>4</v>
      </c>
      <c r="AX198">
        <v>5</v>
      </c>
      <c r="AY198">
        <v>5</v>
      </c>
      <c r="AZ198">
        <v>5</v>
      </c>
      <c r="BA198">
        <v>4</v>
      </c>
      <c r="BB198">
        <v>6</v>
      </c>
      <c r="BC198">
        <v>5</v>
      </c>
      <c r="BD198">
        <v>4</v>
      </c>
      <c r="BE198">
        <v>3</v>
      </c>
      <c r="BF198">
        <v>3</v>
      </c>
      <c r="BG198">
        <v>3</v>
      </c>
      <c r="BH198">
        <v>4</v>
      </c>
      <c r="BI198">
        <v>4</v>
      </c>
      <c r="BJ198">
        <v>4</v>
      </c>
      <c r="BK198">
        <v>4</v>
      </c>
      <c r="BL198">
        <v>4</v>
      </c>
      <c r="BM198">
        <v>4</v>
      </c>
      <c r="BN198">
        <v>4</v>
      </c>
      <c r="BO198">
        <v>4</v>
      </c>
      <c r="BP198">
        <v>2</v>
      </c>
      <c r="BQ198">
        <v>3</v>
      </c>
      <c r="BR198">
        <v>3</v>
      </c>
      <c r="BS198">
        <v>3</v>
      </c>
      <c r="BT198">
        <v>2</v>
      </c>
      <c r="BU198">
        <v>6</v>
      </c>
      <c r="BV198">
        <v>3</v>
      </c>
      <c r="BW198">
        <v>4</v>
      </c>
      <c r="BX198">
        <v>5</v>
      </c>
      <c r="BY198">
        <v>3</v>
      </c>
      <c r="BZ198">
        <v>2.75</v>
      </c>
      <c r="CA198">
        <v>4.25</v>
      </c>
      <c r="CB198">
        <v>4.666666666666667</v>
      </c>
      <c r="CC198">
        <v>3.2</v>
      </c>
      <c r="CD198">
        <v>4</v>
      </c>
      <c r="CE198">
        <v>2.3333333333333335</v>
      </c>
      <c r="CF198">
        <v>2.75</v>
      </c>
      <c r="CG198">
        <v>4.25</v>
      </c>
      <c r="CH198">
        <v>3.3333333333333335</v>
      </c>
      <c r="CI198">
        <v>4.666666666666667</v>
      </c>
      <c r="CJ198">
        <v>4</v>
      </c>
      <c r="CK198">
        <v>4</v>
      </c>
      <c r="CL198">
        <v>4.333333333333333</v>
      </c>
      <c r="CM198">
        <v>4.333333333333333</v>
      </c>
      <c r="CN198">
        <v>5.333333333333333</v>
      </c>
      <c r="CO198">
        <v>0</v>
      </c>
      <c r="CP198">
        <v>0</v>
      </c>
      <c r="CQ198">
        <v>1</v>
      </c>
      <c r="CR198">
        <v>0</v>
      </c>
      <c r="CS198">
        <v>7</v>
      </c>
      <c r="CT198" t="s">
        <v>756</v>
      </c>
      <c r="CU198" t="s">
        <v>751</v>
      </c>
      <c r="CV198" s="3" t="s">
        <v>797</v>
      </c>
      <c r="CZ198">
        <v>3.25</v>
      </c>
      <c r="DA198">
        <v>2</v>
      </c>
      <c r="DB198" s="3">
        <v>0</v>
      </c>
      <c r="DC198" s="3">
        <v>1</v>
      </c>
      <c r="DD198">
        <v>2.6</v>
      </c>
    </row>
    <row r="199" spans="1:108" x14ac:dyDescent="0.35">
      <c r="A199" s="22">
        <v>1012332713</v>
      </c>
      <c r="B199" t="s">
        <v>633</v>
      </c>
      <c r="C199" t="s">
        <v>153</v>
      </c>
      <c r="D199" t="s">
        <v>634</v>
      </c>
      <c r="E199" t="s">
        <v>303</v>
      </c>
      <c r="F199" t="s">
        <v>635</v>
      </c>
      <c r="G199" t="s">
        <v>125</v>
      </c>
      <c r="H199" t="s">
        <v>108</v>
      </c>
      <c r="I199" t="s">
        <v>119</v>
      </c>
      <c r="J199" t="s">
        <v>110</v>
      </c>
      <c r="K199" t="s">
        <v>111</v>
      </c>
      <c r="L199">
        <v>3</v>
      </c>
      <c r="M199">
        <v>3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5</v>
      </c>
      <c r="T199">
        <v>5</v>
      </c>
      <c r="U199">
        <v>5</v>
      </c>
      <c r="V199">
        <v>5</v>
      </c>
      <c r="W199">
        <v>2</v>
      </c>
      <c r="X199">
        <v>2</v>
      </c>
      <c r="Y199">
        <v>2</v>
      </c>
      <c r="Z199">
        <v>1</v>
      </c>
      <c r="AA199">
        <v>1</v>
      </c>
      <c r="AB199">
        <v>1</v>
      </c>
      <c r="AC199">
        <v>2</v>
      </c>
      <c r="AD199">
        <v>1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4</v>
      </c>
      <c r="AS199">
        <v>4</v>
      </c>
      <c r="AT199">
        <v>1</v>
      </c>
      <c r="AU199">
        <v>4</v>
      </c>
      <c r="AV199">
        <v>6</v>
      </c>
      <c r="AW199">
        <v>5</v>
      </c>
      <c r="AX199">
        <v>6</v>
      </c>
      <c r="AY199">
        <v>6</v>
      </c>
      <c r="AZ199">
        <v>6</v>
      </c>
      <c r="BA199">
        <v>6</v>
      </c>
      <c r="BB199">
        <v>6</v>
      </c>
      <c r="BC199">
        <v>6</v>
      </c>
      <c r="BD199">
        <v>6</v>
      </c>
      <c r="BE199">
        <v>2</v>
      </c>
      <c r="BF199">
        <v>3</v>
      </c>
      <c r="BG199">
        <v>1</v>
      </c>
      <c r="BH199">
        <v>4</v>
      </c>
      <c r="BI199">
        <v>4</v>
      </c>
      <c r="BJ199">
        <v>4</v>
      </c>
      <c r="BK199">
        <v>4</v>
      </c>
      <c r="BL199">
        <v>5</v>
      </c>
      <c r="BM199">
        <v>5</v>
      </c>
      <c r="BN199">
        <v>5</v>
      </c>
      <c r="BO199">
        <v>5</v>
      </c>
      <c r="BP199">
        <v>3</v>
      </c>
      <c r="BQ199">
        <v>3</v>
      </c>
      <c r="BR199">
        <v>4</v>
      </c>
      <c r="BS199">
        <v>4</v>
      </c>
      <c r="BT199">
        <v>3</v>
      </c>
      <c r="BU199">
        <v>5</v>
      </c>
      <c r="BV199">
        <v>3</v>
      </c>
      <c r="BW199">
        <v>1</v>
      </c>
      <c r="BX199">
        <v>1</v>
      </c>
      <c r="BY199">
        <v>2.6666666666666665</v>
      </c>
      <c r="BZ199">
        <v>2</v>
      </c>
      <c r="CA199">
        <v>5</v>
      </c>
      <c r="CB199">
        <v>2</v>
      </c>
      <c r="CC199">
        <v>1.2</v>
      </c>
      <c r="CD199">
        <v>3</v>
      </c>
      <c r="CE199">
        <v>3</v>
      </c>
      <c r="CF199">
        <v>1.5</v>
      </c>
      <c r="CG199">
        <v>1.75</v>
      </c>
      <c r="CH199">
        <v>3</v>
      </c>
      <c r="CI199">
        <v>5.8888888888888893</v>
      </c>
      <c r="CJ199">
        <v>4</v>
      </c>
      <c r="CK199">
        <v>5</v>
      </c>
      <c r="CL199">
        <v>5.666666666666667</v>
      </c>
      <c r="CM199">
        <v>6</v>
      </c>
      <c r="CN199">
        <v>6</v>
      </c>
      <c r="CO199">
        <v>1</v>
      </c>
      <c r="CP199">
        <v>1</v>
      </c>
      <c r="CQ199">
        <v>1</v>
      </c>
      <c r="CR199">
        <v>1</v>
      </c>
      <c r="CS199">
        <v>8</v>
      </c>
      <c r="CT199" t="s">
        <v>756</v>
      </c>
      <c r="CU199" t="s">
        <v>751</v>
      </c>
      <c r="CV199" s="3" t="s">
        <v>798</v>
      </c>
      <c r="CX199" t="s">
        <v>779</v>
      </c>
      <c r="CZ199">
        <v>2.5</v>
      </c>
      <c r="DA199">
        <v>0</v>
      </c>
      <c r="DB199" s="3">
        <v>0</v>
      </c>
      <c r="DC199" s="3">
        <v>0</v>
      </c>
      <c r="DD199">
        <v>3.4</v>
      </c>
    </row>
    <row r="200" spans="1:108" x14ac:dyDescent="0.35">
      <c r="A200" s="22">
        <v>1018405987</v>
      </c>
      <c r="B200" t="s">
        <v>256</v>
      </c>
      <c r="C200" t="s">
        <v>153</v>
      </c>
      <c r="D200" t="s">
        <v>114</v>
      </c>
      <c r="E200" t="s">
        <v>385</v>
      </c>
      <c r="F200" t="s">
        <v>106</v>
      </c>
      <c r="G200" t="s">
        <v>117</v>
      </c>
      <c r="H200" t="s">
        <v>210</v>
      </c>
      <c r="I200" t="s">
        <v>119</v>
      </c>
      <c r="J200" t="s">
        <v>110</v>
      </c>
      <c r="K200" t="s">
        <v>111</v>
      </c>
      <c r="L200">
        <v>5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3</v>
      </c>
      <c r="Y200">
        <v>4</v>
      </c>
      <c r="Z200">
        <v>3</v>
      </c>
      <c r="AA200">
        <v>2</v>
      </c>
      <c r="AB200">
        <v>2</v>
      </c>
      <c r="AC200">
        <v>2</v>
      </c>
      <c r="AD200">
        <v>2</v>
      </c>
      <c r="AE200">
        <v>3</v>
      </c>
      <c r="AF200">
        <v>4</v>
      </c>
      <c r="AG200">
        <v>4</v>
      </c>
      <c r="AH200">
        <v>4</v>
      </c>
      <c r="AI200">
        <v>4</v>
      </c>
      <c r="AJ200">
        <v>2</v>
      </c>
      <c r="AK200">
        <v>4</v>
      </c>
      <c r="AL200">
        <v>4</v>
      </c>
      <c r="AM200">
        <v>4</v>
      </c>
      <c r="AN200">
        <v>4</v>
      </c>
      <c r="AO200">
        <v>2</v>
      </c>
      <c r="AP200">
        <v>4</v>
      </c>
      <c r="AQ200">
        <v>3</v>
      </c>
      <c r="AR200">
        <v>3</v>
      </c>
      <c r="AS200">
        <v>4</v>
      </c>
      <c r="AT200">
        <v>2</v>
      </c>
      <c r="AU200">
        <v>3</v>
      </c>
      <c r="AV200">
        <v>2</v>
      </c>
      <c r="AW200">
        <v>2</v>
      </c>
      <c r="AX200">
        <v>3</v>
      </c>
      <c r="AY200">
        <v>3</v>
      </c>
      <c r="AZ200">
        <v>2</v>
      </c>
      <c r="BA200">
        <v>3</v>
      </c>
      <c r="BB200">
        <v>4</v>
      </c>
      <c r="BC200">
        <v>2</v>
      </c>
      <c r="BD200">
        <v>2</v>
      </c>
      <c r="BE200">
        <v>4</v>
      </c>
      <c r="BF200">
        <v>3</v>
      </c>
      <c r="BG200">
        <v>3</v>
      </c>
      <c r="BH200">
        <v>3</v>
      </c>
      <c r="BI200">
        <v>3</v>
      </c>
      <c r="BJ200">
        <v>3</v>
      </c>
      <c r="BK200">
        <v>3</v>
      </c>
      <c r="BL200">
        <v>4</v>
      </c>
      <c r="BM200">
        <v>4</v>
      </c>
      <c r="BN200">
        <v>4</v>
      </c>
      <c r="BO200">
        <v>4</v>
      </c>
      <c r="BP200">
        <v>4</v>
      </c>
      <c r="BQ200">
        <v>3</v>
      </c>
      <c r="BR200">
        <v>4</v>
      </c>
      <c r="BS200">
        <v>4</v>
      </c>
      <c r="BT200">
        <v>2</v>
      </c>
      <c r="BU200">
        <v>5</v>
      </c>
      <c r="BV200">
        <v>3</v>
      </c>
      <c r="BW200">
        <v>4</v>
      </c>
      <c r="BX200">
        <v>1</v>
      </c>
      <c r="BY200">
        <v>4.666666666666667</v>
      </c>
      <c r="BZ200">
        <v>4.5</v>
      </c>
      <c r="CA200">
        <v>4</v>
      </c>
      <c r="CB200">
        <v>3.6666666666666665</v>
      </c>
      <c r="CC200">
        <v>2.2000000000000002</v>
      </c>
      <c r="CD200">
        <v>3.6666666666666665</v>
      </c>
      <c r="CE200">
        <v>3.3333333333333335</v>
      </c>
      <c r="CF200">
        <v>4</v>
      </c>
      <c r="CG200">
        <v>3</v>
      </c>
      <c r="CH200">
        <v>3</v>
      </c>
      <c r="CI200">
        <v>2.5555555555555554</v>
      </c>
      <c r="CJ200">
        <v>3</v>
      </c>
      <c r="CK200">
        <v>4</v>
      </c>
      <c r="CL200">
        <v>2</v>
      </c>
      <c r="CM200">
        <v>2.3333333333333335</v>
      </c>
      <c r="CN200">
        <v>3.3333333333333335</v>
      </c>
      <c r="CO200">
        <v>0</v>
      </c>
      <c r="CP200">
        <v>0</v>
      </c>
      <c r="CQ200">
        <v>0</v>
      </c>
      <c r="CR200">
        <v>0</v>
      </c>
      <c r="CS200">
        <v>4</v>
      </c>
      <c r="CT200" t="s">
        <v>755</v>
      </c>
      <c r="CU200" t="s">
        <v>751</v>
      </c>
      <c r="CV200" s="3" t="s">
        <v>797</v>
      </c>
      <c r="CZ200">
        <v>3.25</v>
      </c>
      <c r="DA200">
        <v>2</v>
      </c>
      <c r="DB200" s="3">
        <v>0</v>
      </c>
      <c r="DC200" s="3">
        <v>1</v>
      </c>
      <c r="DD200">
        <v>3.4</v>
      </c>
    </row>
    <row r="201" spans="1:108" x14ac:dyDescent="0.35">
      <c r="A201" s="22">
        <v>52557101</v>
      </c>
      <c r="B201" t="s">
        <v>636</v>
      </c>
      <c r="C201" t="s">
        <v>153</v>
      </c>
      <c r="D201" t="s">
        <v>637</v>
      </c>
      <c r="E201" t="s">
        <v>638</v>
      </c>
      <c r="F201" t="s">
        <v>248</v>
      </c>
      <c r="G201" t="s">
        <v>189</v>
      </c>
      <c r="H201" t="s">
        <v>108</v>
      </c>
      <c r="I201" t="s">
        <v>183</v>
      </c>
      <c r="J201" t="s">
        <v>184</v>
      </c>
      <c r="K201" t="s">
        <v>161</v>
      </c>
      <c r="L201">
        <v>4</v>
      </c>
      <c r="M201">
        <v>5</v>
      </c>
      <c r="N201">
        <v>5</v>
      </c>
      <c r="O201">
        <v>4</v>
      </c>
      <c r="P201">
        <v>4</v>
      </c>
      <c r="Q201">
        <v>3</v>
      </c>
      <c r="R201">
        <v>2</v>
      </c>
      <c r="S201">
        <v>2</v>
      </c>
      <c r="T201">
        <v>4</v>
      </c>
      <c r="U201">
        <v>2</v>
      </c>
      <c r="V201">
        <v>3</v>
      </c>
      <c r="W201">
        <v>2</v>
      </c>
      <c r="X201">
        <v>3</v>
      </c>
      <c r="Y201">
        <v>5</v>
      </c>
      <c r="Z201">
        <v>2</v>
      </c>
      <c r="AA201">
        <v>2</v>
      </c>
      <c r="AB201">
        <v>2</v>
      </c>
      <c r="AC201">
        <v>3</v>
      </c>
      <c r="AD201">
        <v>2</v>
      </c>
      <c r="AE201">
        <v>4</v>
      </c>
      <c r="AF201">
        <v>4</v>
      </c>
      <c r="AG201">
        <v>4</v>
      </c>
      <c r="AH201">
        <v>3</v>
      </c>
      <c r="AI201">
        <v>4</v>
      </c>
      <c r="AJ201">
        <v>1</v>
      </c>
      <c r="AK201">
        <v>2</v>
      </c>
      <c r="AL201">
        <v>2</v>
      </c>
      <c r="AM201">
        <v>2</v>
      </c>
      <c r="AN201">
        <v>2</v>
      </c>
      <c r="AO201">
        <v>4</v>
      </c>
      <c r="AP201">
        <v>4</v>
      </c>
      <c r="AQ201">
        <v>5</v>
      </c>
      <c r="AR201">
        <v>5</v>
      </c>
      <c r="AS201">
        <v>5</v>
      </c>
      <c r="AT201">
        <v>4</v>
      </c>
      <c r="AU201">
        <v>4</v>
      </c>
      <c r="AV201">
        <v>5</v>
      </c>
      <c r="AW201">
        <v>5</v>
      </c>
      <c r="AX201">
        <v>5</v>
      </c>
      <c r="AY201">
        <v>5</v>
      </c>
      <c r="AZ201">
        <v>5</v>
      </c>
      <c r="BA201">
        <v>6</v>
      </c>
      <c r="BB201">
        <v>6</v>
      </c>
      <c r="BC201">
        <v>5</v>
      </c>
      <c r="BD201">
        <v>5</v>
      </c>
      <c r="BE201">
        <v>2</v>
      </c>
      <c r="BF201">
        <v>2</v>
      </c>
      <c r="BG201">
        <v>1</v>
      </c>
      <c r="BH201">
        <v>2</v>
      </c>
      <c r="BI201">
        <v>3</v>
      </c>
      <c r="BJ201">
        <v>3</v>
      </c>
      <c r="BK201">
        <v>3</v>
      </c>
      <c r="BL201">
        <v>4</v>
      </c>
      <c r="BM201">
        <v>4</v>
      </c>
      <c r="BN201">
        <v>4</v>
      </c>
      <c r="BO201">
        <v>4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5</v>
      </c>
      <c r="BV201">
        <v>2</v>
      </c>
      <c r="BW201">
        <v>5</v>
      </c>
      <c r="BX201">
        <v>1</v>
      </c>
      <c r="BY201">
        <v>4.666666666666667</v>
      </c>
      <c r="BZ201">
        <v>3.25</v>
      </c>
      <c r="CA201">
        <v>2.75</v>
      </c>
      <c r="CB201">
        <v>3.3333333333333335</v>
      </c>
      <c r="CC201">
        <v>2.2000000000000002</v>
      </c>
      <c r="CD201">
        <v>4</v>
      </c>
      <c r="CE201">
        <v>2.6666666666666665</v>
      </c>
      <c r="CF201">
        <v>2</v>
      </c>
      <c r="CG201">
        <v>4.5</v>
      </c>
      <c r="CH201">
        <v>4.333333333333333</v>
      </c>
      <c r="CI201">
        <v>5.2222222222222223</v>
      </c>
      <c r="CJ201">
        <v>3</v>
      </c>
      <c r="CK201">
        <v>4</v>
      </c>
      <c r="CL201">
        <v>5</v>
      </c>
      <c r="CM201">
        <v>5.333333333333333</v>
      </c>
      <c r="CN201">
        <v>5.333333333333333</v>
      </c>
      <c r="CO201">
        <v>1</v>
      </c>
      <c r="CP201">
        <v>1</v>
      </c>
      <c r="CQ201">
        <v>1</v>
      </c>
      <c r="CR201">
        <v>1</v>
      </c>
      <c r="CS201">
        <v>11</v>
      </c>
      <c r="CT201" t="s">
        <v>756</v>
      </c>
      <c r="CU201" t="s">
        <v>750</v>
      </c>
      <c r="CV201" s="3" t="s">
        <v>797</v>
      </c>
      <c r="CW201" t="s">
        <v>779</v>
      </c>
      <c r="CX201" t="s">
        <v>779</v>
      </c>
      <c r="CY201" t="s">
        <v>779</v>
      </c>
      <c r="CZ201">
        <v>1.75</v>
      </c>
      <c r="DA201">
        <v>0</v>
      </c>
      <c r="DB201" s="3">
        <v>0</v>
      </c>
      <c r="DC201" s="3">
        <v>0</v>
      </c>
      <c r="DD201">
        <v>1</v>
      </c>
    </row>
    <row r="202" spans="1:108" x14ac:dyDescent="0.35">
      <c r="A202" s="22">
        <v>1016043176</v>
      </c>
      <c r="B202" t="s">
        <v>639</v>
      </c>
      <c r="C202" t="s">
        <v>153</v>
      </c>
      <c r="D202" t="s">
        <v>164</v>
      </c>
      <c r="E202" t="s">
        <v>188</v>
      </c>
      <c r="F202" t="s">
        <v>116</v>
      </c>
      <c r="G202" t="s">
        <v>189</v>
      </c>
      <c r="H202" t="s">
        <v>190</v>
      </c>
      <c r="I202" t="s">
        <v>119</v>
      </c>
      <c r="J202" t="s">
        <v>120</v>
      </c>
      <c r="K202" t="s">
        <v>111</v>
      </c>
      <c r="L202">
        <v>5</v>
      </c>
      <c r="M202">
        <v>4</v>
      </c>
      <c r="N202">
        <v>4</v>
      </c>
      <c r="O202">
        <v>4</v>
      </c>
      <c r="P202">
        <v>4</v>
      </c>
      <c r="Q202">
        <v>3</v>
      </c>
      <c r="R202">
        <v>2</v>
      </c>
      <c r="S202">
        <v>4</v>
      </c>
      <c r="T202">
        <v>5</v>
      </c>
      <c r="U202">
        <v>5</v>
      </c>
      <c r="V202">
        <v>4</v>
      </c>
      <c r="W202">
        <v>3</v>
      </c>
      <c r="X202">
        <v>4</v>
      </c>
      <c r="Y202">
        <v>4</v>
      </c>
      <c r="Z202">
        <v>3</v>
      </c>
      <c r="AA202">
        <v>1</v>
      </c>
      <c r="AB202">
        <v>2</v>
      </c>
      <c r="AC202">
        <v>2</v>
      </c>
      <c r="AD202">
        <v>2</v>
      </c>
      <c r="AE202">
        <v>4</v>
      </c>
      <c r="AF202">
        <v>5</v>
      </c>
      <c r="AG202">
        <v>4</v>
      </c>
      <c r="AH202">
        <v>1</v>
      </c>
      <c r="AI202">
        <v>1</v>
      </c>
      <c r="AJ202">
        <v>1</v>
      </c>
      <c r="AK202">
        <v>2</v>
      </c>
      <c r="AL202">
        <v>2</v>
      </c>
      <c r="AM202">
        <v>2</v>
      </c>
      <c r="AN202">
        <v>2</v>
      </c>
      <c r="AO202">
        <v>4</v>
      </c>
      <c r="AP202">
        <v>4</v>
      </c>
      <c r="AQ202">
        <v>5</v>
      </c>
      <c r="AR202">
        <v>5</v>
      </c>
      <c r="AS202">
        <v>5</v>
      </c>
      <c r="AT202">
        <v>5</v>
      </c>
      <c r="AU202">
        <v>5</v>
      </c>
      <c r="AV202">
        <v>6</v>
      </c>
      <c r="AW202">
        <v>6</v>
      </c>
      <c r="AX202">
        <v>6</v>
      </c>
      <c r="AY202">
        <v>6</v>
      </c>
      <c r="AZ202">
        <v>6</v>
      </c>
      <c r="BA202">
        <v>6</v>
      </c>
      <c r="BB202">
        <v>6</v>
      </c>
      <c r="BC202">
        <v>5</v>
      </c>
      <c r="BD202">
        <v>3</v>
      </c>
      <c r="BE202">
        <v>1</v>
      </c>
      <c r="BF202">
        <v>1</v>
      </c>
      <c r="BG202">
        <v>1</v>
      </c>
      <c r="BH202">
        <v>1</v>
      </c>
      <c r="BI202">
        <v>3</v>
      </c>
      <c r="BJ202">
        <v>3</v>
      </c>
      <c r="BK202">
        <v>3</v>
      </c>
      <c r="BL202">
        <v>4</v>
      </c>
      <c r="BM202">
        <v>5</v>
      </c>
      <c r="BN202">
        <v>5</v>
      </c>
      <c r="BO202">
        <v>5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4</v>
      </c>
      <c r="BV202">
        <v>2</v>
      </c>
      <c r="BW202">
        <v>5</v>
      </c>
      <c r="BX202">
        <v>1</v>
      </c>
      <c r="BY202">
        <v>4.333333333333333</v>
      </c>
      <c r="BZ202">
        <v>3.25</v>
      </c>
      <c r="CA202">
        <v>4.5</v>
      </c>
      <c r="CB202">
        <v>3.6666666666666665</v>
      </c>
      <c r="CC202">
        <v>2</v>
      </c>
      <c r="CD202">
        <v>4.333333333333333</v>
      </c>
      <c r="CE202">
        <v>1</v>
      </c>
      <c r="CF202">
        <v>2</v>
      </c>
      <c r="CG202">
        <v>4.5</v>
      </c>
      <c r="CH202">
        <v>5</v>
      </c>
      <c r="CI202">
        <v>5.5555555555555554</v>
      </c>
      <c r="CJ202">
        <v>3</v>
      </c>
      <c r="CK202">
        <v>4.75</v>
      </c>
      <c r="CL202">
        <v>6</v>
      </c>
      <c r="CM202">
        <v>4.666666666666667</v>
      </c>
      <c r="CN202">
        <v>6</v>
      </c>
      <c r="CO202">
        <v>1</v>
      </c>
      <c r="CP202">
        <v>0</v>
      </c>
      <c r="CQ202">
        <v>1</v>
      </c>
      <c r="CR202">
        <v>0</v>
      </c>
      <c r="CS202" t="s">
        <v>753</v>
      </c>
      <c r="CT202" s="3" t="s">
        <v>753</v>
      </c>
      <c r="CU202" t="s">
        <v>751</v>
      </c>
      <c r="CV202" s="3" t="s">
        <v>798</v>
      </c>
      <c r="CW202" t="s">
        <v>779</v>
      </c>
      <c r="CX202" t="s">
        <v>779</v>
      </c>
      <c r="CY202" t="s">
        <v>779</v>
      </c>
      <c r="CZ202">
        <v>1</v>
      </c>
      <c r="DA202">
        <v>0</v>
      </c>
      <c r="DB202" s="3">
        <v>0</v>
      </c>
      <c r="DC202" s="3">
        <v>0</v>
      </c>
      <c r="DD202">
        <v>1</v>
      </c>
    </row>
    <row r="203" spans="1:108" x14ac:dyDescent="0.35">
      <c r="A203" s="22">
        <v>1026297223</v>
      </c>
      <c r="B203" t="s">
        <v>640</v>
      </c>
      <c r="C203" t="s">
        <v>153</v>
      </c>
      <c r="D203" t="s">
        <v>164</v>
      </c>
      <c r="E203" t="s">
        <v>236</v>
      </c>
      <c r="F203" t="s">
        <v>129</v>
      </c>
      <c r="G203" t="s">
        <v>125</v>
      </c>
      <c r="H203" t="s">
        <v>108</v>
      </c>
      <c r="I203" t="s">
        <v>109</v>
      </c>
      <c r="J203" t="s">
        <v>132</v>
      </c>
      <c r="K203" t="s">
        <v>150</v>
      </c>
      <c r="L203">
        <v>2</v>
      </c>
      <c r="M203">
        <v>2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5</v>
      </c>
      <c r="T203">
        <v>4</v>
      </c>
      <c r="U203">
        <v>4</v>
      </c>
      <c r="V203">
        <v>5</v>
      </c>
      <c r="W203">
        <v>5</v>
      </c>
      <c r="X203">
        <v>4</v>
      </c>
      <c r="Y203">
        <v>3</v>
      </c>
      <c r="Z203">
        <v>2</v>
      </c>
      <c r="AA203">
        <v>1</v>
      </c>
      <c r="AB203">
        <v>1</v>
      </c>
      <c r="AC203">
        <v>2</v>
      </c>
      <c r="AD203">
        <v>1</v>
      </c>
      <c r="AE203">
        <v>4</v>
      </c>
      <c r="AF203">
        <v>4</v>
      </c>
      <c r="AG203">
        <v>4</v>
      </c>
      <c r="AH203">
        <v>3</v>
      </c>
      <c r="AI203">
        <v>2</v>
      </c>
      <c r="AJ203">
        <v>1</v>
      </c>
      <c r="AK203">
        <v>2</v>
      </c>
      <c r="AL203">
        <v>3</v>
      </c>
      <c r="AM203">
        <v>4</v>
      </c>
      <c r="AN203">
        <v>2</v>
      </c>
      <c r="AO203">
        <v>2</v>
      </c>
      <c r="AP203">
        <v>2</v>
      </c>
      <c r="AQ203">
        <v>2</v>
      </c>
      <c r="AR203">
        <v>4</v>
      </c>
      <c r="AS203">
        <v>4</v>
      </c>
      <c r="AT203">
        <v>3</v>
      </c>
      <c r="AU203">
        <v>4</v>
      </c>
      <c r="AV203">
        <v>5</v>
      </c>
      <c r="AW203">
        <v>4</v>
      </c>
      <c r="AX203">
        <v>4</v>
      </c>
      <c r="AY203">
        <v>5</v>
      </c>
      <c r="AZ203">
        <v>4</v>
      </c>
      <c r="BA203">
        <v>4</v>
      </c>
      <c r="BB203">
        <v>5</v>
      </c>
      <c r="BC203">
        <v>5</v>
      </c>
      <c r="BD203">
        <v>5</v>
      </c>
      <c r="BE203">
        <v>3</v>
      </c>
      <c r="BF203">
        <v>3</v>
      </c>
      <c r="BG203">
        <v>2</v>
      </c>
      <c r="BH203">
        <v>3</v>
      </c>
      <c r="BI203">
        <v>3</v>
      </c>
      <c r="BJ203">
        <v>3</v>
      </c>
      <c r="BK203">
        <v>3</v>
      </c>
      <c r="BL203">
        <v>2</v>
      </c>
      <c r="BM203">
        <v>2</v>
      </c>
      <c r="BN203">
        <v>2</v>
      </c>
      <c r="BO203">
        <v>2</v>
      </c>
      <c r="BP203">
        <v>1</v>
      </c>
      <c r="BQ203">
        <v>1</v>
      </c>
      <c r="BR203">
        <v>1</v>
      </c>
      <c r="BS203">
        <v>4</v>
      </c>
      <c r="BT203">
        <v>4</v>
      </c>
      <c r="BU203">
        <v>5</v>
      </c>
      <c r="BV203">
        <v>3</v>
      </c>
      <c r="BW203">
        <v>1</v>
      </c>
      <c r="BX203">
        <v>6</v>
      </c>
      <c r="BY203">
        <v>2</v>
      </c>
      <c r="BZ203">
        <v>2.25</v>
      </c>
      <c r="CA203">
        <v>4.5</v>
      </c>
      <c r="CB203">
        <v>4</v>
      </c>
      <c r="CC203">
        <v>1.4</v>
      </c>
      <c r="CD203">
        <v>4</v>
      </c>
      <c r="CE203">
        <v>2</v>
      </c>
      <c r="CF203">
        <v>2.75</v>
      </c>
      <c r="CG203">
        <v>2.5</v>
      </c>
      <c r="CH203">
        <v>3.6666666666666665</v>
      </c>
      <c r="CI203">
        <v>4.5555555555555554</v>
      </c>
      <c r="CJ203">
        <v>3</v>
      </c>
      <c r="CK203">
        <v>2</v>
      </c>
      <c r="CL203">
        <v>4.333333333333333</v>
      </c>
      <c r="CM203">
        <v>4.666666666666667</v>
      </c>
      <c r="CN203">
        <v>4.666666666666667</v>
      </c>
      <c r="CO203">
        <v>0</v>
      </c>
      <c r="CP203">
        <v>0</v>
      </c>
      <c r="CQ203">
        <v>0</v>
      </c>
      <c r="CR203">
        <v>0</v>
      </c>
      <c r="CS203">
        <v>3</v>
      </c>
      <c r="CT203" t="s">
        <v>754</v>
      </c>
      <c r="CU203" t="s">
        <v>751</v>
      </c>
      <c r="CV203" s="3" t="s">
        <v>798</v>
      </c>
      <c r="CZ203">
        <v>2.75</v>
      </c>
      <c r="DA203">
        <v>0</v>
      </c>
      <c r="DB203" s="3">
        <v>0</v>
      </c>
      <c r="DC203" s="3">
        <v>0</v>
      </c>
      <c r="DD203">
        <v>2.2000000000000002</v>
      </c>
    </row>
    <row r="204" spans="1:108" x14ac:dyDescent="0.35">
      <c r="A204" s="22">
        <v>1030677987</v>
      </c>
      <c r="B204" t="s">
        <v>641</v>
      </c>
      <c r="C204" t="s">
        <v>153</v>
      </c>
      <c r="D204" t="s">
        <v>209</v>
      </c>
      <c r="E204" t="s">
        <v>259</v>
      </c>
      <c r="F204" t="s">
        <v>129</v>
      </c>
      <c r="G204" t="s">
        <v>125</v>
      </c>
      <c r="H204" t="s">
        <v>108</v>
      </c>
      <c r="I204" t="s">
        <v>109</v>
      </c>
      <c r="J204" t="s">
        <v>132</v>
      </c>
      <c r="K204" t="s">
        <v>150</v>
      </c>
      <c r="L204">
        <v>5</v>
      </c>
      <c r="M204">
        <v>4</v>
      </c>
      <c r="N204">
        <v>4</v>
      </c>
      <c r="O204">
        <v>5</v>
      </c>
      <c r="P204">
        <v>2</v>
      </c>
      <c r="Q204">
        <v>2</v>
      </c>
      <c r="R204">
        <v>4</v>
      </c>
      <c r="S204">
        <v>3</v>
      </c>
      <c r="T204">
        <v>5</v>
      </c>
      <c r="U204">
        <v>3</v>
      </c>
      <c r="V204">
        <v>4</v>
      </c>
      <c r="W204">
        <v>5</v>
      </c>
      <c r="X204">
        <v>5</v>
      </c>
      <c r="Y204">
        <v>4</v>
      </c>
      <c r="Z204">
        <v>3</v>
      </c>
      <c r="AA204">
        <v>2</v>
      </c>
      <c r="AB204">
        <v>2</v>
      </c>
      <c r="AC204">
        <v>2</v>
      </c>
      <c r="AD204">
        <v>1</v>
      </c>
      <c r="AE204">
        <v>5</v>
      </c>
      <c r="AF204">
        <v>5</v>
      </c>
      <c r="AG204">
        <v>5</v>
      </c>
      <c r="AH204">
        <v>3</v>
      </c>
      <c r="AI204">
        <v>2</v>
      </c>
      <c r="AJ204">
        <v>2</v>
      </c>
      <c r="AK204">
        <v>2</v>
      </c>
      <c r="AL204">
        <v>2</v>
      </c>
      <c r="AM204">
        <v>3</v>
      </c>
      <c r="AN204">
        <v>2</v>
      </c>
      <c r="AO204">
        <v>5</v>
      </c>
      <c r="AP204">
        <v>4</v>
      </c>
      <c r="AQ204">
        <v>4</v>
      </c>
      <c r="AR204">
        <v>4</v>
      </c>
      <c r="AS204">
        <v>5</v>
      </c>
      <c r="AT204">
        <v>4</v>
      </c>
      <c r="AU204">
        <v>5</v>
      </c>
      <c r="AV204">
        <v>3</v>
      </c>
      <c r="AW204">
        <v>3</v>
      </c>
      <c r="AX204">
        <v>4</v>
      </c>
      <c r="AY204">
        <v>5</v>
      </c>
      <c r="AZ204">
        <v>4</v>
      </c>
      <c r="BA204">
        <v>5</v>
      </c>
      <c r="BB204">
        <v>6</v>
      </c>
      <c r="BC204">
        <v>6</v>
      </c>
      <c r="BD204">
        <v>6</v>
      </c>
      <c r="BE204">
        <v>3</v>
      </c>
      <c r="BF204">
        <v>2</v>
      </c>
      <c r="BG204">
        <v>2</v>
      </c>
      <c r="BH204">
        <v>3</v>
      </c>
      <c r="BI204">
        <v>3</v>
      </c>
      <c r="BJ204">
        <v>4</v>
      </c>
      <c r="BK204">
        <v>4</v>
      </c>
      <c r="BL204">
        <v>5</v>
      </c>
      <c r="BM204">
        <v>4</v>
      </c>
      <c r="BN204">
        <v>5</v>
      </c>
      <c r="BO204">
        <v>4</v>
      </c>
      <c r="BP204">
        <v>4</v>
      </c>
      <c r="BQ204">
        <v>2</v>
      </c>
      <c r="BR204">
        <v>4</v>
      </c>
      <c r="BS204">
        <v>4</v>
      </c>
      <c r="BT204">
        <v>4</v>
      </c>
      <c r="BU204">
        <v>5</v>
      </c>
      <c r="BV204">
        <v>3</v>
      </c>
      <c r="BW204">
        <v>1</v>
      </c>
      <c r="BX204">
        <v>1</v>
      </c>
      <c r="BY204">
        <v>4.333333333333333</v>
      </c>
      <c r="BZ204">
        <v>3.25</v>
      </c>
      <c r="CA204">
        <v>3.75</v>
      </c>
      <c r="CB204">
        <v>4.666666666666667</v>
      </c>
      <c r="CC204">
        <v>2</v>
      </c>
      <c r="CD204">
        <v>5</v>
      </c>
      <c r="CE204">
        <v>2.3333333333333335</v>
      </c>
      <c r="CF204">
        <v>2.25</v>
      </c>
      <c r="CG204">
        <v>4.25</v>
      </c>
      <c r="CH204">
        <v>4.666666666666667</v>
      </c>
      <c r="CI204">
        <v>4.666666666666667</v>
      </c>
      <c r="CJ204">
        <v>3.6666666666666665</v>
      </c>
      <c r="CK204">
        <v>4.5</v>
      </c>
      <c r="CL204">
        <v>3.3333333333333335</v>
      </c>
      <c r="CM204">
        <v>5.666666666666667</v>
      </c>
      <c r="CN204">
        <v>5</v>
      </c>
      <c r="CO204">
        <v>0</v>
      </c>
      <c r="CP204">
        <v>1</v>
      </c>
      <c r="CQ204">
        <v>1</v>
      </c>
      <c r="CR204">
        <v>0</v>
      </c>
      <c r="CS204">
        <v>3</v>
      </c>
      <c r="CT204" t="s">
        <v>754</v>
      </c>
      <c r="CU204" t="s">
        <v>751</v>
      </c>
      <c r="CV204" s="3" t="s">
        <v>797</v>
      </c>
      <c r="CZ204">
        <v>2.5</v>
      </c>
      <c r="DA204">
        <v>0</v>
      </c>
      <c r="DB204" s="3">
        <v>0</v>
      </c>
      <c r="DC204" s="3">
        <v>0</v>
      </c>
      <c r="DD204">
        <v>3.6</v>
      </c>
    </row>
    <row r="205" spans="1:108" x14ac:dyDescent="0.35">
      <c r="A205" s="22">
        <v>1015993613</v>
      </c>
      <c r="B205" t="s">
        <v>642</v>
      </c>
      <c r="C205" t="s">
        <v>153</v>
      </c>
      <c r="D205" t="s">
        <v>209</v>
      </c>
      <c r="E205" t="s">
        <v>385</v>
      </c>
      <c r="F205" t="s">
        <v>284</v>
      </c>
      <c r="G205" t="s">
        <v>125</v>
      </c>
      <c r="H205" t="s">
        <v>108</v>
      </c>
      <c r="I205" t="s">
        <v>119</v>
      </c>
      <c r="J205" t="s">
        <v>132</v>
      </c>
      <c r="K205" t="s">
        <v>150</v>
      </c>
      <c r="L205">
        <v>4</v>
      </c>
      <c r="M205">
        <v>5</v>
      </c>
      <c r="N205">
        <v>4</v>
      </c>
      <c r="O205">
        <v>3</v>
      </c>
      <c r="P205">
        <v>4</v>
      </c>
      <c r="Q205">
        <v>3</v>
      </c>
      <c r="R205">
        <v>3</v>
      </c>
      <c r="S205">
        <v>5</v>
      </c>
      <c r="T205">
        <v>4</v>
      </c>
      <c r="U205">
        <v>5</v>
      </c>
      <c r="V205">
        <v>5</v>
      </c>
      <c r="W205">
        <v>5</v>
      </c>
      <c r="X205">
        <v>5</v>
      </c>
      <c r="Y205">
        <v>5</v>
      </c>
      <c r="Z205">
        <v>4</v>
      </c>
      <c r="AA205">
        <v>1</v>
      </c>
      <c r="AB205">
        <v>1</v>
      </c>
      <c r="AC205">
        <v>2</v>
      </c>
      <c r="AD205">
        <v>2</v>
      </c>
      <c r="AE205">
        <v>5</v>
      </c>
      <c r="AF205">
        <v>5</v>
      </c>
      <c r="AG205">
        <v>5</v>
      </c>
      <c r="AH205">
        <v>1</v>
      </c>
      <c r="AI205">
        <v>1</v>
      </c>
      <c r="AJ205">
        <v>1</v>
      </c>
      <c r="AK205">
        <v>1</v>
      </c>
      <c r="AL205">
        <v>2</v>
      </c>
      <c r="AM205">
        <v>1</v>
      </c>
      <c r="AN205">
        <v>1</v>
      </c>
      <c r="AO205">
        <v>5</v>
      </c>
      <c r="AP205">
        <v>5</v>
      </c>
      <c r="AQ205">
        <v>5</v>
      </c>
      <c r="AR205">
        <v>5</v>
      </c>
      <c r="AS205">
        <v>5</v>
      </c>
      <c r="AT205">
        <v>5</v>
      </c>
      <c r="AU205">
        <v>5</v>
      </c>
      <c r="AV205">
        <v>5</v>
      </c>
      <c r="AW205">
        <v>5</v>
      </c>
      <c r="AX205">
        <v>4</v>
      </c>
      <c r="AY205">
        <v>4</v>
      </c>
      <c r="AZ205">
        <v>4</v>
      </c>
      <c r="BA205">
        <v>4</v>
      </c>
      <c r="BB205">
        <v>4</v>
      </c>
      <c r="BC205">
        <v>3</v>
      </c>
      <c r="BD205">
        <v>3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3</v>
      </c>
      <c r="BK205">
        <v>3</v>
      </c>
      <c r="BL205">
        <v>4</v>
      </c>
      <c r="BM205">
        <v>4</v>
      </c>
      <c r="BN205">
        <v>4</v>
      </c>
      <c r="BO205">
        <v>4</v>
      </c>
      <c r="BP205">
        <v>4</v>
      </c>
      <c r="BQ205">
        <v>3</v>
      </c>
      <c r="BR205">
        <v>1</v>
      </c>
      <c r="BS205">
        <v>1</v>
      </c>
      <c r="BT205">
        <v>1</v>
      </c>
      <c r="BU205">
        <v>6</v>
      </c>
      <c r="BV205">
        <v>3</v>
      </c>
      <c r="BW205">
        <v>1</v>
      </c>
      <c r="BX205">
        <v>1</v>
      </c>
      <c r="BY205">
        <v>4.333333333333333</v>
      </c>
      <c r="BZ205">
        <v>3.25</v>
      </c>
      <c r="CA205">
        <v>4.75</v>
      </c>
      <c r="CB205">
        <v>5</v>
      </c>
      <c r="CC205">
        <v>2</v>
      </c>
      <c r="CD205">
        <v>5</v>
      </c>
      <c r="CE205">
        <v>1</v>
      </c>
      <c r="CF205">
        <v>1.25</v>
      </c>
      <c r="CG205">
        <v>5</v>
      </c>
      <c r="CH205">
        <v>5</v>
      </c>
      <c r="CI205">
        <v>4</v>
      </c>
      <c r="CJ205">
        <v>3</v>
      </c>
      <c r="CK205">
        <v>4</v>
      </c>
      <c r="CL205">
        <v>4.666666666666667</v>
      </c>
      <c r="CM205">
        <v>3.3333333333333335</v>
      </c>
      <c r="CN205">
        <v>4</v>
      </c>
      <c r="CO205">
        <v>0</v>
      </c>
      <c r="CP205">
        <v>0</v>
      </c>
      <c r="CQ205">
        <v>0</v>
      </c>
      <c r="CR205">
        <v>0</v>
      </c>
      <c r="CS205">
        <v>12</v>
      </c>
      <c r="CT205" t="s">
        <v>184</v>
      </c>
      <c r="CU205" t="s">
        <v>751</v>
      </c>
      <c r="CV205" s="3" t="s">
        <v>797</v>
      </c>
      <c r="CW205" t="s">
        <v>779</v>
      </c>
      <c r="CZ205">
        <v>2</v>
      </c>
      <c r="DA205">
        <v>0</v>
      </c>
      <c r="DB205" s="3">
        <v>0</v>
      </c>
      <c r="DC205" s="3">
        <v>0</v>
      </c>
      <c r="DD205">
        <v>2</v>
      </c>
    </row>
    <row r="206" spans="1:108" x14ac:dyDescent="0.35">
      <c r="A206" s="22">
        <v>1022989130</v>
      </c>
      <c r="B206" t="s">
        <v>643</v>
      </c>
      <c r="C206" t="s">
        <v>144</v>
      </c>
      <c r="D206" t="s">
        <v>457</v>
      </c>
      <c r="E206" t="s">
        <v>105</v>
      </c>
      <c r="F206" t="s">
        <v>106</v>
      </c>
      <c r="G206" t="s">
        <v>125</v>
      </c>
      <c r="H206" t="s">
        <v>108</v>
      </c>
      <c r="I206" t="s">
        <v>109</v>
      </c>
      <c r="J206" t="s">
        <v>110</v>
      </c>
      <c r="K206" t="s">
        <v>137</v>
      </c>
      <c r="L206">
        <v>5</v>
      </c>
      <c r="M206">
        <v>5</v>
      </c>
      <c r="N206">
        <v>5</v>
      </c>
      <c r="O206">
        <v>3</v>
      </c>
      <c r="P206">
        <v>4</v>
      </c>
      <c r="Q206">
        <v>4</v>
      </c>
      <c r="R206">
        <v>2</v>
      </c>
      <c r="S206">
        <v>5</v>
      </c>
      <c r="T206">
        <v>4</v>
      </c>
      <c r="U206">
        <v>4</v>
      </c>
      <c r="V206">
        <v>5</v>
      </c>
      <c r="W206">
        <v>5</v>
      </c>
      <c r="X206">
        <v>5</v>
      </c>
      <c r="Y206">
        <v>5</v>
      </c>
      <c r="Z206">
        <v>4</v>
      </c>
      <c r="AA206">
        <v>2</v>
      </c>
      <c r="AB206">
        <v>1</v>
      </c>
      <c r="AC206">
        <v>2</v>
      </c>
      <c r="AD206">
        <v>1</v>
      </c>
      <c r="AE206">
        <v>5</v>
      </c>
      <c r="AF206">
        <v>5</v>
      </c>
      <c r="AG206">
        <v>5</v>
      </c>
      <c r="AH206">
        <v>2</v>
      </c>
      <c r="AI206">
        <v>2</v>
      </c>
      <c r="AJ206">
        <v>2</v>
      </c>
      <c r="AK206">
        <v>3</v>
      </c>
      <c r="AL206">
        <v>3</v>
      </c>
      <c r="AM206">
        <v>3</v>
      </c>
      <c r="AN206">
        <v>3</v>
      </c>
      <c r="AO206">
        <v>5</v>
      </c>
      <c r="AP206">
        <v>5</v>
      </c>
      <c r="AQ206">
        <v>5</v>
      </c>
      <c r="AR206">
        <v>5</v>
      </c>
      <c r="AS206">
        <v>5</v>
      </c>
      <c r="AT206">
        <v>5</v>
      </c>
      <c r="AU206">
        <v>5</v>
      </c>
      <c r="AV206">
        <v>5</v>
      </c>
      <c r="AW206">
        <v>5</v>
      </c>
      <c r="AX206">
        <v>5</v>
      </c>
      <c r="AY206">
        <v>5</v>
      </c>
      <c r="AZ206">
        <v>5</v>
      </c>
      <c r="BA206">
        <v>6</v>
      </c>
      <c r="BB206">
        <v>6</v>
      </c>
      <c r="BC206">
        <v>5</v>
      </c>
      <c r="BD206">
        <v>5</v>
      </c>
      <c r="BE206">
        <v>3</v>
      </c>
      <c r="BF206">
        <v>3</v>
      </c>
      <c r="BG206">
        <v>2</v>
      </c>
      <c r="BH206">
        <v>3</v>
      </c>
      <c r="BI206">
        <v>3</v>
      </c>
      <c r="BJ206">
        <v>3</v>
      </c>
      <c r="BK206">
        <v>3</v>
      </c>
      <c r="BL206">
        <v>4</v>
      </c>
      <c r="BM206">
        <v>5</v>
      </c>
      <c r="BN206">
        <v>4</v>
      </c>
      <c r="BO206">
        <v>4</v>
      </c>
      <c r="BP206">
        <v>2</v>
      </c>
      <c r="BQ206">
        <v>2</v>
      </c>
      <c r="BR206">
        <v>1</v>
      </c>
      <c r="BS206">
        <v>2</v>
      </c>
      <c r="BT206">
        <v>2</v>
      </c>
      <c r="BU206">
        <v>5</v>
      </c>
      <c r="BV206">
        <v>3</v>
      </c>
      <c r="BW206">
        <v>1</v>
      </c>
      <c r="BX206">
        <v>5</v>
      </c>
      <c r="BY206">
        <v>5</v>
      </c>
      <c r="BZ206">
        <v>3.25</v>
      </c>
      <c r="CA206">
        <v>4.5</v>
      </c>
      <c r="CB206">
        <v>5</v>
      </c>
      <c r="CC206">
        <v>2</v>
      </c>
      <c r="CD206">
        <v>5</v>
      </c>
      <c r="CE206">
        <v>2</v>
      </c>
      <c r="CF206">
        <v>3</v>
      </c>
      <c r="CG206">
        <v>5</v>
      </c>
      <c r="CH206">
        <v>5</v>
      </c>
      <c r="CI206">
        <v>5.2222222222222223</v>
      </c>
      <c r="CJ206">
        <v>3</v>
      </c>
      <c r="CK206">
        <v>4.25</v>
      </c>
      <c r="CL206">
        <v>5</v>
      </c>
      <c r="CM206">
        <v>5.333333333333333</v>
      </c>
      <c r="CN206">
        <v>5.333333333333333</v>
      </c>
      <c r="CO206">
        <v>1</v>
      </c>
      <c r="CP206">
        <v>1</v>
      </c>
      <c r="CQ206">
        <v>1</v>
      </c>
      <c r="CR206">
        <v>1</v>
      </c>
      <c r="CS206">
        <v>4</v>
      </c>
      <c r="CT206" t="s">
        <v>755</v>
      </c>
      <c r="CU206" t="s">
        <v>751</v>
      </c>
      <c r="CV206" s="3" t="s">
        <v>797</v>
      </c>
      <c r="CX206" t="s">
        <v>779</v>
      </c>
      <c r="CZ206">
        <v>2.75</v>
      </c>
      <c r="DA206">
        <v>0</v>
      </c>
      <c r="DB206" s="3">
        <v>0</v>
      </c>
      <c r="DC206" s="3">
        <v>0</v>
      </c>
      <c r="DD206">
        <v>1.8</v>
      </c>
    </row>
    <row r="207" spans="1:108" x14ac:dyDescent="0.35">
      <c r="A207" s="22">
        <v>52308631</v>
      </c>
      <c r="B207" t="s">
        <v>644</v>
      </c>
      <c r="C207" t="s">
        <v>144</v>
      </c>
      <c r="D207" t="s">
        <v>127</v>
      </c>
      <c r="E207" t="s">
        <v>319</v>
      </c>
      <c r="F207" t="s">
        <v>159</v>
      </c>
      <c r="G207" t="s">
        <v>107</v>
      </c>
      <c r="H207" t="s">
        <v>108</v>
      </c>
      <c r="I207" t="s">
        <v>183</v>
      </c>
      <c r="J207" t="s">
        <v>110</v>
      </c>
      <c r="K207" t="s">
        <v>150</v>
      </c>
      <c r="L207">
        <v>4</v>
      </c>
      <c r="M207">
        <v>4</v>
      </c>
      <c r="N207">
        <v>4</v>
      </c>
      <c r="O207">
        <v>4</v>
      </c>
      <c r="P207">
        <v>3</v>
      </c>
      <c r="Q207">
        <v>4</v>
      </c>
      <c r="R207">
        <v>4</v>
      </c>
      <c r="S207">
        <v>4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3</v>
      </c>
      <c r="Z207">
        <v>5</v>
      </c>
      <c r="AA207">
        <v>4</v>
      </c>
      <c r="AB207">
        <v>3</v>
      </c>
      <c r="AC207">
        <v>3</v>
      </c>
      <c r="AD207">
        <v>3</v>
      </c>
      <c r="AE207">
        <v>3</v>
      </c>
      <c r="AF207">
        <v>5</v>
      </c>
      <c r="AG207">
        <v>4</v>
      </c>
      <c r="AH207">
        <v>2</v>
      </c>
      <c r="AI207">
        <v>2</v>
      </c>
      <c r="AJ207">
        <v>2</v>
      </c>
      <c r="AK207">
        <v>3</v>
      </c>
      <c r="AL207">
        <v>3</v>
      </c>
      <c r="AM207">
        <v>3</v>
      </c>
      <c r="AN207">
        <v>2</v>
      </c>
      <c r="AO207">
        <v>4</v>
      </c>
      <c r="AP207">
        <v>4</v>
      </c>
      <c r="AQ207">
        <v>4</v>
      </c>
      <c r="AR207">
        <v>4</v>
      </c>
      <c r="AS207">
        <v>4</v>
      </c>
      <c r="AT207">
        <v>4</v>
      </c>
      <c r="AU207">
        <v>5</v>
      </c>
      <c r="AV207">
        <v>5</v>
      </c>
      <c r="AW207">
        <v>5</v>
      </c>
      <c r="AX207">
        <v>6</v>
      </c>
      <c r="AY207">
        <v>6</v>
      </c>
      <c r="AZ207">
        <v>6</v>
      </c>
      <c r="BA207">
        <v>5</v>
      </c>
      <c r="BB207">
        <v>6</v>
      </c>
      <c r="BC207">
        <v>5</v>
      </c>
      <c r="BD207">
        <v>5</v>
      </c>
      <c r="BE207">
        <v>2</v>
      </c>
      <c r="BF207">
        <v>2</v>
      </c>
      <c r="BG207">
        <v>2</v>
      </c>
      <c r="BH207">
        <v>2</v>
      </c>
      <c r="BI207">
        <v>3</v>
      </c>
      <c r="BJ207">
        <v>3</v>
      </c>
      <c r="BK207">
        <v>3</v>
      </c>
      <c r="BL207">
        <v>5</v>
      </c>
      <c r="BM207">
        <v>5</v>
      </c>
      <c r="BN207">
        <v>5</v>
      </c>
      <c r="BO207">
        <v>5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5</v>
      </c>
      <c r="BV207">
        <v>3</v>
      </c>
      <c r="BW207">
        <v>4</v>
      </c>
      <c r="BX207">
        <v>6</v>
      </c>
      <c r="BY207">
        <v>4</v>
      </c>
      <c r="BZ207">
        <v>3.75</v>
      </c>
      <c r="CA207">
        <v>4.75</v>
      </c>
      <c r="CB207">
        <v>4.333333333333333</v>
      </c>
      <c r="CC207">
        <v>3.6</v>
      </c>
      <c r="CD207">
        <v>4</v>
      </c>
      <c r="CE207">
        <v>2</v>
      </c>
      <c r="CF207">
        <v>2.75</v>
      </c>
      <c r="CG207">
        <v>4</v>
      </c>
      <c r="CH207">
        <v>4.333333333333333</v>
      </c>
      <c r="CI207">
        <v>5.4444444444444446</v>
      </c>
      <c r="CJ207">
        <v>3</v>
      </c>
      <c r="CK207">
        <v>5</v>
      </c>
      <c r="CL207">
        <v>5.333333333333333</v>
      </c>
      <c r="CM207">
        <v>5</v>
      </c>
      <c r="CN207">
        <v>6</v>
      </c>
      <c r="CO207">
        <v>1</v>
      </c>
      <c r="CP207">
        <v>1</v>
      </c>
      <c r="CQ207">
        <v>1</v>
      </c>
      <c r="CR207">
        <v>1</v>
      </c>
      <c r="CS207">
        <v>5</v>
      </c>
      <c r="CT207" t="s">
        <v>755</v>
      </c>
      <c r="CU207" t="s">
        <v>750</v>
      </c>
      <c r="CV207" s="3" t="s">
        <v>797</v>
      </c>
      <c r="CW207" t="s">
        <v>779</v>
      </c>
      <c r="CX207" t="s">
        <v>779</v>
      </c>
      <c r="CY207" t="s">
        <v>779</v>
      </c>
      <c r="CZ207">
        <v>2</v>
      </c>
      <c r="DA207">
        <v>0</v>
      </c>
      <c r="DB207" s="3">
        <v>0</v>
      </c>
      <c r="DC207" s="3">
        <v>0</v>
      </c>
      <c r="DD207">
        <v>1</v>
      </c>
    </row>
    <row r="208" spans="1:108" x14ac:dyDescent="0.35">
      <c r="A208" s="22">
        <v>79856046</v>
      </c>
      <c r="B208" t="s">
        <v>645</v>
      </c>
      <c r="C208" t="s">
        <v>144</v>
      </c>
      <c r="D208" t="s">
        <v>646</v>
      </c>
      <c r="E208" t="s">
        <v>335</v>
      </c>
      <c r="F208" t="s">
        <v>233</v>
      </c>
      <c r="G208" t="s">
        <v>107</v>
      </c>
      <c r="H208" t="s">
        <v>108</v>
      </c>
      <c r="I208" t="s">
        <v>183</v>
      </c>
      <c r="J208" t="s">
        <v>179</v>
      </c>
      <c r="K208" t="s">
        <v>150</v>
      </c>
      <c r="L208">
        <v>2</v>
      </c>
      <c r="M208">
        <v>4</v>
      </c>
      <c r="N208">
        <v>3</v>
      </c>
      <c r="O208">
        <v>2</v>
      </c>
      <c r="P208">
        <v>4</v>
      </c>
      <c r="Q208">
        <v>3</v>
      </c>
      <c r="R208">
        <v>2</v>
      </c>
      <c r="S208">
        <v>3</v>
      </c>
      <c r="T208">
        <v>5</v>
      </c>
      <c r="U208">
        <v>5</v>
      </c>
      <c r="V208">
        <v>5</v>
      </c>
      <c r="W208">
        <v>4</v>
      </c>
      <c r="X208">
        <v>5</v>
      </c>
      <c r="Y208">
        <v>5</v>
      </c>
      <c r="Z208">
        <v>4</v>
      </c>
      <c r="AA208">
        <v>3</v>
      </c>
      <c r="AB208">
        <v>2</v>
      </c>
      <c r="AC208">
        <v>3</v>
      </c>
      <c r="AD208">
        <v>1</v>
      </c>
      <c r="AE208">
        <v>4</v>
      </c>
      <c r="AF208">
        <v>5</v>
      </c>
      <c r="AG208">
        <v>5</v>
      </c>
      <c r="AH208">
        <v>3</v>
      </c>
      <c r="AI208">
        <v>3</v>
      </c>
      <c r="AJ208">
        <v>2</v>
      </c>
      <c r="AK208">
        <v>4</v>
      </c>
      <c r="AL208">
        <v>5</v>
      </c>
      <c r="AM208">
        <v>4</v>
      </c>
      <c r="AN208">
        <v>3</v>
      </c>
      <c r="AO208">
        <v>4</v>
      </c>
      <c r="AP208">
        <v>5</v>
      </c>
      <c r="AQ208">
        <v>5</v>
      </c>
      <c r="AR208">
        <v>5</v>
      </c>
      <c r="AS208">
        <v>4</v>
      </c>
      <c r="AT208">
        <v>4</v>
      </c>
      <c r="AU208">
        <v>4</v>
      </c>
      <c r="AV208">
        <v>4</v>
      </c>
      <c r="AW208">
        <v>4</v>
      </c>
      <c r="AX208">
        <v>4</v>
      </c>
      <c r="AY208">
        <v>4</v>
      </c>
      <c r="AZ208">
        <v>4</v>
      </c>
      <c r="BA208">
        <v>5</v>
      </c>
      <c r="BB208">
        <v>6</v>
      </c>
      <c r="BC208">
        <v>5</v>
      </c>
      <c r="BD208">
        <v>5</v>
      </c>
      <c r="BE208">
        <v>2</v>
      </c>
      <c r="BF208">
        <v>3</v>
      </c>
      <c r="BG208">
        <v>3</v>
      </c>
      <c r="BH208">
        <v>3</v>
      </c>
      <c r="BI208">
        <v>4</v>
      </c>
      <c r="BJ208">
        <v>3</v>
      </c>
      <c r="BK208">
        <v>3</v>
      </c>
      <c r="BL208">
        <v>5</v>
      </c>
      <c r="BM208">
        <v>5</v>
      </c>
      <c r="BN208">
        <v>5</v>
      </c>
      <c r="BO208">
        <v>5</v>
      </c>
      <c r="BP208">
        <v>2</v>
      </c>
      <c r="BQ208">
        <v>2</v>
      </c>
      <c r="BR208">
        <v>3</v>
      </c>
      <c r="BS208">
        <v>2</v>
      </c>
      <c r="BT208">
        <v>2</v>
      </c>
      <c r="BU208">
        <v>6</v>
      </c>
      <c r="BV208">
        <v>3</v>
      </c>
      <c r="BW208">
        <v>4</v>
      </c>
      <c r="BX208">
        <v>1</v>
      </c>
      <c r="BY208">
        <v>3</v>
      </c>
      <c r="BZ208">
        <v>2.75</v>
      </c>
      <c r="CA208">
        <v>4.5</v>
      </c>
      <c r="CB208">
        <v>4.666666666666667</v>
      </c>
      <c r="CC208">
        <v>2.6</v>
      </c>
      <c r="CD208">
        <v>4.666666666666667</v>
      </c>
      <c r="CE208">
        <v>2.6666666666666665</v>
      </c>
      <c r="CF208">
        <v>4</v>
      </c>
      <c r="CG208">
        <v>4.75</v>
      </c>
      <c r="CH208">
        <v>4</v>
      </c>
      <c r="CI208">
        <v>4.5555555555555554</v>
      </c>
      <c r="CJ208">
        <v>3.3333333333333335</v>
      </c>
      <c r="CK208">
        <v>5</v>
      </c>
      <c r="CL208">
        <v>4</v>
      </c>
      <c r="CM208">
        <v>5</v>
      </c>
      <c r="CN208">
        <v>4.666666666666667</v>
      </c>
      <c r="CO208">
        <v>0</v>
      </c>
      <c r="CP208">
        <v>1</v>
      </c>
      <c r="CQ208">
        <v>0</v>
      </c>
      <c r="CR208">
        <v>0</v>
      </c>
      <c r="CS208">
        <v>6</v>
      </c>
      <c r="CT208" t="s">
        <v>755</v>
      </c>
      <c r="CU208" t="s">
        <v>750</v>
      </c>
      <c r="CV208" s="3" t="s">
        <v>798</v>
      </c>
      <c r="CZ208">
        <v>2.75</v>
      </c>
      <c r="DA208">
        <v>0</v>
      </c>
      <c r="DB208" s="3">
        <v>0</v>
      </c>
      <c r="DC208" s="3">
        <v>0</v>
      </c>
      <c r="DD208">
        <v>2.2000000000000002</v>
      </c>
    </row>
    <row r="209" spans="1:108" x14ac:dyDescent="0.35">
      <c r="A209" s="22">
        <v>1033740762</v>
      </c>
      <c r="B209" t="s">
        <v>647</v>
      </c>
      <c r="C209" t="s">
        <v>144</v>
      </c>
      <c r="D209" t="s">
        <v>648</v>
      </c>
      <c r="E209" t="s">
        <v>173</v>
      </c>
      <c r="F209" t="s">
        <v>155</v>
      </c>
      <c r="G209" t="s">
        <v>125</v>
      </c>
      <c r="H209" t="s">
        <v>108</v>
      </c>
      <c r="I209" t="s">
        <v>119</v>
      </c>
      <c r="J209" t="s">
        <v>132</v>
      </c>
      <c r="K209" t="s">
        <v>111</v>
      </c>
      <c r="L209">
        <v>2</v>
      </c>
      <c r="M209">
        <v>2</v>
      </c>
      <c r="N209">
        <v>2</v>
      </c>
      <c r="O209">
        <v>4</v>
      </c>
      <c r="P209">
        <v>4</v>
      </c>
      <c r="Q209">
        <v>3</v>
      </c>
      <c r="R209">
        <v>2</v>
      </c>
      <c r="S209">
        <v>5</v>
      </c>
      <c r="T209">
        <v>5</v>
      </c>
      <c r="U209">
        <v>3</v>
      </c>
      <c r="V209">
        <v>5</v>
      </c>
      <c r="W209">
        <v>5</v>
      </c>
      <c r="X209">
        <v>5</v>
      </c>
      <c r="Y209">
        <v>4</v>
      </c>
      <c r="Z209">
        <v>2</v>
      </c>
      <c r="AA209">
        <v>2</v>
      </c>
      <c r="AB209">
        <v>2</v>
      </c>
      <c r="AC209">
        <v>3</v>
      </c>
      <c r="AD209">
        <v>2</v>
      </c>
      <c r="AE209">
        <v>5</v>
      </c>
      <c r="AF209">
        <v>5</v>
      </c>
      <c r="AG209">
        <v>4</v>
      </c>
      <c r="AH209">
        <v>1</v>
      </c>
      <c r="AI209">
        <v>1</v>
      </c>
      <c r="AJ209">
        <v>2</v>
      </c>
      <c r="AK209">
        <v>2</v>
      </c>
      <c r="AL209">
        <v>3</v>
      </c>
      <c r="AM209">
        <v>3</v>
      </c>
      <c r="AN209">
        <v>2</v>
      </c>
      <c r="AO209">
        <v>5</v>
      </c>
      <c r="AP209">
        <v>5</v>
      </c>
      <c r="AQ209">
        <v>5</v>
      </c>
      <c r="AR209">
        <v>5</v>
      </c>
      <c r="AS209">
        <v>5</v>
      </c>
      <c r="AT209">
        <v>4</v>
      </c>
      <c r="AU209">
        <v>5</v>
      </c>
      <c r="AV209">
        <v>5</v>
      </c>
      <c r="AW209">
        <v>5</v>
      </c>
      <c r="AX209">
        <v>6</v>
      </c>
      <c r="AY209">
        <v>6</v>
      </c>
      <c r="AZ209">
        <v>5</v>
      </c>
      <c r="BA209">
        <v>6</v>
      </c>
      <c r="BB209">
        <v>6</v>
      </c>
      <c r="BC209">
        <v>6</v>
      </c>
      <c r="BD209">
        <v>6</v>
      </c>
      <c r="BE209">
        <v>1</v>
      </c>
      <c r="BF209">
        <v>1</v>
      </c>
      <c r="BG209">
        <v>2</v>
      </c>
      <c r="BH209">
        <v>2</v>
      </c>
      <c r="BI209">
        <v>4</v>
      </c>
      <c r="BJ209">
        <v>4</v>
      </c>
      <c r="BK209">
        <v>4</v>
      </c>
      <c r="BL209">
        <v>4</v>
      </c>
      <c r="BM209">
        <v>5</v>
      </c>
      <c r="BN209">
        <v>5</v>
      </c>
      <c r="BO209">
        <v>5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5</v>
      </c>
      <c r="BV209">
        <v>3</v>
      </c>
      <c r="BW209">
        <v>5</v>
      </c>
      <c r="BX209">
        <v>1</v>
      </c>
      <c r="BY209">
        <v>2</v>
      </c>
      <c r="BZ209">
        <v>3.25</v>
      </c>
      <c r="CA209">
        <v>4.5</v>
      </c>
      <c r="CB209">
        <v>4.666666666666667</v>
      </c>
      <c r="CC209">
        <v>2.2000000000000002</v>
      </c>
      <c r="CD209">
        <v>4.666666666666667</v>
      </c>
      <c r="CE209">
        <v>1.3333333333333333</v>
      </c>
      <c r="CF209">
        <v>2.5</v>
      </c>
      <c r="CG209">
        <v>5</v>
      </c>
      <c r="CH209">
        <v>4.666666666666667</v>
      </c>
      <c r="CI209">
        <v>5.666666666666667</v>
      </c>
      <c r="CJ209">
        <v>4</v>
      </c>
      <c r="CK209">
        <v>4.75</v>
      </c>
      <c r="CL209">
        <v>5</v>
      </c>
      <c r="CM209">
        <v>6</v>
      </c>
      <c r="CN209">
        <v>6</v>
      </c>
      <c r="CO209">
        <v>1</v>
      </c>
      <c r="CP209">
        <v>1</v>
      </c>
      <c r="CQ209">
        <v>1</v>
      </c>
      <c r="CR209">
        <v>1</v>
      </c>
      <c r="CS209">
        <v>2</v>
      </c>
      <c r="CT209" t="s">
        <v>754</v>
      </c>
      <c r="CU209" t="s">
        <v>751</v>
      </c>
      <c r="CV209" s="3" t="s">
        <v>797</v>
      </c>
      <c r="CW209" t="s">
        <v>779</v>
      </c>
      <c r="CX209" t="s">
        <v>779</v>
      </c>
      <c r="CY209" t="s">
        <v>779</v>
      </c>
      <c r="CZ209">
        <v>1.5</v>
      </c>
      <c r="DA209">
        <v>0</v>
      </c>
      <c r="DB209" s="3">
        <v>0</v>
      </c>
      <c r="DC209" s="3">
        <v>0</v>
      </c>
      <c r="DD209">
        <v>1</v>
      </c>
    </row>
    <row r="210" spans="1:108" x14ac:dyDescent="0.35">
      <c r="A210" s="22">
        <v>1010231978</v>
      </c>
      <c r="B210" t="s">
        <v>590</v>
      </c>
      <c r="C210" t="s">
        <v>649</v>
      </c>
      <c r="D210" t="s">
        <v>176</v>
      </c>
      <c r="E210" t="s">
        <v>259</v>
      </c>
      <c r="F210" t="s">
        <v>155</v>
      </c>
      <c r="G210" t="s">
        <v>125</v>
      </c>
      <c r="H210" t="s">
        <v>108</v>
      </c>
      <c r="I210" t="s">
        <v>109</v>
      </c>
      <c r="J210" t="s">
        <v>132</v>
      </c>
      <c r="K210" t="s">
        <v>111</v>
      </c>
      <c r="L210">
        <v>2</v>
      </c>
      <c r="M210">
        <v>4</v>
      </c>
      <c r="N210">
        <v>2</v>
      </c>
      <c r="O210">
        <v>4</v>
      </c>
      <c r="P210">
        <v>5</v>
      </c>
      <c r="Q210">
        <v>2</v>
      </c>
      <c r="R210">
        <v>1</v>
      </c>
      <c r="S210">
        <v>4</v>
      </c>
      <c r="T210">
        <v>5</v>
      </c>
      <c r="U210">
        <v>5</v>
      </c>
      <c r="V210">
        <v>4</v>
      </c>
      <c r="W210">
        <v>5</v>
      </c>
      <c r="X210">
        <v>5</v>
      </c>
      <c r="Y210">
        <v>5</v>
      </c>
      <c r="Z210">
        <v>2</v>
      </c>
      <c r="AA210">
        <v>3</v>
      </c>
      <c r="AB210">
        <v>2</v>
      </c>
      <c r="AC210">
        <v>1</v>
      </c>
      <c r="AD210">
        <v>2</v>
      </c>
      <c r="AE210">
        <v>5</v>
      </c>
      <c r="AF210">
        <v>5</v>
      </c>
      <c r="AG210">
        <v>5</v>
      </c>
      <c r="AH210">
        <v>3</v>
      </c>
      <c r="AI210">
        <v>1</v>
      </c>
      <c r="AJ210">
        <v>1</v>
      </c>
      <c r="AK210">
        <v>3</v>
      </c>
      <c r="AL210">
        <v>2</v>
      </c>
      <c r="AM210">
        <v>4</v>
      </c>
      <c r="AN210">
        <v>2</v>
      </c>
      <c r="AO210">
        <v>3</v>
      </c>
      <c r="AP210">
        <v>4</v>
      </c>
      <c r="AQ210">
        <v>4</v>
      </c>
      <c r="AR210">
        <v>5</v>
      </c>
      <c r="AS210">
        <v>5</v>
      </c>
      <c r="AT210">
        <v>5</v>
      </c>
      <c r="AU210">
        <v>5</v>
      </c>
      <c r="AV210">
        <v>5</v>
      </c>
      <c r="AW210">
        <v>5</v>
      </c>
      <c r="AX210">
        <v>5</v>
      </c>
      <c r="AY210">
        <v>6</v>
      </c>
      <c r="AZ210">
        <v>4</v>
      </c>
      <c r="BA210">
        <v>6</v>
      </c>
      <c r="BB210">
        <v>6</v>
      </c>
      <c r="BC210">
        <v>4</v>
      </c>
      <c r="BD210">
        <v>5</v>
      </c>
      <c r="BE210">
        <v>3</v>
      </c>
      <c r="BF210">
        <v>2</v>
      </c>
      <c r="BG210">
        <v>2</v>
      </c>
      <c r="BH210">
        <v>3</v>
      </c>
      <c r="BI210">
        <v>4</v>
      </c>
      <c r="BJ210">
        <v>4</v>
      </c>
      <c r="BK210">
        <v>4</v>
      </c>
      <c r="BL210">
        <v>4</v>
      </c>
      <c r="BM210">
        <v>5</v>
      </c>
      <c r="BN210">
        <v>3</v>
      </c>
      <c r="BO210">
        <v>5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5</v>
      </c>
      <c r="BV210">
        <v>3</v>
      </c>
      <c r="BW210">
        <v>5</v>
      </c>
      <c r="BX210">
        <v>2</v>
      </c>
      <c r="BY210">
        <v>2.6666666666666665</v>
      </c>
      <c r="BZ210">
        <v>3</v>
      </c>
      <c r="CA210">
        <v>4.5</v>
      </c>
      <c r="CB210">
        <v>5</v>
      </c>
      <c r="CC210">
        <v>2</v>
      </c>
      <c r="CD210">
        <v>5</v>
      </c>
      <c r="CE210">
        <v>1.6666666666666667</v>
      </c>
      <c r="CF210">
        <v>2.75</v>
      </c>
      <c r="CG210">
        <v>4</v>
      </c>
      <c r="CH210">
        <v>5</v>
      </c>
      <c r="CI210">
        <v>5.1111111111111107</v>
      </c>
      <c r="CJ210">
        <v>4</v>
      </c>
      <c r="CK210">
        <v>4.25</v>
      </c>
      <c r="CL210">
        <v>4.666666666666667</v>
      </c>
      <c r="CM210">
        <v>5</v>
      </c>
      <c r="CN210">
        <v>5.666666666666667</v>
      </c>
      <c r="CO210">
        <v>0</v>
      </c>
      <c r="CP210">
        <v>1</v>
      </c>
      <c r="CQ210">
        <v>1</v>
      </c>
      <c r="CR210">
        <v>0</v>
      </c>
      <c r="CS210">
        <v>2</v>
      </c>
      <c r="CT210" t="s">
        <v>754</v>
      </c>
      <c r="CU210" t="s">
        <v>751</v>
      </c>
      <c r="CV210" s="3" t="s">
        <v>798</v>
      </c>
      <c r="CZ210">
        <v>2.5</v>
      </c>
      <c r="DA210">
        <v>0</v>
      </c>
      <c r="DB210" s="3">
        <v>0</v>
      </c>
      <c r="DC210" s="3">
        <v>0</v>
      </c>
      <c r="DD210">
        <v>1</v>
      </c>
    </row>
    <row r="211" spans="1:108" x14ac:dyDescent="0.35">
      <c r="A211" s="22">
        <v>1033776763</v>
      </c>
      <c r="B211" t="s">
        <v>650</v>
      </c>
      <c r="C211" t="s">
        <v>268</v>
      </c>
      <c r="D211" t="s">
        <v>651</v>
      </c>
      <c r="E211" t="s">
        <v>207</v>
      </c>
      <c r="F211" t="s">
        <v>116</v>
      </c>
      <c r="G211" t="s">
        <v>189</v>
      </c>
      <c r="H211" t="s">
        <v>210</v>
      </c>
      <c r="I211" t="s">
        <v>109</v>
      </c>
      <c r="J211" t="s">
        <v>120</v>
      </c>
      <c r="K211" t="s">
        <v>111</v>
      </c>
      <c r="L211">
        <v>5</v>
      </c>
      <c r="M211">
        <v>5</v>
      </c>
      <c r="N211">
        <v>4</v>
      </c>
      <c r="O211">
        <v>5</v>
      </c>
      <c r="P211">
        <v>5</v>
      </c>
      <c r="Q211">
        <v>5</v>
      </c>
      <c r="R211">
        <v>4</v>
      </c>
      <c r="S211">
        <v>5</v>
      </c>
      <c r="T211">
        <v>5</v>
      </c>
      <c r="U211">
        <v>4</v>
      </c>
      <c r="V211">
        <v>5</v>
      </c>
      <c r="W211">
        <v>5</v>
      </c>
      <c r="X211">
        <v>5</v>
      </c>
      <c r="Y211">
        <v>5</v>
      </c>
      <c r="Z211">
        <v>4</v>
      </c>
      <c r="AA211">
        <v>2</v>
      </c>
      <c r="AB211">
        <v>3</v>
      </c>
      <c r="AC211">
        <v>3</v>
      </c>
      <c r="AD211">
        <v>3</v>
      </c>
      <c r="AE211">
        <v>4</v>
      </c>
      <c r="AF211">
        <v>4</v>
      </c>
      <c r="AG211">
        <v>4</v>
      </c>
      <c r="AH211">
        <v>3</v>
      </c>
      <c r="AI211">
        <v>2</v>
      </c>
      <c r="AJ211">
        <v>2</v>
      </c>
      <c r="AK211">
        <v>3</v>
      </c>
      <c r="AL211">
        <v>2</v>
      </c>
      <c r="AM211">
        <v>4</v>
      </c>
      <c r="AN211">
        <v>3</v>
      </c>
      <c r="AO211">
        <v>4</v>
      </c>
      <c r="AP211">
        <v>4</v>
      </c>
      <c r="AQ211">
        <v>4</v>
      </c>
      <c r="AR211">
        <v>4</v>
      </c>
      <c r="AS211">
        <v>4</v>
      </c>
      <c r="AT211">
        <v>4</v>
      </c>
      <c r="AU211">
        <v>4</v>
      </c>
      <c r="AV211">
        <v>5</v>
      </c>
      <c r="AW211">
        <v>6</v>
      </c>
      <c r="AX211">
        <v>6</v>
      </c>
      <c r="AY211">
        <v>6</v>
      </c>
      <c r="AZ211">
        <v>5</v>
      </c>
      <c r="BA211">
        <v>5</v>
      </c>
      <c r="BB211">
        <v>6</v>
      </c>
      <c r="BC211">
        <v>4</v>
      </c>
      <c r="BD211">
        <v>4</v>
      </c>
      <c r="BE211">
        <v>3</v>
      </c>
      <c r="BF211">
        <v>3</v>
      </c>
      <c r="BG211">
        <v>2</v>
      </c>
      <c r="BH211">
        <v>3</v>
      </c>
      <c r="BI211">
        <v>4</v>
      </c>
      <c r="BJ211">
        <v>4</v>
      </c>
      <c r="BK211">
        <v>4</v>
      </c>
      <c r="BL211">
        <v>4</v>
      </c>
      <c r="BM211">
        <v>4</v>
      </c>
      <c r="BN211">
        <v>4</v>
      </c>
      <c r="BO211">
        <v>4</v>
      </c>
      <c r="BP211">
        <v>1</v>
      </c>
      <c r="BQ211">
        <v>1</v>
      </c>
      <c r="BR211">
        <v>2</v>
      </c>
      <c r="BS211">
        <v>1</v>
      </c>
      <c r="BT211">
        <v>1</v>
      </c>
      <c r="BU211">
        <v>4</v>
      </c>
      <c r="BV211">
        <v>2</v>
      </c>
      <c r="BW211">
        <v>5</v>
      </c>
      <c r="BX211">
        <v>1</v>
      </c>
      <c r="BY211">
        <v>4.666666666666667</v>
      </c>
      <c r="BZ211">
        <v>4.75</v>
      </c>
      <c r="CA211">
        <v>4.75</v>
      </c>
      <c r="CB211">
        <v>5</v>
      </c>
      <c r="CC211">
        <v>3</v>
      </c>
      <c r="CD211">
        <v>4</v>
      </c>
      <c r="CE211">
        <v>2.3333333333333335</v>
      </c>
      <c r="CF211">
        <v>3</v>
      </c>
      <c r="CG211">
        <v>4</v>
      </c>
      <c r="CH211">
        <v>4</v>
      </c>
      <c r="CI211">
        <v>5.2222222222222223</v>
      </c>
      <c r="CJ211">
        <v>4</v>
      </c>
      <c r="CK211">
        <v>4</v>
      </c>
      <c r="CL211">
        <v>5.333333333333333</v>
      </c>
      <c r="CM211">
        <v>4.333333333333333</v>
      </c>
      <c r="CN211">
        <v>6</v>
      </c>
      <c r="CO211">
        <v>1</v>
      </c>
      <c r="CP211">
        <v>0</v>
      </c>
      <c r="CQ211">
        <v>1</v>
      </c>
      <c r="CR211">
        <v>0</v>
      </c>
      <c r="CS211" t="s">
        <v>753</v>
      </c>
      <c r="CT211" s="3" t="s">
        <v>753</v>
      </c>
      <c r="CU211" t="s">
        <v>751</v>
      </c>
      <c r="CV211" s="3" t="s">
        <v>797</v>
      </c>
      <c r="CX211" t="s">
        <v>779</v>
      </c>
      <c r="CZ211">
        <v>2.75</v>
      </c>
      <c r="DA211">
        <v>0</v>
      </c>
      <c r="DB211" s="3">
        <v>0</v>
      </c>
      <c r="DC211" s="3">
        <v>0</v>
      </c>
      <c r="DD211">
        <v>1.2</v>
      </c>
    </row>
    <row r="212" spans="1:108" x14ac:dyDescent="0.35">
      <c r="A212" s="22">
        <v>80033852</v>
      </c>
      <c r="B212" t="s">
        <v>652</v>
      </c>
      <c r="C212" t="s">
        <v>268</v>
      </c>
      <c r="D212" t="s">
        <v>223</v>
      </c>
      <c r="E212" t="s">
        <v>232</v>
      </c>
      <c r="F212" t="s">
        <v>159</v>
      </c>
      <c r="G212" t="s">
        <v>107</v>
      </c>
      <c r="H212" t="s">
        <v>108</v>
      </c>
      <c r="I212" t="s">
        <v>119</v>
      </c>
      <c r="J212" t="s">
        <v>110</v>
      </c>
      <c r="K212" t="s">
        <v>161</v>
      </c>
      <c r="L212">
        <v>2</v>
      </c>
      <c r="M212">
        <v>2</v>
      </c>
      <c r="N212">
        <v>2</v>
      </c>
      <c r="O212">
        <v>4</v>
      </c>
      <c r="P212">
        <v>4</v>
      </c>
      <c r="Q212">
        <v>3</v>
      </c>
      <c r="R212">
        <v>2</v>
      </c>
      <c r="S212">
        <v>5</v>
      </c>
      <c r="T212">
        <v>4</v>
      </c>
      <c r="U212">
        <v>3</v>
      </c>
      <c r="V212">
        <v>5</v>
      </c>
      <c r="W212">
        <v>3</v>
      </c>
      <c r="X212">
        <v>3</v>
      </c>
      <c r="Y212">
        <v>2</v>
      </c>
      <c r="Z212">
        <v>5</v>
      </c>
      <c r="AA212">
        <v>4</v>
      </c>
      <c r="AB212">
        <v>4</v>
      </c>
      <c r="AC212">
        <v>5</v>
      </c>
      <c r="AD212">
        <v>5</v>
      </c>
      <c r="AE212">
        <v>4</v>
      </c>
      <c r="AF212">
        <v>3</v>
      </c>
      <c r="AG212">
        <v>3</v>
      </c>
      <c r="AH212">
        <v>3</v>
      </c>
      <c r="AI212">
        <v>4</v>
      </c>
      <c r="AJ212">
        <v>4</v>
      </c>
      <c r="AK212">
        <v>4</v>
      </c>
      <c r="AL212">
        <v>5</v>
      </c>
      <c r="AM212">
        <v>4</v>
      </c>
      <c r="AN212">
        <v>4</v>
      </c>
      <c r="AO212">
        <v>3</v>
      </c>
      <c r="AP212">
        <v>2</v>
      </c>
      <c r="AQ212">
        <v>2</v>
      </c>
      <c r="AR212">
        <v>2</v>
      </c>
      <c r="AS212">
        <v>3</v>
      </c>
      <c r="AT212">
        <v>4</v>
      </c>
      <c r="AU212">
        <v>3</v>
      </c>
      <c r="AV212">
        <v>2</v>
      </c>
      <c r="AW212">
        <v>3</v>
      </c>
      <c r="AX212">
        <v>3</v>
      </c>
      <c r="AY212">
        <v>3</v>
      </c>
      <c r="AZ212">
        <v>3</v>
      </c>
      <c r="BA212">
        <v>3</v>
      </c>
      <c r="BB212">
        <v>3</v>
      </c>
      <c r="BC212">
        <v>4</v>
      </c>
      <c r="BD212">
        <v>4</v>
      </c>
      <c r="BE212">
        <v>3</v>
      </c>
      <c r="BF212">
        <v>3</v>
      </c>
      <c r="BG212">
        <v>3</v>
      </c>
      <c r="BH212">
        <v>3</v>
      </c>
      <c r="BI212">
        <v>3</v>
      </c>
      <c r="BJ212">
        <v>3</v>
      </c>
      <c r="BK212">
        <v>3</v>
      </c>
      <c r="BL212">
        <v>3</v>
      </c>
      <c r="BM212">
        <v>3</v>
      </c>
      <c r="BN212">
        <v>3</v>
      </c>
      <c r="BO212">
        <v>4</v>
      </c>
      <c r="BP212">
        <v>4</v>
      </c>
      <c r="BQ212">
        <v>3</v>
      </c>
      <c r="BR212">
        <v>4</v>
      </c>
      <c r="BS212">
        <v>3</v>
      </c>
      <c r="BT212">
        <v>2</v>
      </c>
      <c r="BU212">
        <v>5</v>
      </c>
      <c r="BV212">
        <v>3</v>
      </c>
      <c r="BW212">
        <v>4</v>
      </c>
      <c r="BX212">
        <v>6</v>
      </c>
      <c r="BY212">
        <v>2</v>
      </c>
      <c r="BZ212">
        <v>3.25</v>
      </c>
      <c r="CA212">
        <v>4.25</v>
      </c>
      <c r="CB212">
        <v>2.6666666666666665</v>
      </c>
      <c r="CC212">
        <v>4.5999999999999996</v>
      </c>
      <c r="CD212">
        <v>3.3333333333333335</v>
      </c>
      <c r="CE212">
        <v>3.6666666666666665</v>
      </c>
      <c r="CF212">
        <v>4.25</v>
      </c>
      <c r="CG212">
        <v>2.25</v>
      </c>
      <c r="CH212">
        <v>3.3333333333333335</v>
      </c>
      <c r="CI212">
        <v>3.1111111111111112</v>
      </c>
      <c r="CJ212">
        <v>3</v>
      </c>
      <c r="CK212">
        <v>3.25</v>
      </c>
      <c r="CL212">
        <v>2.6666666666666665</v>
      </c>
      <c r="CM212">
        <v>3.6666666666666665</v>
      </c>
      <c r="CN212">
        <v>3</v>
      </c>
      <c r="CO212">
        <v>0</v>
      </c>
      <c r="CP212">
        <v>0</v>
      </c>
      <c r="CQ212">
        <v>0</v>
      </c>
      <c r="CR212">
        <v>0</v>
      </c>
      <c r="CS212">
        <v>5</v>
      </c>
      <c r="CT212" t="s">
        <v>755</v>
      </c>
      <c r="CU212" t="s">
        <v>751</v>
      </c>
      <c r="CV212" s="3" t="s">
        <v>798</v>
      </c>
      <c r="CZ212">
        <v>3</v>
      </c>
      <c r="DA212">
        <v>1</v>
      </c>
      <c r="DB212" s="3">
        <v>1</v>
      </c>
      <c r="DC212" s="3">
        <v>0</v>
      </c>
      <c r="DD212">
        <v>3.2</v>
      </c>
    </row>
    <row r="213" spans="1:108" x14ac:dyDescent="0.35">
      <c r="A213" s="22">
        <v>1030545068</v>
      </c>
      <c r="B213" t="s">
        <v>653</v>
      </c>
      <c r="C213" t="s">
        <v>268</v>
      </c>
      <c r="D213" t="s">
        <v>299</v>
      </c>
      <c r="E213" t="s">
        <v>115</v>
      </c>
      <c r="F213" t="s">
        <v>159</v>
      </c>
      <c r="G213" t="s">
        <v>107</v>
      </c>
      <c r="H213" t="s">
        <v>108</v>
      </c>
      <c r="I213" t="s">
        <v>119</v>
      </c>
      <c r="J213" t="s">
        <v>110</v>
      </c>
      <c r="K213" t="s">
        <v>150</v>
      </c>
      <c r="L213">
        <v>3</v>
      </c>
      <c r="M213">
        <v>3</v>
      </c>
      <c r="N213">
        <v>4</v>
      </c>
      <c r="O213">
        <v>2</v>
      </c>
      <c r="P213">
        <v>2</v>
      </c>
      <c r="Q213">
        <v>2</v>
      </c>
      <c r="R213">
        <v>1</v>
      </c>
      <c r="S213">
        <v>2</v>
      </c>
      <c r="T213">
        <v>2</v>
      </c>
      <c r="U213">
        <v>3</v>
      </c>
      <c r="V213">
        <v>5</v>
      </c>
      <c r="W213">
        <v>5</v>
      </c>
      <c r="X213">
        <v>5</v>
      </c>
      <c r="Y213">
        <v>5</v>
      </c>
      <c r="Z213">
        <v>5</v>
      </c>
      <c r="AA213">
        <v>3</v>
      </c>
      <c r="AB213">
        <v>2</v>
      </c>
      <c r="AC213">
        <v>2</v>
      </c>
      <c r="AD213">
        <v>2</v>
      </c>
      <c r="AE213">
        <v>5</v>
      </c>
      <c r="AF213">
        <v>5</v>
      </c>
      <c r="AG213">
        <v>5</v>
      </c>
      <c r="AH213">
        <v>2</v>
      </c>
      <c r="AI213">
        <v>3</v>
      </c>
      <c r="AJ213">
        <v>2</v>
      </c>
      <c r="AK213">
        <v>1</v>
      </c>
      <c r="AL213">
        <v>1</v>
      </c>
      <c r="AM213">
        <v>1</v>
      </c>
      <c r="AN213">
        <v>1</v>
      </c>
      <c r="AO213">
        <v>3</v>
      </c>
      <c r="AP213">
        <v>2</v>
      </c>
      <c r="AQ213">
        <v>3</v>
      </c>
      <c r="AR213">
        <v>4</v>
      </c>
      <c r="AS213">
        <v>3</v>
      </c>
      <c r="AT213">
        <v>4</v>
      </c>
      <c r="AU213">
        <v>5</v>
      </c>
      <c r="AV213">
        <v>4</v>
      </c>
      <c r="AW213">
        <v>4</v>
      </c>
      <c r="AX213">
        <v>4</v>
      </c>
      <c r="AY213">
        <v>5</v>
      </c>
      <c r="AZ213">
        <v>4</v>
      </c>
      <c r="BA213">
        <v>5</v>
      </c>
      <c r="BB213">
        <v>5</v>
      </c>
      <c r="BC213">
        <v>3</v>
      </c>
      <c r="BD213">
        <v>3</v>
      </c>
      <c r="BE213">
        <v>3</v>
      </c>
      <c r="BF213">
        <v>2</v>
      </c>
      <c r="BG213">
        <v>2</v>
      </c>
      <c r="BH213">
        <v>3</v>
      </c>
      <c r="BI213">
        <v>3</v>
      </c>
      <c r="BJ213">
        <v>3</v>
      </c>
      <c r="BK213">
        <v>3</v>
      </c>
      <c r="BL213">
        <v>4</v>
      </c>
      <c r="BM213">
        <v>3</v>
      </c>
      <c r="BN213">
        <v>3</v>
      </c>
      <c r="BO213">
        <v>4</v>
      </c>
      <c r="BP213">
        <v>2</v>
      </c>
      <c r="BQ213">
        <v>2</v>
      </c>
      <c r="BR213">
        <v>3</v>
      </c>
      <c r="BS213">
        <v>1</v>
      </c>
      <c r="BT213">
        <v>1</v>
      </c>
      <c r="BU213">
        <v>5</v>
      </c>
      <c r="BV213">
        <v>3</v>
      </c>
      <c r="BW213">
        <v>5</v>
      </c>
      <c r="BX213">
        <v>5</v>
      </c>
      <c r="BY213">
        <v>3.3333333333333335</v>
      </c>
      <c r="BZ213">
        <v>1.75</v>
      </c>
      <c r="CA213">
        <v>3</v>
      </c>
      <c r="CB213">
        <v>5</v>
      </c>
      <c r="CC213">
        <v>2.8</v>
      </c>
      <c r="CD213">
        <v>5</v>
      </c>
      <c r="CE213">
        <v>2.3333333333333335</v>
      </c>
      <c r="CF213">
        <v>1</v>
      </c>
      <c r="CG213">
        <v>3</v>
      </c>
      <c r="CH213">
        <v>4</v>
      </c>
      <c r="CI213">
        <v>4.1111111111111107</v>
      </c>
      <c r="CJ213">
        <v>3</v>
      </c>
      <c r="CK213">
        <v>3.5</v>
      </c>
      <c r="CL213">
        <v>4</v>
      </c>
      <c r="CM213">
        <v>3.6666666666666665</v>
      </c>
      <c r="CN213">
        <v>4.666666666666667</v>
      </c>
      <c r="CO213">
        <v>0</v>
      </c>
      <c r="CP213">
        <v>0</v>
      </c>
      <c r="CQ213">
        <v>0</v>
      </c>
      <c r="CR213">
        <v>0</v>
      </c>
      <c r="CS213">
        <v>5</v>
      </c>
      <c r="CT213" t="s">
        <v>755</v>
      </c>
      <c r="CU213" t="s">
        <v>751</v>
      </c>
      <c r="CV213" s="3" t="s">
        <v>797</v>
      </c>
      <c r="CZ213">
        <v>2.5</v>
      </c>
      <c r="DA213">
        <v>0</v>
      </c>
      <c r="DB213" s="3">
        <v>0</v>
      </c>
      <c r="DC213" s="3">
        <v>0</v>
      </c>
      <c r="DD213">
        <v>1.8</v>
      </c>
    </row>
    <row r="214" spans="1:108" x14ac:dyDescent="0.35">
      <c r="A214" s="22">
        <v>1015434754</v>
      </c>
      <c r="B214" t="s">
        <v>654</v>
      </c>
      <c r="C214" t="s">
        <v>268</v>
      </c>
      <c r="D214" t="s">
        <v>655</v>
      </c>
      <c r="E214" t="s">
        <v>188</v>
      </c>
      <c r="F214" t="s">
        <v>233</v>
      </c>
      <c r="G214" t="s">
        <v>107</v>
      </c>
      <c r="H214" t="s">
        <v>108</v>
      </c>
      <c r="I214" t="s">
        <v>119</v>
      </c>
      <c r="J214" t="s">
        <v>110</v>
      </c>
      <c r="K214" t="s">
        <v>111</v>
      </c>
      <c r="L214">
        <v>2</v>
      </c>
      <c r="M214">
        <v>2</v>
      </c>
      <c r="N214">
        <v>2</v>
      </c>
      <c r="O214">
        <v>4</v>
      </c>
      <c r="P214">
        <v>4</v>
      </c>
      <c r="Q214">
        <v>4</v>
      </c>
      <c r="R214">
        <v>5</v>
      </c>
      <c r="S214">
        <v>4</v>
      </c>
      <c r="T214">
        <v>4</v>
      </c>
      <c r="U214">
        <v>5</v>
      </c>
      <c r="V214">
        <v>5</v>
      </c>
      <c r="W214">
        <v>5</v>
      </c>
      <c r="X214">
        <v>4</v>
      </c>
      <c r="Y214">
        <v>2</v>
      </c>
      <c r="Z214">
        <v>5</v>
      </c>
      <c r="AA214">
        <v>5</v>
      </c>
      <c r="AB214">
        <v>4</v>
      </c>
      <c r="AC214">
        <v>5</v>
      </c>
      <c r="AD214">
        <v>3</v>
      </c>
      <c r="AE214">
        <v>5</v>
      </c>
      <c r="AF214">
        <v>3</v>
      </c>
      <c r="AG214">
        <v>4</v>
      </c>
      <c r="AH214">
        <v>3</v>
      </c>
      <c r="AI214">
        <v>3</v>
      </c>
      <c r="AJ214">
        <v>3</v>
      </c>
      <c r="AK214">
        <v>4</v>
      </c>
      <c r="AL214">
        <v>3</v>
      </c>
      <c r="AM214">
        <v>4</v>
      </c>
      <c r="AN214">
        <v>3</v>
      </c>
      <c r="AO214">
        <v>1</v>
      </c>
      <c r="AP214">
        <v>1</v>
      </c>
      <c r="AQ214">
        <v>2</v>
      </c>
      <c r="AR214">
        <v>3</v>
      </c>
      <c r="AS214">
        <v>3</v>
      </c>
      <c r="AT214">
        <v>3</v>
      </c>
      <c r="AU214">
        <v>4</v>
      </c>
      <c r="AV214">
        <v>1</v>
      </c>
      <c r="AW214">
        <v>1</v>
      </c>
      <c r="AX214">
        <v>2</v>
      </c>
      <c r="AY214">
        <v>3</v>
      </c>
      <c r="AZ214">
        <v>3</v>
      </c>
      <c r="BA214">
        <v>4</v>
      </c>
      <c r="BB214">
        <v>2</v>
      </c>
      <c r="BC214">
        <v>3</v>
      </c>
      <c r="BD214">
        <v>3</v>
      </c>
      <c r="BE214">
        <v>4</v>
      </c>
      <c r="BF214">
        <v>4</v>
      </c>
      <c r="BG214">
        <v>4</v>
      </c>
      <c r="BH214">
        <v>4</v>
      </c>
      <c r="BI214">
        <v>3</v>
      </c>
      <c r="BJ214">
        <v>3</v>
      </c>
      <c r="BK214">
        <v>3</v>
      </c>
      <c r="BL214">
        <v>4</v>
      </c>
      <c r="BM214">
        <v>3</v>
      </c>
      <c r="BN214">
        <v>2</v>
      </c>
      <c r="BO214">
        <v>2</v>
      </c>
      <c r="BP214">
        <v>4</v>
      </c>
      <c r="BQ214">
        <v>3</v>
      </c>
      <c r="BR214">
        <v>3</v>
      </c>
      <c r="BS214">
        <v>3</v>
      </c>
      <c r="BT214">
        <v>1</v>
      </c>
      <c r="BU214">
        <v>5</v>
      </c>
      <c r="BV214">
        <v>3</v>
      </c>
      <c r="BW214">
        <v>6</v>
      </c>
      <c r="BX214">
        <v>5</v>
      </c>
      <c r="BY214">
        <v>2</v>
      </c>
      <c r="BZ214">
        <v>4.25</v>
      </c>
      <c r="CA214">
        <v>4.5</v>
      </c>
      <c r="CB214">
        <v>3.6666666666666665</v>
      </c>
      <c r="CC214">
        <v>4.4000000000000004</v>
      </c>
      <c r="CD214">
        <v>4</v>
      </c>
      <c r="CE214">
        <v>3</v>
      </c>
      <c r="CF214">
        <v>3.5</v>
      </c>
      <c r="CG214">
        <v>1.75</v>
      </c>
      <c r="CH214">
        <v>3.3333333333333335</v>
      </c>
      <c r="CI214">
        <v>2.4444444444444446</v>
      </c>
      <c r="CJ214">
        <v>3</v>
      </c>
      <c r="CK214">
        <v>2.75</v>
      </c>
      <c r="CL214">
        <v>1.6666666666666667</v>
      </c>
      <c r="CM214">
        <v>3.3333333333333335</v>
      </c>
      <c r="CN214">
        <v>2.3333333333333335</v>
      </c>
      <c r="CO214">
        <v>0</v>
      </c>
      <c r="CP214">
        <v>0</v>
      </c>
      <c r="CQ214">
        <v>0</v>
      </c>
      <c r="CR214">
        <v>0</v>
      </c>
      <c r="CS214">
        <v>6</v>
      </c>
      <c r="CT214" t="s">
        <v>755</v>
      </c>
      <c r="CU214" t="s">
        <v>751</v>
      </c>
      <c r="CV214" s="3" t="s">
        <v>797</v>
      </c>
      <c r="CZ214">
        <v>4</v>
      </c>
      <c r="DA214">
        <v>2</v>
      </c>
      <c r="DB214" s="3">
        <v>0</v>
      </c>
      <c r="DC214" s="3">
        <v>1</v>
      </c>
      <c r="DD214">
        <v>2.8</v>
      </c>
    </row>
    <row r="215" spans="1:108" x14ac:dyDescent="0.35">
      <c r="A215" s="22">
        <v>79973712</v>
      </c>
      <c r="B215" t="s">
        <v>656</v>
      </c>
      <c r="C215" t="s">
        <v>657</v>
      </c>
      <c r="D215" t="s">
        <v>282</v>
      </c>
      <c r="E215" t="s">
        <v>214</v>
      </c>
      <c r="F215" t="s">
        <v>178</v>
      </c>
      <c r="G215" t="s">
        <v>117</v>
      </c>
      <c r="H215" t="s">
        <v>108</v>
      </c>
      <c r="I215" t="s">
        <v>183</v>
      </c>
      <c r="J215" t="s">
        <v>179</v>
      </c>
      <c r="K215" t="s">
        <v>111</v>
      </c>
      <c r="L215">
        <v>4</v>
      </c>
      <c r="M215">
        <v>4</v>
      </c>
      <c r="N215">
        <v>4</v>
      </c>
      <c r="O215">
        <v>3</v>
      </c>
      <c r="P215">
        <v>3</v>
      </c>
      <c r="Q215">
        <v>3</v>
      </c>
      <c r="R215">
        <v>2</v>
      </c>
      <c r="S215">
        <v>2</v>
      </c>
      <c r="T215">
        <v>4</v>
      </c>
      <c r="U215">
        <v>5</v>
      </c>
      <c r="V215">
        <v>4</v>
      </c>
      <c r="W215">
        <v>5</v>
      </c>
      <c r="X215">
        <v>5</v>
      </c>
      <c r="Y215">
        <v>5</v>
      </c>
      <c r="Z215">
        <v>3</v>
      </c>
      <c r="AA215">
        <v>2</v>
      </c>
      <c r="AB215">
        <v>2</v>
      </c>
      <c r="AC215">
        <v>2</v>
      </c>
      <c r="AD215">
        <v>2</v>
      </c>
      <c r="AE215">
        <v>5</v>
      </c>
      <c r="AF215">
        <v>4</v>
      </c>
      <c r="AG215">
        <v>4</v>
      </c>
      <c r="AH215">
        <v>3</v>
      </c>
      <c r="AI215">
        <v>3</v>
      </c>
      <c r="AJ215">
        <v>3</v>
      </c>
      <c r="AK215">
        <v>4</v>
      </c>
      <c r="AL215">
        <v>4</v>
      </c>
      <c r="AM215">
        <v>4</v>
      </c>
      <c r="AN215">
        <v>4</v>
      </c>
      <c r="AO215">
        <v>5</v>
      </c>
      <c r="AP215">
        <v>5</v>
      </c>
      <c r="AQ215">
        <v>5</v>
      </c>
      <c r="AR215">
        <v>5</v>
      </c>
      <c r="AS215">
        <v>4</v>
      </c>
      <c r="AT215">
        <v>4</v>
      </c>
      <c r="AU215">
        <v>5</v>
      </c>
      <c r="AV215">
        <v>5</v>
      </c>
      <c r="AW215">
        <v>5</v>
      </c>
      <c r="AX215">
        <v>6</v>
      </c>
      <c r="AY215">
        <v>5</v>
      </c>
      <c r="AZ215">
        <v>6</v>
      </c>
      <c r="BA215">
        <v>5</v>
      </c>
      <c r="BB215">
        <v>6</v>
      </c>
      <c r="BC215">
        <v>5</v>
      </c>
      <c r="BD215">
        <v>5</v>
      </c>
      <c r="BE215">
        <v>1</v>
      </c>
      <c r="BF215">
        <v>1</v>
      </c>
      <c r="BG215">
        <v>1</v>
      </c>
      <c r="BH215">
        <v>1</v>
      </c>
      <c r="BI215">
        <v>4</v>
      </c>
      <c r="BJ215">
        <v>4</v>
      </c>
      <c r="BK215">
        <v>4</v>
      </c>
      <c r="BL215">
        <v>4</v>
      </c>
      <c r="BM215">
        <v>4</v>
      </c>
      <c r="BN215">
        <v>4</v>
      </c>
      <c r="BO215">
        <v>4</v>
      </c>
      <c r="BP215">
        <v>1</v>
      </c>
      <c r="BQ215">
        <v>1</v>
      </c>
      <c r="BR215">
        <v>2</v>
      </c>
      <c r="BS215">
        <v>1</v>
      </c>
      <c r="BT215">
        <v>1</v>
      </c>
      <c r="BU215">
        <v>6</v>
      </c>
      <c r="BV215">
        <v>3</v>
      </c>
      <c r="BW215">
        <v>5</v>
      </c>
      <c r="BX215">
        <v>6</v>
      </c>
      <c r="BY215">
        <v>4</v>
      </c>
      <c r="BZ215">
        <v>2.75</v>
      </c>
      <c r="CA215">
        <v>3.75</v>
      </c>
      <c r="CB215">
        <v>5</v>
      </c>
      <c r="CC215">
        <v>2.2000000000000002</v>
      </c>
      <c r="CD215">
        <v>4.333333333333333</v>
      </c>
      <c r="CE215">
        <v>3</v>
      </c>
      <c r="CF215">
        <v>4</v>
      </c>
      <c r="CG215">
        <v>5</v>
      </c>
      <c r="CH215">
        <v>4.333333333333333</v>
      </c>
      <c r="CI215">
        <v>5.333333333333333</v>
      </c>
      <c r="CJ215">
        <v>4</v>
      </c>
      <c r="CK215">
        <v>4</v>
      </c>
      <c r="CL215">
        <v>5.333333333333333</v>
      </c>
      <c r="CM215">
        <v>5</v>
      </c>
      <c r="CN215">
        <v>5.666666666666667</v>
      </c>
      <c r="CO215">
        <v>1</v>
      </c>
      <c r="CP215">
        <v>1</v>
      </c>
      <c r="CQ215">
        <v>1</v>
      </c>
      <c r="CR215">
        <v>1</v>
      </c>
      <c r="CS215">
        <v>7</v>
      </c>
      <c r="CT215" t="s">
        <v>756</v>
      </c>
      <c r="CU215" t="s">
        <v>750</v>
      </c>
      <c r="CV215" s="3" t="s">
        <v>798</v>
      </c>
      <c r="CW215" t="s">
        <v>779</v>
      </c>
      <c r="CX215" t="s">
        <v>779</v>
      </c>
      <c r="CY215" t="s">
        <v>779</v>
      </c>
      <c r="CZ215">
        <v>1</v>
      </c>
      <c r="DA215">
        <v>0</v>
      </c>
      <c r="DB215" s="3">
        <v>0</v>
      </c>
      <c r="DC215" s="3">
        <v>0</v>
      </c>
      <c r="DD215">
        <v>1.2</v>
      </c>
    </row>
    <row r="216" spans="1:108" x14ac:dyDescent="0.35">
      <c r="A216" s="22">
        <v>1010229350</v>
      </c>
      <c r="B216" t="s">
        <v>658</v>
      </c>
      <c r="C216" t="s">
        <v>659</v>
      </c>
      <c r="D216" t="s">
        <v>660</v>
      </c>
      <c r="E216" t="s">
        <v>236</v>
      </c>
      <c r="F216" t="s">
        <v>129</v>
      </c>
      <c r="G216" t="s">
        <v>125</v>
      </c>
      <c r="H216" t="s">
        <v>108</v>
      </c>
      <c r="I216" t="s">
        <v>109</v>
      </c>
      <c r="J216" t="s">
        <v>132</v>
      </c>
      <c r="K216" t="s">
        <v>111</v>
      </c>
      <c r="L216">
        <v>2</v>
      </c>
      <c r="M216">
        <v>2</v>
      </c>
      <c r="N216">
        <v>2</v>
      </c>
      <c r="O216">
        <v>3</v>
      </c>
      <c r="P216">
        <v>3</v>
      </c>
      <c r="Q216">
        <v>3</v>
      </c>
      <c r="R216">
        <v>2</v>
      </c>
      <c r="S216">
        <v>4</v>
      </c>
      <c r="T216">
        <v>3</v>
      </c>
      <c r="U216">
        <v>2</v>
      </c>
      <c r="V216">
        <v>3</v>
      </c>
      <c r="W216">
        <v>2</v>
      </c>
      <c r="X216">
        <v>4</v>
      </c>
      <c r="Y216">
        <v>2</v>
      </c>
      <c r="Z216">
        <v>2</v>
      </c>
      <c r="AA216">
        <v>1</v>
      </c>
      <c r="AB216">
        <v>1</v>
      </c>
      <c r="AC216">
        <v>2</v>
      </c>
      <c r="AD216">
        <v>1</v>
      </c>
      <c r="AE216">
        <v>5</v>
      </c>
      <c r="AF216">
        <v>5</v>
      </c>
      <c r="AG216">
        <v>5</v>
      </c>
      <c r="AH216">
        <v>3</v>
      </c>
      <c r="AI216">
        <v>3</v>
      </c>
      <c r="AJ216">
        <v>3</v>
      </c>
      <c r="AK216">
        <v>1</v>
      </c>
      <c r="AL216">
        <v>1</v>
      </c>
      <c r="AM216">
        <v>4</v>
      </c>
      <c r="AN216">
        <v>3</v>
      </c>
      <c r="AO216">
        <v>4</v>
      </c>
      <c r="AP216">
        <v>4</v>
      </c>
      <c r="AQ216">
        <v>5</v>
      </c>
      <c r="AR216">
        <v>3</v>
      </c>
      <c r="AS216">
        <v>4</v>
      </c>
      <c r="AT216">
        <v>4</v>
      </c>
      <c r="AU216">
        <v>4</v>
      </c>
      <c r="AV216">
        <v>3</v>
      </c>
      <c r="AW216">
        <v>3</v>
      </c>
      <c r="AX216">
        <v>4</v>
      </c>
      <c r="AY216">
        <v>3</v>
      </c>
      <c r="AZ216">
        <v>3</v>
      </c>
      <c r="BA216">
        <v>4</v>
      </c>
      <c r="BB216">
        <v>4</v>
      </c>
      <c r="BC216">
        <v>3</v>
      </c>
      <c r="BD216">
        <v>4</v>
      </c>
      <c r="BE216">
        <v>3</v>
      </c>
      <c r="BF216">
        <v>3</v>
      </c>
      <c r="BG216">
        <v>3</v>
      </c>
      <c r="BH216">
        <v>3</v>
      </c>
      <c r="BI216">
        <v>3</v>
      </c>
      <c r="BJ216">
        <v>4</v>
      </c>
      <c r="BK216">
        <v>4</v>
      </c>
      <c r="BL216">
        <v>5</v>
      </c>
      <c r="BM216">
        <v>5</v>
      </c>
      <c r="BN216">
        <v>5</v>
      </c>
      <c r="BO216">
        <v>5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5</v>
      </c>
      <c r="BV216">
        <v>3</v>
      </c>
      <c r="BW216">
        <v>1</v>
      </c>
      <c r="BX216">
        <v>6</v>
      </c>
      <c r="BY216">
        <v>2</v>
      </c>
      <c r="BZ216">
        <v>2.75</v>
      </c>
      <c r="CA216">
        <v>3</v>
      </c>
      <c r="CB216">
        <v>2.6666666666666665</v>
      </c>
      <c r="CC216">
        <v>1.4</v>
      </c>
      <c r="CD216">
        <v>5</v>
      </c>
      <c r="CE216">
        <v>3</v>
      </c>
      <c r="CF216">
        <v>2.25</v>
      </c>
      <c r="CG216">
        <v>4</v>
      </c>
      <c r="CH216">
        <v>4</v>
      </c>
      <c r="CI216">
        <v>3.4444444444444446</v>
      </c>
      <c r="CJ216">
        <v>3.6666666666666665</v>
      </c>
      <c r="CK216">
        <v>5</v>
      </c>
      <c r="CL216">
        <v>3</v>
      </c>
      <c r="CM216">
        <v>3.6666666666666665</v>
      </c>
      <c r="CN216">
        <v>3.6666666666666665</v>
      </c>
      <c r="CO216">
        <v>0</v>
      </c>
      <c r="CP216">
        <v>0</v>
      </c>
      <c r="CQ216">
        <v>0</v>
      </c>
      <c r="CR216">
        <v>0</v>
      </c>
      <c r="CS216">
        <v>3</v>
      </c>
      <c r="CT216" t="s">
        <v>754</v>
      </c>
      <c r="CU216" t="s">
        <v>751</v>
      </c>
      <c r="CV216" s="3" t="s">
        <v>797</v>
      </c>
      <c r="CZ216">
        <v>3</v>
      </c>
      <c r="DA216">
        <v>1</v>
      </c>
      <c r="DB216" s="3">
        <v>1</v>
      </c>
      <c r="DC216" s="3">
        <v>0</v>
      </c>
      <c r="DD216">
        <v>1</v>
      </c>
    </row>
    <row r="217" spans="1:108" x14ac:dyDescent="0.35">
      <c r="A217" s="22">
        <v>1077085920</v>
      </c>
      <c r="B217" t="s">
        <v>661</v>
      </c>
      <c r="C217" t="s">
        <v>659</v>
      </c>
      <c r="D217" t="s">
        <v>662</v>
      </c>
      <c r="E217" t="s">
        <v>188</v>
      </c>
      <c r="F217" t="s">
        <v>106</v>
      </c>
      <c r="G217" t="s">
        <v>125</v>
      </c>
      <c r="H217" t="s">
        <v>108</v>
      </c>
      <c r="I217" t="s">
        <v>119</v>
      </c>
      <c r="J217" t="s">
        <v>110</v>
      </c>
      <c r="K217" t="s">
        <v>378</v>
      </c>
      <c r="L217">
        <v>5</v>
      </c>
      <c r="M217">
        <v>4</v>
      </c>
      <c r="N217">
        <v>2</v>
      </c>
      <c r="O217">
        <v>5</v>
      </c>
      <c r="P217">
        <v>5</v>
      </c>
      <c r="Q217">
        <v>3</v>
      </c>
      <c r="R217">
        <v>4</v>
      </c>
      <c r="S217">
        <v>5</v>
      </c>
      <c r="T217">
        <v>5</v>
      </c>
      <c r="U217">
        <v>5</v>
      </c>
      <c r="V217">
        <v>5</v>
      </c>
      <c r="W217">
        <v>3</v>
      </c>
      <c r="X217">
        <v>2</v>
      </c>
      <c r="Y217">
        <v>3</v>
      </c>
      <c r="Z217">
        <v>5</v>
      </c>
      <c r="AA217">
        <v>4</v>
      </c>
      <c r="AB217">
        <v>4</v>
      </c>
      <c r="AC217">
        <v>4</v>
      </c>
      <c r="AD217">
        <v>2</v>
      </c>
      <c r="AE217">
        <v>5</v>
      </c>
      <c r="AF217">
        <v>5</v>
      </c>
      <c r="AG217">
        <v>5</v>
      </c>
      <c r="AH217">
        <v>3</v>
      </c>
      <c r="AI217">
        <v>3</v>
      </c>
      <c r="AJ217">
        <v>1</v>
      </c>
      <c r="AK217">
        <v>2</v>
      </c>
      <c r="AL217">
        <v>1</v>
      </c>
      <c r="AM217">
        <v>3</v>
      </c>
      <c r="AN217">
        <v>2</v>
      </c>
      <c r="AO217">
        <v>5</v>
      </c>
      <c r="AP217">
        <v>4</v>
      </c>
      <c r="AQ217">
        <v>4</v>
      </c>
      <c r="AR217">
        <v>4</v>
      </c>
      <c r="AS217">
        <v>5</v>
      </c>
      <c r="AT217">
        <v>5</v>
      </c>
      <c r="AU217">
        <v>5</v>
      </c>
      <c r="AV217">
        <v>5</v>
      </c>
      <c r="AW217">
        <v>5</v>
      </c>
      <c r="AX217">
        <v>6</v>
      </c>
      <c r="AY217">
        <v>6</v>
      </c>
      <c r="AZ217">
        <v>6</v>
      </c>
      <c r="BA217">
        <v>6</v>
      </c>
      <c r="BB217">
        <v>5</v>
      </c>
      <c r="BC217">
        <v>6</v>
      </c>
      <c r="BD217">
        <v>4</v>
      </c>
      <c r="BE217">
        <v>4</v>
      </c>
      <c r="BF217">
        <v>4</v>
      </c>
      <c r="BG217">
        <v>3</v>
      </c>
      <c r="BH217">
        <v>3</v>
      </c>
      <c r="BI217">
        <v>4</v>
      </c>
      <c r="BJ217">
        <v>4</v>
      </c>
      <c r="BK217">
        <v>4</v>
      </c>
      <c r="BL217">
        <v>4</v>
      </c>
      <c r="BM217">
        <v>4</v>
      </c>
      <c r="BN217">
        <v>4</v>
      </c>
      <c r="BO217">
        <v>4</v>
      </c>
      <c r="BP217">
        <v>3</v>
      </c>
      <c r="BQ217">
        <v>1</v>
      </c>
      <c r="BR217">
        <v>1</v>
      </c>
      <c r="BS217">
        <v>1</v>
      </c>
      <c r="BT217">
        <v>1</v>
      </c>
      <c r="BU217">
        <v>6</v>
      </c>
      <c r="BV217">
        <v>3</v>
      </c>
      <c r="BW217">
        <v>6</v>
      </c>
      <c r="BX217">
        <v>1</v>
      </c>
      <c r="BY217">
        <v>3.6666666666666665</v>
      </c>
      <c r="BZ217">
        <v>4.25</v>
      </c>
      <c r="CA217">
        <v>5</v>
      </c>
      <c r="CB217">
        <v>2.6666666666666665</v>
      </c>
      <c r="CC217">
        <v>3.8</v>
      </c>
      <c r="CD217">
        <v>5</v>
      </c>
      <c r="CE217">
        <v>2.3333333333333335</v>
      </c>
      <c r="CF217">
        <v>2</v>
      </c>
      <c r="CG217">
        <v>4.25</v>
      </c>
      <c r="CH217">
        <v>5</v>
      </c>
      <c r="CI217">
        <v>5.4444444444444446</v>
      </c>
      <c r="CJ217">
        <v>4</v>
      </c>
      <c r="CK217">
        <v>4</v>
      </c>
      <c r="CL217">
        <v>5.333333333333333</v>
      </c>
      <c r="CM217">
        <v>5.333333333333333</v>
      </c>
      <c r="CN217">
        <v>5.666666666666667</v>
      </c>
      <c r="CO217">
        <v>1</v>
      </c>
      <c r="CP217">
        <v>1</v>
      </c>
      <c r="CQ217">
        <v>1</v>
      </c>
      <c r="CR217">
        <v>1</v>
      </c>
      <c r="CS217">
        <v>4</v>
      </c>
      <c r="CT217" t="s">
        <v>755</v>
      </c>
      <c r="CU217" t="s">
        <v>751</v>
      </c>
      <c r="CV217" s="3" t="s">
        <v>798</v>
      </c>
      <c r="CX217" t="s">
        <v>779</v>
      </c>
      <c r="CZ217">
        <v>3.5</v>
      </c>
      <c r="DA217">
        <v>2</v>
      </c>
      <c r="DB217" s="3">
        <v>0</v>
      </c>
      <c r="DC217" s="3">
        <v>1</v>
      </c>
      <c r="DD217">
        <v>1.4</v>
      </c>
    </row>
    <row r="218" spans="1:108" x14ac:dyDescent="0.35">
      <c r="A218" s="22">
        <v>1070942859</v>
      </c>
      <c r="B218" t="s">
        <v>663</v>
      </c>
      <c r="C218" t="s">
        <v>187</v>
      </c>
      <c r="D218" t="s">
        <v>343</v>
      </c>
      <c r="E218" t="s">
        <v>385</v>
      </c>
      <c r="F218" t="s">
        <v>106</v>
      </c>
      <c r="G218" t="s">
        <v>125</v>
      </c>
      <c r="H218" t="s">
        <v>108</v>
      </c>
      <c r="I218" t="s">
        <v>119</v>
      </c>
      <c r="J218" t="s">
        <v>110</v>
      </c>
      <c r="K218" t="s">
        <v>150</v>
      </c>
      <c r="L218">
        <v>2</v>
      </c>
      <c r="M218">
        <v>2</v>
      </c>
      <c r="N218">
        <v>2</v>
      </c>
      <c r="O218">
        <v>5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5</v>
      </c>
      <c r="X218">
        <v>5</v>
      </c>
      <c r="Y218">
        <v>3</v>
      </c>
      <c r="Z218">
        <v>4</v>
      </c>
      <c r="AA218">
        <v>2</v>
      </c>
      <c r="AB218">
        <v>2</v>
      </c>
      <c r="AC218">
        <v>5</v>
      </c>
      <c r="AD218">
        <v>2</v>
      </c>
      <c r="AE218">
        <v>5</v>
      </c>
      <c r="AF218">
        <v>5</v>
      </c>
      <c r="AG218">
        <v>5</v>
      </c>
      <c r="AH218">
        <v>2</v>
      </c>
      <c r="AI218">
        <v>3</v>
      </c>
      <c r="AJ218">
        <v>3</v>
      </c>
      <c r="AK218">
        <v>3</v>
      </c>
      <c r="AL218">
        <v>4</v>
      </c>
      <c r="AM218">
        <v>2</v>
      </c>
      <c r="AN218">
        <v>2</v>
      </c>
      <c r="AO218">
        <v>4</v>
      </c>
      <c r="AP218">
        <v>3</v>
      </c>
      <c r="AQ218">
        <v>3</v>
      </c>
      <c r="AR218">
        <v>4</v>
      </c>
      <c r="AS218">
        <v>4</v>
      </c>
      <c r="AT218">
        <v>4</v>
      </c>
      <c r="AU218">
        <v>5</v>
      </c>
      <c r="AV218">
        <v>3</v>
      </c>
      <c r="AW218">
        <v>3</v>
      </c>
      <c r="AX218">
        <v>5</v>
      </c>
      <c r="AY218">
        <v>5</v>
      </c>
      <c r="AZ218">
        <v>5</v>
      </c>
      <c r="BA218">
        <v>5</v>
      </c>
      <c r="BB218">
        <v>6</v>
      </c>
      <c r="BC218">
        <v>6</v>
      </c>
      <c r="BD218">
        <v>4</v>
      </c>
      <c r="BE218">
        <v>4</v>
      </c>
      <c r="BF218">
        <v>3</v>
      </c>
      <c r="BG218">
        <v>3</v>
      </c>
      <c r="BH218">
        <v>3</v>
      </c>
      <c r="BI218">
        <v>4</v>
      </c>
      <c r="BJ218">
        <v>4</v>
      </c>
      <c r="BK218">
        <v>4</v>
      </c>
      <c r="BL218">
        <v>4</v>
      </c>
      <c r="BM218">
        <v>4</v>
      </c>
      <c r="BN218">
        <v>5</v>
      </c>
      <c r="BO218">
        <v>5</v>
      </c>
      <c r="BP218">
        <v>1</v>
      </c>
      <c r="BQ218">
        <v>1</v>
      </c>
      <c r="BR218">
        <v>1</v>
      </c>
      <c r="BS218">
        <v>2</v>
      </c>
      <c r="BT218">
        <v>1</v>
      </c>
      <c r="BU218">
        <v>5</v>
      </c>
      <c r="BV218">
        <v>3</v>
      </c>
      <c r="BW218">
        <v>5</v>
      </c>
      <c r="BX218">
        <v>2</v>
      </c>
      <c r="BY218">
        <v>2</v>
      </c>
      <c r="BZ218">
        <v>5</v>
      </c>
      <c r="CA218">
        <v>5</v>
      </c>
      <c r="CB218">
        <v>4.333333333333333</v>
      </c>
      <c r="CC218">
        <v>3</v>
      </c>
      <c r="CD218">
        <v>5</v>
      </c>
      <c r="CE218">
        <v>2.6666666666666665</v>
      </c>
      <c r="CF218">
        <v>2.75</v>
      </c>
      <c r="CG218">
        <v>3.5</v>
      </c>
      <c r="CH218">
        <v>4.333333333333333</v>
      </c>
      <c r="CI218">
        <v>4.666666666666667</v>
      </c>
      <c r="CJ218">
        <v>4</v>
      </c>
      <c r="CK218">
        <v>4.5</v>
      </c>
      <c r="CL218">
        <v>3.6666666666666665</v>
      </c>
      <c r="CM218">
        <v>5</v>
      </c>
      <c r="CN218">
        <v>5.333333333333333</v>
      </c>
      <c r="CO218">
        <v>0</v>
      </c>
      <c r="CP218">
        <v>1</v>
      </c>
      <c r="CQ218">
        <v>1</v>
      </c>
      <c r="CR218">
        <v>0</v>
      </c>
      <c r="CS218">
        <v>4</v>
      </c>
      <c r="CT218" t="s">
        <v>755</v>
      </c>
      <c r="CU218" t="s">
        <v>751</v>
      </c>
      <c r="CV218" s="3" t="s">
        <v>798</v>
      </c>
      <c r="CZ218">
        <v>3.25</v>
      </c>
      <c r="DA218">
        <v>2</v>
      </c>
      <c r="DB218" s="3">
        <v>0</v>
      </c>
      <c r="DC218" s="3">
        <v>1</v>
      </c>
      <c r="DD218">
        <v>1.2</v>
      </c>
    </row>
    <row r="219" spans="1:108" x14ac:dyDescent="0.35">
      <c r="A219" s="22">
        <v>1026567986</v>
      </c>
      <c r="B219" t="s">
        <v>664</v>
      </c>
      <c r="C219" t="s">
        <v>265</v>
      </c>
      <c r="D219" t="s">
        <v>193</v>
      </c>
      <c r="E219" t="s">
        <v>173</v>
      </c>
      <c r="F219" t="s">
        <v>129</v>
      </c>
      <c r="G219" t="s">
        <v>125</v>
      </c>
      <c r="H219" t="s">
        <v>108</v>
      </c>
      <c r="I219" t="s">
        <v>119</v>
      </c>
      <c r="J219" t="s">
        <v>132</v>
      </c>
      <c r="K219" t="s">
        <v>111</v>
      </c>
      <c r="L219">
        <v>3</v>
      </c>
      <c r="M219">
        <v>3</v>
      </c>
      <c r="N219">
        <v>1</v>
      </c>
      <c r="O219">
        <v>1</v>
      </c>
      <c r="P219">
        <v>2</v>
      </c>
      <c r="Q219">
        <v>2</v>
      </c>
      <c r="R219">
        <v>3</v>
      </c>
      <c r="S219">
        <v>4</v>
      </c>
      <c r="T219">
        <v>4</v>
      </c>
      <c r="U219">
        <v>4</v>
      </c>
      <c r="V219">
        <v>5</v>
      </c>
      <c r="W219">
        <v>5</v>
      </c>
      <c r="X219">
        <v>5</v>
      </c>
      <c r="Y219">
        <v>4</v>
      </c>
      <c r="Z219">
        <v>4</v>
      </c>
      <c r="AA219">
        <v>3</v>
      </c>
      <c r="AB219">
        <v>3</v>
      </c>
      <c r="AC219">
        <v>4</v>
      </c>
      <c r="AD219">
        <v>1</v>
      </c>
      <c r="AE219">
        <v>4</v>
      </c>
      <c r="AF219">
        <v>4</v>
      </c>
      <c r="AG219">
        <v>4</v>
      </c>
      <c r="AH219">
        <v>1</v>
      </c>
      <c r="AI219">
        <v>1</v>
      </c>
      <c r="AJ219">
        <v>1</v>
      </c>
      <c r="AK219">
        <v>3</v>
      </c>
      <c r="AL219">
        <v>1</v>
      </c>
      <c r="AM219">
        <v>1</v>
      </c>
      <c r="AN219">
        <v>1</v>
      </c>
      <c r="AO219">
        <v>5</v>
      </c>
      <c r="AP219">
        <v>1</v>
      </c>
      <c r="AQ219">
        <v>2</v>
      </c>
      <c r="AR219">
        <v>2</v>
      </c>
      <c r="AS219">
        <v>3</v>
      </c>
      <c r="AT219">
        <v>3</v>
      </c>
      <c r="AU219">
        <v>4</v>
      </c>
      <c r="AV219">
        <v>3</v>
      </c>
      <c r="AW219">
        <v>3</v>
      </c>
      <c r="AX219">
        <v>4</v>
      </c>
      <c r="AY219">
        <v>4</v>
      </c>
      <c r="AZ219">
        <v>3</v>
      </c>
      <c r="BA219">
        <v>2</v>
      </c>
      <c r="BB219">
        <v>5</v>
      </c>
      <c r="BC219">
        <v>3</v>
      </c>
      <c r="BD219">
        <v>0</v>
      </c>
      <c r="BE219">
        <v>3</v>
      </c>
      <c r="BF219">
        <v>3</v>
      </c>
      <c r="BG219">
        <v>2</v>
      </c>
      <c r="BH219">
        <v>4</v>
      </c>
      <c r="BI219">
        <v>4</v>
      </c>
      <c r="BJ219">
        <v>4</v>
      </c>
      <c r="BK219">
        <v>4</v>
      </c>
      <c r="BL219">
        <v>5</v>
      </c>
      <c r="BM219">
        <v>4</v>
      </c>
      <c r="BN219">
        <v>5</v>
      </c>
      <c r="BO219">
        <v>5</v>
      </c>
      <c r="BP219">
        <v>1</v>
      </c>
      <c r="BQ219">
        <v>1</v>
      </c>
      <c r="BR219">
        <v>4</v>
      </c>
      <c r="BS219">
        <v>1</v>
      </c>
      <c r="BT219">
        <v>1</v>
      </c>
      <c r="BU219">
        <v>5</v>
      </c>
      <c r="BV219">
        <v>3</v>
      </c>
      <c r="BW219">
        <v>1</v>
      </c>
      <c r="BX219">
        <v>1</v>
      </c>
      <c r="BY219">
        <v>2.3333333333333335</v>
      </c>
      <c r="BZ219">
        <v>2</v>
      </c>
      <c r="CA219">
        <v>4.25</v>
      </c>
      <c r="CB219">
        <v>4.666666666666667</v>
      </c>
      <c r="CC219">
        <v>3</v>
      </c>
      <c r="CD219">
        <v>4</v>
      </c>
      <c r="CE219">
        <v>1</v>
      </c>
      <c r="CF219">
        <v>1.5</v>
      </c>
      <c r="CG219">
        <v>2.5</v>
      </c>
      <c r="CH219">
        <v>3.3333333333333335</v>
      </c>
      <c r="CI219">
        <v>3</v>
      </c>
      <c r="CJ219">
        <v>4</v>
      </c>
      <c r="CK219">
        <v>4.75</v>
      </c>
      <c r="CL219">
        <v>3</v>
      </c>
      <c r="CM219">
        <v>1.6666666666666667</v>
      </c>
      <c r="CN219">
        <v>4.333333333333333</v>
      </c>
      <c r="CO219">
        <v>0</v>
      </c>
      <c r="CP219">
        <v>0</v>
      </c>
      <c r="CQ219">
        <v>0</v>
      </c>
      <c r="CR219">
        <v>0</v>
      </c>
      <c r="CS219">
        <v>3</v>
      </c>
      <c r="CT219" t="s">
        <v>754</v>
      </c>
      <c r="CU219" t="s">
        <v>751</v>
      </c>
      <c r="CV219" s="3" t="s">
        <v>798</v>
      </c>
      <c r="CZ219">
        <v>3</v>
      </c>
      <c r="DA219">
        <v>1</v>
      </c>
      <c r="DB219" s="3">
        <v>1</v>
      </c>
      <c r="DC219" s="3">
        <v>0</v>
      </c>
      <c r="DD219">
        <v>1.6</v>
      </c>
    </row>
    <row r="220" spans="1:108" x14ac:dyDescent="0.35">
      <c r="A220" s="22">
        <v>1024542270</v>
      </c>
      <c r="B220" t="s">
        <v>665</v>
      </c>
      <c r="C220" t="s">
        <v>265</v>
      </c>
      <c r="D220" t="s">
        <v>666</v>
      </c>
      <c r="E220" t="s">
        <v>105</v>
      </c>
      <c r="F220" t="s">
        <v>129</v>
      </c>
      <c r="G220" t="s">
        <v>107</v>
      </c>
      <c r="H220" t="s">
        <v>108</v>
      </c>
      <c r="I220" t="s">
        <v>109</v>
      </c>
      <c r="J220" t="s">
        <v>132</v>
      </c>
      <c r="K220" t="s">
        <v>111</v>
      </c>
      <c r="L220">
        <v>3</v>
      </c>
      <c r="M220">
        <v>2</v>
      </c>
      <c r="N220">
        <v>2</v>
      </c>
      <c r="O220">
        <v>4</v>
      </c>
      <c r="P220">
        <v>5</v>
      </c>
      <c r="Q220">
        <v>3</v>
      </c>
      <c r="R220">
        <v>4</v>
      </c>
      <c r="S220">
        <v>5</v>
      </c>
      <c r="T220">
        <v>5</v>
      </c>
      <c r="U220">
        <v>4</v>
      </c>
      <c r="V220">
        <v>5</v>
      </c>
      <c r="W220">
        <v>4</v>
      </c>
      <c r="X220">
        <v>5</v>
      </c>
      <c r="Y220">
        <v>3</v>
      </c>
      <c r="Z220">
        <v>4</v>
      </c>
      <c r="AA220">
        <v>4</v>
      </c>
      <c r="AB220">
        <v>3</v>
      </c>
      <c r="AC220">
        <v>2</v>
      </c>
      <c r="AD220">
        <v>2</v>
      </c>
      <c r="AE220">
        <v>4</v>
      </c>
      <c r="AF220">
        <v>4</v>
      </c>
      <c r="AG220">
        <v>4</v>
      </c>
      <c r="AH220">
        <v>3</v>
      </c>
      <c r="AI220">
        <v>3</v>
      </c>
      <c r="AJ220">
        <v>3</v>
      </c>
      <c r="AK220">
        <v>4</v>
      </c>
      <c r="AL220">
        <v>5</v>
      </c>
      <c r="AM220">
        <v>4</v>
      </c>
      <c r="AN220">
        <v>4</v>
      </c>
      <c r="AO220">
        <v>1</v>
      </c>
      <c r="AP220">
        <v>2</v>
      </c>
      <c r="AQ220">
        <v>3</v>
      </c>
      <c r="AR220">
        <v>5</v>
      </c>
      <c r="AS220">
        <v>4</v>
      </c>
      <c r="AT220">
        <v>4</v>
      </c>
      <c r="AU220">
        <v>4</v>
      </c>
      <c r="AV220">
        <v>4</v>
      </c>
      <c r="AW220">
        <v>5</v>
      </c>
      <c r="AX220">
        <v>5</v>
      </c>
      <c r="AY220">
        <v>5</v>
      </c>
      <c r="AZ220">
        <v>5</v>
      </c>
      <c r="BA220">
        <v>3</v>
      </c>
      <c r="BB220">
        <v>6</v>
      </c>
      <c r="BC220">
        <v>5</v>
      </c>
      <c r="BD220">
        <v>5</v>
      </c>
      <c r="BE220">
        <v>3</v>
      </c>
      <c r="BF220">
        <v>4</v>
      </c>
      <c r="BG220">
        <v>2</v>
      </c>
      <c r="BH220">
        <v>3</v>
      </c>
      <c r="BI220">
        <v>4</v>
      </c>
      <c r="BJ220">
        <v>3</v>
      </c>
      <c r="BK220">
        <v>3</v>
      </c>
      <c r="BL220">
        <v>4</v>
      </c>
      <c r="BM220">
        <v>4</v>
      </c>
      <c r="BN220">
        <v>4</v>
      </c>
      <c r="BO220">
        <v>4</v>
      </c>
      <c r="BP220">
        <v>1</v>
      </c>
      <c r="BQ220">
        <v>2</v>
      </c>
      <c r="BR220">
        <v>2</v>
      </c>
      <c r="BS220">
        <v>3</v>
      </c>
      <c r="BT220">
        <v>1</v>
      </c>
      <c r="BU220">
        <v>5</v>
      </c>
      <c r="BV220">
        <v>3</v>
      </c>
      <c r="BW220">
        <v>4</v>
      </c>
      <c r="BX220">
        <v>6</v>
      </c>
      <c r="BY220">
        <v>2.3333333333333335</v>
      </c>
      <c r="BZ220">
        <v>4</v>
      </c>
      <c r="CA220">
        <v>4.75</v>
      </c>
      <c r="CB220">
        <v>4</v>
      </c>
      <c r="CC220">
        <v>3</v>
      </c>
      <c r="CD220">
        <v>4</v>
      </c>
      <c r="CE220">
        <v>3</v>
      </c>
      <c r="CF220">
        <v>4.25</v>
      </c>
      <c r="CG220">
        <v>2.75</v>
      </c>
      <c r="CH220">
        <v>4</v>
      </c>
      <c r="CI220">
        <v>4.7777777777777777</v>
      </c>
      <c r="CJ220">
        <v>3.3333333333333335</v>
      </c>
      <c r="CK220">
        <v>4</v>
      </c>
      <c r="CL220">
        <v>4.666666666666667</v>
      </c>
      <c r="CM220">
        <v>4.333333333333333</v>
      </c>
      <c r="CN220">
        <v>5.333333333333333</v>
      </c>
      <c r="CO220">
        <v>0</v>
      </c>
      <c r="CP220">
        <v>0</v>
      </c>
      <c r="CQ220">
        <v>1</v>
      </c>
      <c r="CR220">
        <v>0</v>
      </c>
      <c r="CS220">
        <v>3</v>
      </c>
      <c r="CT220" t="s">
        <v>754</v>
      </c>
      <c r="CU220" t="s">
        <v>751</v>
      </c>
      <c r="CV220" s="3" t="s">
        <v>798</v>
      </c>
      <c r="CZ220">
        <v>3</v>
      </c>
      <c r="DA220">
        <v>1</v>
      </c>
      <c r="DB220" s="3">
        <v>1</v>
      </c>
      <c r="DC220" s="3">
        <v>0</v>
      </c>
      <c r="DD220">
        <v>1.8</v>
      </c>
    </row>
    <row r="221" spans="1:108" x14ac:dyDescent="0.35">
      <c r="A221" s="22">
        <v>1015444208</v>
      </c>
      <c r="B221" t="s">
        <v>667</v>
      </c>
      <c r="C221" t="s">
        <v>668</v>
      </c>
      <c r="D221" t="s">
        <v>669</v>
      </c>
      <c r="E221" t="s">
        <v>124</v>
      </c>
      <c r="F221" t="s">
        <v>129</v>
      </c>
      <c r="G221" t="s">
        <v>189</v>
      </c>
      <c r="H221" t="s">
        <v>170</v>
      </c>
      <c r="I221" t="s">
        <v>109</v>
      </c>
      <c r="J221" t="s">
        <v>132</v>
      </c>
      <c r="K221" t="s">
        <v>111</v>
      </c>
      <c r="L221">
        <v>2</v>
      </c>
      <c r="M221">
        <v>4</v>
      </c>
      <c r="N221">
        <v>5</v>
      </c>
      <c r="O221">
        <v>5</v>
      </c>
      <c r="P221">
        <v>5</v>
      </c>
      <c r="Q221">
        <v>5</v>
      </c>
      <c r="R221">
        <v>4</v>
      </c>
      <c r="S221">
        <v>4</v>
      </c>
      <c r="T221">
        <v>5</v>
      </c>
      <c r="U221">
        <v>4</v>
      </c>
      <c r="V221">
        <v>5</v>
      </c>
      <c r="W221">
        <v>2</v>
      </c>
      <c r="X221">
        <v>5</v>
      </c>
      <c r="Y221">
        <v>3</v>
      </c>
      <c r="Z221">
        <v>5</v>
      </c>
      <c r="AA221">
        <v>2</v>
      </c>
      <c r="AB221">
        <v>2</v>
      </c>
      <c r="AC221">
        <v>3</v>
      </c>
      <c r="AD221">
        <v>2</v>
      </c>
      <c r="AE221">
        <v>3</v>
      </c>
      <c r="AF221">
        <v>4</v>
      </c>
      <c r="AG221">
        <v>4</v>
      </c>
      <c r="AH221">
        <v>4</v>
      </c>
      <c r="AI221">
        <v>4</v>
      </c>
      <c r="AJ221">
        <v>3</v>
      </c>
      <c r="AK221">
        <v>3</v>
      </c>
      <c r="AL221">
        <v>2</v>
      </c>
      <c r="AM221">
        <v>4</v>
      </c>
      <c r="AN221">
        <v>3</v>
      </c>
      <c r="AO221">
        <v>4</v>
      </c>
      <c r="AP221">
        <v>4</v>
      </c>
      <c r="AQ221">
        <v>4</v>
      </c>
      <c r="AR221">
        <v>3</v>
      </c>
      <c r="AS221">
        <v>4</v>
      </c>
      <c r="AT221">
        <v>4</v>
      </c>
      <c r="AU221">
        <v>3</v>
      </c>
      <c r="AV221">
        <v>5</v>
      </c>
      <c r="AW221">
        <v>5</v>
      </c>
      <c r="AX221">
        <v>5</v>
      </c>
      <c r="AY221">
        <v>5</v>
      </c>
      <c r="AZ221">
        <v>4</v>
      </c>
      <c r="BA221">
        <v>4</v>
      </c>
      <c r="BB221">
        <v>5</v>
      </c>
      <c r="BC221">
        <v>3</v>
      </c>
      <c r="BD221">
        <v>5</v>
      </c>
      <c r="BE221">
        <v>2</v>
      </c>
      <c r="BF221">
        <v>2</v>
      </c>
      <c r="BG221">
        <v>2</v>
      </c>
      <c r="BH221">
        <v>2</v>
      </c>
      <c r="BI221">
        <v>3</v>
      </c>
      <c r="BJ221">
        <v>3</v>
      </c>
      <c r="BK221">
        <v>3</v>
      </c>
      <c r="BL221">
        <v>3</v>
      </c>
      <c r="BM221">
        <v>3</v>
      </c>
      <c r="BN221">
        <v>3</v>
      </c>
      <c r="BO221">
        <v>3</v>
      </c>
      <c r="BP221">
        <v>3</v>
      </c>
      <c r="BQ221">
        <v>3</v>
      </c>
      <c r="BR221">
        <v>4</v>
      </c>
      <c r="BS221">
        <v>3</v>
      </c>
      <c r="BT221">
        <v>1</v>
      </c>
      <c r="BU221">
        <v>5</v>
      </c>
      <c r="BV221">
        <v>2</v>
      </c>
      <c r="BW221">
        <v>5</v>
      </c>
      <c r="BX221">
        <v>1</v>
      </c>
      <c r="BY221">
        <v>3.6666666666666665</v>
      </c>
      <c r="BZ221">
        <v>4.75</v>
      </c>
      <c r="CA221">
        <v>4.5</v>
      </c>
      <c r="CB221">
        <v>3.3333333333333335</v>
      </c>
      <c r="CC221">
        <v>2.8</v>
      </c>
      <c r="CD221">
        <v>3.6666666666666665</v>
      </c>
      <c r="CE221">
        <v>3.6666666666666665</v>
      </c>
      <c r="CF221">
        <v>3</v>
      </c>
      <c r="CG221">
        <v>3.75</v>
      </c>
      <c r="CH221">
        <v>3.6666666666666665</v>
      </c>
      <c r="CI221">
        <v>4.5555555555555554</v>
      </c>
      <c r="CJ221">
        <v>3</v>
      </c>
      <c r="CK221">
        <v>3</v>
      </c>
      <c r="CL221">
        <v>4.666666666666667</v>
      </c>
      <c r="CM221">
        <v>4</v>
      </c>
      <c r="CN221">
        <v>5</v>
      </c>
      <c r="CO221">
        <v>0</v>
      </c>
      <c r="CP221">
        <v>0</v>
      </c>
      <c r="CQ221">
        <v>1</v>
      </c>
      <c r="CR221">
        <v>0</v>
      </c>
      <c r="CS221">
        <v>3</v>
      </c>
      <c r="CT221" t="s">
        <v>754</v>
      </c>
      <c r="CU221" t="s">
        <v>751</v>
      </c>
      <c r="CV221" s="3" t="s">
        <v>797</v>
      </c>
      <c r="CW221" t="s">
        <v>779</v>
      </c>
      <c r="CZ221">
        <v>2</v>
      </c>
      <c r="DA221">
        <v>0</v>
      </c>
      <c r="DB221" s="3">
        <v>0</v>
      </c>
      <c r="DC221" s="3">
        <v>0</v>
      </c>
      <c r="DD221">
        <v>2.8</v>
      </c>
    </row>
    <row r="222" spans="1:108" x14ac:dyDescent="0.35">
      <c r="A222" s="22">
        <v>51777439</v>
      </c>
      <c r="B222" t="s">
        <v>670</v>
      </c>
      <c r="C222" t="s">
        <v>671</v>
      </c>
      <c r="D222" t="s">
        <v>283</v>
      </c>
      <c r="E222" t="s">
        <v>471</v>
      </c>
      <c r="F222" t="s">
        <v>105</v>
      </c>
      <c r="G222" t="s">
        <v>189</v>
      </c>
      <c r="H222" t="s">
        <v>228</v>
      </c>
      <c r="I222" t="s">
        <v>183</v>
      </c>
      <c r="J222" t="s">
        <v>184</v>
      </c>
      <c r="K222" t="s">
        <v>111</v>
      </c>
      <c r="L222">
        <v>5</v>
      </c>
      <c r="M222">
        <v>5</v>
      </c>
      <c r="N222">
        <v>3</v>
      </c>
      <c r="O222">
        <v>2</v>
      </c>
      <c r="P222">
        <v>5</v>
      </c>
      <c r="Q222">
        <v>2</v>
      </c>
      <c r="R222">
        <v>2</v>
      </c>
      <c r="S222">
        <v>4</v>
      </c>
      <c r="T222">
        <v>3</v>
      </c>
      <c r="U222">
        <v>2</v>
      </c>
      <c r="V222">
        <v>3</v>
      </c>
      <c r="W222">
        <v>2</v>
      </c>
      <c r="X222">
        <v>4</v>
      </c>
      <c r="Y222">
        <v>2</v>
      </c>
      <c r="Z222">
        <v>2</v>
      </c>
      <c r="AA222">
        <v>2</v>
      </c>
      <c r="AB222">
        <v>1</v>
      </c>
      <c r="AC222">
        <v>2</v>
      </c>
      <c r="AD222">
        <v>2</v>
      </c>
      <c r="AE222">
        <v>5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3</v>
      </c>
      <c r="AL222">
        <v>1</v>
      </c>
      <c r="AM222">
        <v>3</v>
      </c>
      <c r="AN222">
        <v>1</v>
      </c>
      <c r="AO222">
        <v>3</v>
      </c>
      <c r="AP222">
        <v>2</v>
      </c>
      <c r="AQ222">
        <v>3</v>
      </c>
      <c r="AR222">
        <v>4</v>
      </c>
      <c r="AS222">
        <v>3</v>
      </c>
      <c r="AT222">
        <v>3</v>
      </c>
      <c r="AU222">
        <v>3</v>
      </c>
      <c r="AV222">
        <v>4</v>
      </c>
      <c r="AW222">
        <v>4</v>
      </c>
      <c r="AX222">
        <v>5</v>
      </c>
      <c r="AY222">
        <v>5</v>
      </c>
      <c r="AZ222">
        <v>5</v>
      </c>
      <c r="BA222">
        <v>6</v>
      </c>
      <c r="BB222">
        <v>6</v>
      </c>
      <c r="BC222">
        <v>5</v>
      </c>
      <c r="BD222">
        <v>4</v>
      </c>
      <c r="BE222">
        <v>2</v>
      </c>
      <c r="BF222">
        <v>2</v>
      </c>
      <c r="BG222">
        <v>2</v>
      </c>
      <c r="BH222">
        <v>2</v>
      </c>
      <c r="BI222">
        <v>4</v>
      </c>
      <c r="BJ222">
        <v>4</v>
      </c>
      <c r="BK222">
        <v>4</v>
      </c>
      <c r="BL222">
        <v>4</v>
      </c>
      <c r="BM222">
        <v>4</v>
      </c>
      <c r="BN222">
        <v>5</v>
      </c>
      <c r="BO222">
        <v>5</v>
      </c>
      <c r="BP222">
        <v>1</v>
      </c>
      <c r="BQ222">
        <v>1</v>
      </c>
      <c r="BR222">
        <v>2</v>
      </c>
      <c r="BS222">
        <v>2</v>
      </c>
      <c r="BT222">
        <v>2</v>
      </c>
      <c r="BU222">
        <v>5</v>
      </c>
      <c r="BV222">
        <v>2</v>
      </c>
      <c r="BW222">
        <v>5</v>
      </c>
      <c r="BX222">
        <v>1</v>
      </c>
      <c r="BY222">
        <v>4.333333333333333</v>
      </c>
      <c r="BZ222">
        <v>2.75</v>
      </c>
      <c r="CA222">
        <v>3</v>
      </c>
      <c r="CB222">
        <v>2.6666666666666665</v>
      </c>
      <c r="CC222">
        <v>1.8</v>
      </c>
      <c r="CD222">
        <v>3</v>
      </c>
      <c r="CE222">
        <v>2</v>
      </c>
      <c r="CF222">
        <v>2</v>
      </c>
      <c r="CG222">
        <v>3</v>
      </c>
      <c r="CH222">
        <v>3</v>
      </c>
      <c r="CI222">
        <v>4.8888888888888893</v>
      </c>
      <c r="CJ222">
        <v>4</v>
      </c>
      <c r="CK222">
        <v>4.5</v>
      </c>
      <c r="CL222">
        <v>4.333333333333333</v>
      </c>
      <c r="CM222">
        <v>5</v>
      </c>
      <c r="CN222">
        <v>5.333333333333333</v>
      </c>
      <c r="CO222">
        <v>0</v>
      </c>
      <c r="CP222">
        <v>1</v>
      </c>
      <c r="CQ222">
        <v>1</v>
      </c>
      <c r="CR222">
        <v>0</v>
      </c>
      <c r="CS222">
        <v>27</v>
      </c>
      <c r="CT222" t="s">
        <v>184</v>
      </c>
      <c r="CU222" t="s">
        <v>749</v>
      </c>
      <c r="CV222" s="3" t="s">
        <v>797</v>
      </c>
      <c r="CW222" t="s">
        <v>779</v>
      </c>
      <c r="CZ222">
        <v>2</v>
      </c>
      <c r="DA222">
        <v>0</v>
      </c>
      <c r="DB222" s="3">
        <v>0</v>
      </c>
      <c r="DC222" s="3">
        <v>0</v>
      </c>
      <c r="DD222">
        <v>1.6</v>
      </c>
    </row>
    <row r="223" spans="1:108" x14ac:dyDescent="0.35">
      <c r="A223" s="22">
        <v>52205940</v>
      </c>
      <c r="B223" t="s">
        <v>672</v>
      </c>
      <c r="C223" t="s">
        <v>671</v>
      </c>
      <c r="D223" t="s">
        <v>673</v>
      </c>
      <c r="E223" t="s">
        <v>355</v>
      </c>
      <c r="F223" t="s">
        <v>178</v>
      </c>
      <c r="G223" t="s">
        <v>107</v>
      </c>
      <c r="H223" t="s">
        <v>108</v>
      </c>
      <c r="I223" t="s">
        <v>183</v>
      </c>
      <c r="J223" t="s">
        <v>179</v>
      </c>
      <c r="K223" t="s">
        <v>150</v>
      </c>
      <c r="L223">
        <v>3</v>
      </c>
      <c r="M223">
        <v>4</v>
      </c>
      <c r="N223">
        <v>3</v>
      </c>
      <c r="O223">
        <v>4</v>
      </c>
      <c r="P223">
        <v>4</v>
      </c>
      <c r="Q223">
        <v>2</v>
      </c>
      <c r="R223">
        <v>4</v>
      </c>
      <c r="S223">
        <v>5</v>
      </c>
      <c r="T223">
        <v>5</v>
      </c>
      <c r="U223">
        <v>5</v>
      </c>
      <c r="V223">
        <v>5</v>
      </c>
      <c r="W223">
        <v>4</v>
      </c>
      <c r="X223">
        <v>4</v>
      </c>
      <c r="Y223">
        <v>3</v>
      </c>
      <c r="Z223">
        <v>5</v>
      </c>
      <c r="AA223">
        <v>4</v>
      </c>
      <c r="AB223">
        <v>5</v>
      </c>
      <c r="AC223">
        <v>2</v>
      </c>
      <c r="AD223">
        <v>3</v>
      </c>
      <c r="AE223">
        <v>2</v>
      </c>
      <c r="AF223">
        <v>4</v>
      </c>
      <c r="AG223">
        <v>4</v>
      </c>
      <c r="AH223">
        <v>2</v>
      </c>
      <c r="AI223">
        <v>2</v>
      </c>
      <c r="AJ223">
        <v>1</v>
      </c>
      <c r="AK223">
        <v>2</v>
      </c>
      <c r="AL223">
        <v>4</v>
      </c>
      <c r="AM223">
        <v>3</v>
      </c>
      <c r="AN223">
        <v>3</v>
      </c>
      <c r="AO223">
        <v>3</v>
      </c>
      <c r="AP223">
        <v>4</v>
      </c>
      <c r="AQ223">
        <v>4</v>
      </c>
      <c r="AR223">
        <v>4</v>
      </c>
      <c r="AS223">
        <v>4</v>
      </c>
      <c r="AT223">
        <v>4</v>
      </c>
      <c r="AU223">
        <v>4</v>
      </c>
      <c r="AV223">
        <v>4</v>
      </c>
      <c r="AW223">
        <v>5</v>
      </c>
      <c r="AX223">
        <v>4</v>
      </c>
      <c r="AY223">
        <v>4</v>
      </c>
      <c r="AZ223">
        <v>4</v>
      </c>
      <c r="BA223">
        <v>4</v>
      </c>
      <c r="BB223">
        <v>5</v>
      </c>
      <c r="BC223">
        <v>5</v>
      </c>
      <c r="BD223">
        <v>5</v>
      </c>
      <c r="BE223">
        <v>3</v>
      </c>
      <c r="BF223">
        <v>2</v>
      </c>
      <c r="BG223">
        <v>2</v>
      </c>
      <c r="BH223">
        <v>2</v>
      </c>
      <c r="BI223">
        <v>3</v>
      </c>
      <c r="BJ223">
        <v>3</v>
      </c>
      <c r="BK223">
        <v>3</v>
      </c>
      <c r="BL223">
        <v>4</v>
      </c>
      <c r="BM223">
        <v>4</v>
      </c>
      <c r="BN223">
        <v>5</v>
      </c>
      <c r="BO223">
        <v>5</v>
      </c>
      <c r="BP223">
        <v>2</v>
      </c>
      <c r="BQ223">
        <v>2</v>
      </c>
      <c r="BR223">
        <v>2</v>
      </c>
      <c r="BS223">
        <v>2</v>
      </c>
      <c r="BT223">
        <v>1</v>
      </c>
      <c r="BU223">
        <v>6</v>
      </c>
      <c r="BV223">
        <v>3</v>
      </c>
      <c r="BW223">
        <v>3</v>
      </c>
      <c r="BX223">
        <v>1</v>
      </c>
      <c r="BY223">
        <v>3.3333333333333335</v>
      </c>
      <c r="BZ223">
        <v>3.5</v>
      </c>
      <c r="CA223">
        <v>5</v>
      </c>
      <c r="CB223">
        <v>3.6666666666666665</v>
      </c>
      <c r="CC223">
        <v>3.8</v>
      </c>
      <c r="CD223">
        <v>3.3333333333333335</v>
      </c>
      <c r="CE223">
        <v>1.6666666666666667</v>
      </c>
      <c r="CF223">
        <v>3</v>
      </c>
      <c r="CG223">
        <v>3.75</v>
      </c>
      <c r="CH223">
        <v>4</v>
      </c>
      <c r="CI223">
        <v>4.4444444444444446</v>
      </c>
      <c r="CJ223">
        <v>3</v>
      </c>
      <c r="CK223">
        <v>4.5</v>
      </c>
      <c r="CL223">
        <v>4.333333333333333</v>
      </c>
      <c r="CM223">
        <v>4.666666666666667</v>
      </c>
      <c r="CN223">
        <v>4.333333333333333</v>
      </c>
      <c r="CO223">
        <v>0</v>
      </c>
      <c r="CP223">
        <v>0</v>
      </c>
      <c r="CQ223">
        <v>0</v>
      </c>
      <c r="CR223">
        <v>0</v>
      </c>
      <c r="CS223">
        <v>7</v>
      </c>
      <c r="CT223" t="s">
        <v>756</v>
      </c>
      <c r="CU223" t="s">
        <v>750</v>
      </c>
      <c r="CV223" s="3" t="s">
        <v>797</v>
      </c>
      <c r="CZ223">
        <v>2.25</v>
      </c>
      <c r="DA223">
        <v>0</v>
      </c>
      <c r="DB223" s="3">
        <v>0</v>
      </c>
      <c r="DC223" s="3">
        <v>0</v>
      </c>
      <c r="DD223">
        <v>1.8</v>
      </c>
    </row>
    <row r="224" spans="1:108" x14ac:dyDescent="0.35">
      <c r="A224" s="22">
        <v>1030573819</v>
      </c>
      <c r="B224" t="s">
        <v>674</v>
      </c>
      <c r="C224" t="s">
        <v>675</v>
      </c>
      <c r="D224" t="s">
        <v>676</v>
      </c>
      <c r="E224" t="s">
        <v>128</v>
      </c>
      <c r="F224" t="s">
        <v>106</v>
      </c>
      <c r="G224" t="s">
        <v>125</v>
      </c>
      <c r="H224" t="s">
        <v>108</v>
      </c>
      <c r="I224" t="s">
        <v>119</v>
      </c>
      <c r="J224" t="s">
        <v>110</v>
      </c>
      <c r="K224" t="s">
        <v>111</v>
      </c>
      <c r="L224">
        <v>2</v>
      </c>
      <c r="M224">
        <v>4</v>
      </c>
      <c r="N224">
        <v>3</v>
      </c>
      <c r="O224">
        <v>4</v>
      </c>
      <c r="P224">
        <v>2</v>
      </c>
      <c r="Q224">
        <v>3</v>
      </c>
      <c r="R224">
        <v>4</v>
      </c>
      <c r="S224">
        <v>4</v>
      </c>
      <c r="T224">
        <v>3</v>
      </c>
      <c r="U224">
        <v>2</v>
      </c>
      <c r="V224">
        <v>5</v>
      </c>
      <c r="W224">
        <v>5</v>
      </c>
      <c r="X224">
        <v>5</v>
      </c>
      <c r="Y224">
        <v>5</v>
      </c>
      <c r="Z224">
        <v>2</v>
      </c>
      <c r="AA224">
        <v>1</v>
      </c>
      <c r="AB224">
        <v>2</v>
      </c>
      <c r="AC224">
        <v>2</v>
      </c>
      <c r="AD224">
        <v>1</v>
      </c>
      <c r="AE224">
        <v>5</v>
      </c>
      <c r="AF224">
        <v>5</v>
      </c>
      <c r="AG224">
        <v>5</v>
      </c>
      <c r="AH224">
        <v>3</v>
      </c>
      <c r="AI224">
        <v>2</v>
      </c>
      <c r="AJ224">
        <v>2</v>
      </c>
      <c r="AK224">
        <v>2</v>
      </c>
      <c r="AL224">
        <v>3</v>
      </c>
      <c r="AM224">
        <v>4</v>
      </c>
      <c r="AN224">
        <v>3</v>
      </c>
      <c r="AO224">
        <v>5</v>
      </c>
      <c r="AP224">
        <v>4</v>
      </c>
      <c r="AQ224">
        <v>4</v>
      </c>
      <c r="AR224">
        <v>4</v>
      </c>
      <c r="AS224">
        <v>4</v>
      </c>
      <c r="AT224">
        <v>4</v>
      </c>
      <c r="AU224">
        <v>4</v>
      </c>
      <c r="AV224">
        <v>5</v>
      </c>
      <c r="AW224">
        <v>5</v>
      </c>
      <c r="AX224">
        <v>5</v>
      </c>
      <c r="AY224">
        <v>5</v>
      </c>
      <c r="AZ224">
        <v>5</v>
      </c>
      <c r="BA224">
        <v>5</v>
      </c>
      <c r="BB224">
        <v>5</v>
      </c>
      <c r="BC224">
        <v>5</v>
      </c>
      <c r="BD224">
        <v>5</v>
      </c>
      <c r="BE224">
        <v>2</v>
      </c>
      <c r="BF224">
        <v>2</v>
      </c>
      <c r="BG224">
        <v>2</v>
      </c>
      <c r="BH224">
        <v>3</v>
      </c>
      <c r="BI224">
        <v>3</v>
      </c>
      <c r="BJ224">
        <v>3</v>
      </c>
      <c r="BK224">
        <v>3</v>
      </c>
      <c r="BL224">
        <v>4</v>
      </c>
      <c r="BM224">
        <v>5</v>
      </c>
      <c r="BN224">
        <v>4</v>
      </c>
      <c r="BO224">
        <v>4</v>
      </c>
      <c r="BP224">
        <v>2</v>
      </c>
      <c r="BQ224">
        <v>2</v>
      </c>
      <c r="BR224">
        <v>3</v>
      </c>
      <c r="BS224">
        <v>3</v>
      </c>
      <c r="BT224">
        <v>3</v>
      </c>
      <c r="BU224">
        <v>5</v>
      </c>
      <c r="BV224">
        <v>3</v>
      </c>
      <c r="BW224">
        <v>1</v>
      </c>
      <c r="BX224">
        <v>1</v>
      </c>
      <c r="BY224">
        <v>3</v>
      </c>
      <c r="BZ224">
        <v>3.25</v>
      </c>
      <c r="CA224">
        <v>3.5</v>
      </c>
      <c r="CB224">
        <v>5</v>
      </c>
      <c r="CC224">
        <v>1.6</v>
      </c>
      <c r="CD224">
        <v>5</v>
      </c>
      <c r="CE224">
        <v>2.3333333333333335</v>
      </c>
      <c r="CF224">
        <v>3</v>
      </c>
      <c r="CG224">
        <v>4.25</v>
      </c>
      <c r="CH224">
        <v>4</v>
      </c>
      <c r="CI224">
        <v>5</v>
      </c>
      <c r="CJ224">
        <v>3</v>
      </c>
      <c r="CK224">
        <v>4.25</v>
      </c>
      <c r="CL224">
        <v>5</v>
      </c>
      <c r="CM224">
        <v>5</v>
      </c>
      <c r="CN224">
        <v>5</v>
      </c>
      <c r="CO224">
        <v>1</v>
      </c>
      <c r="CP224">
        <v>1</v>
      </c>
      <c r="CQ224">
        <v>1</v>
      </c>
      <c r="CR224">
        <v>1</v>
      </c>
      <c r="CS224">
        <v>4</v>
      </c>
      <c r="CT224" t="s">
        <v>755</v>
      </c>
      <c r="CU224" t="s">
        <v>751</v>
      </c>
      <c r="CV224" s="3" t="s">
        <v>797</v>
      </c>
      <c r="CZ224">
        <v>2.25</v>
      </c>
      <c r="DA224">
        <v>0</v>
      </c>
      <c r="DB224" s="3">
        <v>0</v>
      </c>
      <c r="DC224" s="3">
        <v>0</v>
      </c>
      <c r="DD224">
        <v>2.6</v>
      </c>
    </row>
    <row r="225" spans="1:108" x14ac:dyDescent="0.35">
      <c r="A225" s="22">
        <v>1024574916</v>
      </c>
      <c r="B225" t="s">
        <v>677</v>
      </c>
      <c r="C225" t="s">
        <v>675</v>
      </c>
      <c r="D225" t="s">
        <v>678</v>
      </c>
      <c r="E225" t="s">
        <v>236</v>
      </c>
      <c r="F225" t="s">
        <v>116</v>
      </c>
      <c r="G225" t="s">
        <v>125</v>
      </c>
      <c r="H225" t="s">
        <v>108</v>
      </c>
      <c r="I225" t="s">
        <v>109</v>
      </c>
      <c r="J225" t="s">
        <v>132</v>
      </c>
      <c r="K225" t="s">
        <v>111</v>
      </c>
      <c r="L225">
        <v>4</v>
      </c>
      <c r="M225">
        <v>4</v>
      </c>
      <c r="N225">
        <v>4</v>
      </c>
      <c r="O225">
        <v>3</v>
      </c>
      <c r="P225">
        <v>4</v>
      </c>
      <c r="Q225">
        <v>4</v>
      </c>
      <c r="R225">
        <v>5</v>
      </c>
      <c r="S225">
        <v>5</v>
      </c>
      <c r="T225">
        <v>4</v>
      </c>
      <c r="U225">
        <v>5</v>
      </c>
      <c r="V225">
        <v>5</v>
      </c>
      <c r="W225">
        <v>4</v>
      </c>
      <c r="X225">
        <v>3</v>
      </c>
      <c r="Y225">
        <v>2</v>
      </c>
      <c r="Z225">
        <v>5</v>
      </c>
      <c r="AA225">
        <v>4</v>
      </c>
      <c r="AB225">
        <v>3</v>
      </c>
      <c r="AC225">
        <v>2</v>
      </c>
      <c r="AD225">
        <v>3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3</v>
      </c>
      <c r="AK225">
        <v>3</v>
      </c>
      <c r="AL225">
        <v>3</v>
      </c>
      <c r="AM225">
        <v>4</v>
      </c>
      <c r="AN225">
        <v>3</v>
      </c>
      <c r="AO225">
        <v>1</v>
      </c>
      <c r="AP225">
        <v>2</v>
      </c>
      <c r="AQ225">
        <v>3</v>
      </c>
      <c r="AR225">
        <v>2</v>
      </c>
      <c r="AS225">
        <v>3</v>
      </c>
      <c r="AT225">
        <v>3</v>
      </c>
      <c r="AU225">
        <v>4</v>
      </c>
      <c r="AV225">
        <v>3</v>
      </c>
      <c r="AW225">
        <v>3</v>
      </c>
      <c r="AX225">
        <v>5</v>
      </c>
      <c r="AY225">
        <v>5</v>
      </c>
      <c r="AZ225">
        <v>5</v>
      </c>
      <c r="BA225">
        <v>3</v>
      </c>
      <c r="BB225">
        <v>5</v>
      </c>
      <c r="BC225">
        <v>4</v>
      </c>
      <c r="BD225">
        <v>5</v>
      </c>
      <c r="BE225">
        <v>4</v>
      </c>
      <c r="BF225">
        <v>3</v>
      </c>
      <c r="BG225">
        <v>3</v>
      </c>
      <c r="BH225">
        <v>4</v>
      </c>
      <c r="BI225">
        <v>3</v>
      </c>
      <c r="BJ225">
        <v>3</v>
      </c>
      <c r="BK225">
        <v>4</v>
      </c>
      <c r="BL225">
        <v>3</v>
      </c>
      <c r="BM225">
        <v>4</v>
      </c>
      <c r="BN225">
        <v>4</v>
      </c>
      <c r="BO225">
        <v>4</v>
      </c>
      <c r="BP225">
        <v>2</v>
      </c>
      <c r="BQ225">
        <v>2</v>
      </c>
      <c r="BR225">
        <v>2</v>
      </c>
      <c r="BS225">
        <v>2</v>
      </c>
      <c r="BT225">
        <v>3</v>
      </c>
      <c r="BU225">
        <v>5</v>
      </c>
      <c r="BV225">
        <v>3</v>
      </c>
      <c r="BW225">
        <v>1</v>
      </c>
      <c r="BX225">
        <v>5</v>
      </c>
      <c r="BY225">
        <v>4</v>
      </c>
      <c r="BZ225">
        <v>4</v>
      </c>
      <c r="CA225">
        <v>4.75</v>
      </c>
      <c r="CB225">
        <v>3</v>
      </c>
      <c r="CC225">
        <v>3.4</v>
      </c>
      <c r="CD225">
        <v>4</v>
      </c>
      <c r="CE225">
        <v>3.6666666666666665</v>
      </c>
      <c r="CF225">
        <v>3.25</v>
      </c>
      <c r="CG225">
        <v>2</v>
      </c>
      <c r="CH225">
        <v>3.3333333333333335</v>
      </c>
      <c r="CI225">
        <v>4.2222222222222223</v>
      </c>
      <c r="CJ225">
        <v>3.3333333333333335</v>
      </c>
      <c r="CK225">
        <v>3.75</v>
      </c>
      <c r="CL225">
        <v>3.6666666666666665</v>
      </c>
      <c r="CM225">
        <v>4</v>
      </c>
      <c r="CN225">
        <v>5</v>
      </c>
      <c r="CO225">
        <v>0</v>
      </c>
      <c r="CP225">
        <v>0</v>
      </c>
      <c r="CQ225">
        <v>1</v>
      </c>
      <c r="CR225">
        <v>0</v>
      </c>
      <c r="CS225" t="s">
        <v>753</v>
      </c>
      <c r="CT225" s="3" t="s">
        <v>753</v>
      </c>
      <c r="CU225" t="s">
        <v>751</v>
      </c>
      <c r="CV225" s="3" t="s">
        <v>797</v>
      </c>
      <c r="CZ225">
        <v>3.5</v>
      </c>
      <c r="DA225">
        <v>2</v>
      </c>
      <c r="DB225" s="3">
        <v>0</v>
      </c>
      <c r="DC225" s="3">
        <v>1</v>
      </c>
      <c r="DD225">
        <v>2.2000000000000002</v>
      </c>
    </row>
    <row r="226" spans="1:108" x14ac:dyDescent="0.35">
      <c r="A226" s="22">
        <v>1026268618</v>
      </c>
      <c r="B226" t="s">
        <v>297</v>
      </c>
      <c r="C226" t="s">
        <v>675</v>
      </c>
      <c r="D226" t="s">
        <v>274</v>
      </c>
      <c r="E226" t="s">
        <v>128</v>
      </c>
      <c r="F226" t="s">
        <v>178</v>
      </c>
      <c r="G226" t="s">
        <v>107</v>
      </c>
      <c r="H226" t="s">
        <v>108</v>
      </c>
      <c r="I226" t="s">
        <v>119</v>
      </c>
      <c r="J226" t="s">
        <v>110</v>
      </c>
      <c r="K226" t="s">
        <v>111</v>
      </c>
      <c r="L226">
        <v>5</v>
      </c>
      <c r="M226">
        <v>5</v>
      </c>
      <c r="N226">
        <v>5</v>
      </c>
      <c r="O226">
        <v>5</v>
      </c>
      <c r="P226">
        <v>4</v>
      </c>
      <c r="Q226">
        <v>4</v>
      </c>
      <c r="R226">
        <v>3</v>
      </c>
      <c r="S226">
        <v>5</v>
      </c>
      <c r="T226">
        <v>4</v>
      </c>
      <c r="U226">
        <v>5</v>
      </c>
      <c r="V226">
        <v>5</v>
      </c>
      <c r="W226">
        <v>5</v>
      </c>
      <c r="X226">
        <v>5</v>
      </c>
      <c r="Y226">
        <v>5</v>
      </c>
      <c r="Z226">
        <v>4</v>
      </c>
      <c r="AA226">
        <v>2</v>
      </c>
      <c r="AB226">
        <v>2</v>
      </c>
      <c r="AC226">
        <v>2</v>
      </c>
      <c r="AD226">
        <v>1</v>
      </c>
      <c r="AE226">
        <v>5</v>
      </c>
      <c r="AF226">
        <v>5</v>
      </c>
      <c r="AG226">
        <v>5</v>
      </c>
      <c r="AH226">
        <v>1</v>
      </c>
      <c r="AI226">
        <v>2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5</v>
      </c>
      <c r="AP226">
        <v>5</v>
      </c>
      <c r="AQ226">
        <v>5</v>
      </c>
      <c r="AR226">
        <v>5</v>
      </c>
      <c r="AS226">
        <v>5</v>
      </c>
      <c r="AT226">
        <v>5</v>
      </c>
      <c r="AU226">
        <v>5</v>
      </c>
      <c r="AV226">
        <v>6</v>
      </c>
      <c r="AW226">
        <v>6</v>
      </c>
      <c r="AX226">
        <v>6</v>
      </c>
      <c r="AY226">
        <v>6</v>
      </c>
      <c r="AZ226">
        <v>6</v>
      </c>
      <c r="BA226">
        <v>6</v>
      </c>
      <c r="BB226">
        <v>6</v>
      </c>
      <c r="BC226">
        <v>0</v>
      </c>
      <c r="BD226">
        <v>5</v>
      </c>
      <c r="BE226">
        <v>3</v>
      </c>
      <c r="BF226">
        <v>2</v>
      </c>
      <c r="BG226">
        <v>2</v>
      </c>
      <c r="BH226">
        <v>2</v>
      </c>
      <c r="BI226">
        <v>4</v>
      </c>
      <c r="BJ226">
        <v>3</v>
      </c>
      <c r="BK226">
        <v>3</v>
      </c>
      <c r="BL226">
        <v>5</v>
      </c>
      <c r="BM226">
        <v>5</v>
      </c>
      <c r="BN226">
        <v>5</v>
      </c>
      <c r="BO226">
        <v>5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6</v>
      </c>
      <c r="BV226">
        <v>3</v>
      </c>
      <c r="BW226">
        <v>5</v>
      </c>
      <c r="BX226">
        <v>4</v>
      </c>
      <c r="BY226">
        <v>5</v>
      </c>
      <c r="BZ226">
        <v>4</v>
      </c>
      <c r="CA226">
        <v>4.75</v>
      </c>
      <c r="CB226">
        <v>5</v>
      </c>
      <c r="CC226">
        <v>2.2000000000000002</v>
      </c>
      <c r="CD226">
        <v>5</v>
      </c>
      <c r="CE226">
        <v>1.3333333333333333</v>
      </c>
      <c r="CF226">
        <v>1</v>
      </c>
      <c r="CG226">
        <v>5</v>
      </c>
      <c r="CH226">
        <v>5</v>
      </c>
      <c r="CI226">
        <v>5.2222222222222223</v>
      </c>
      <c r="CJ226">
        <v>3.3333333333333335</v>
      </c>
      <c r="CK226">
        <v>5</v>
      </c>
      <c r="CL226">
        <v>6</v>
      </c>
      <c r="CM226">
        <v>3.6666666666666665</v>
      </c>
      <c r="CN226">
        <v>6</v>
      </c>
      <c r="CO226">
        <v>1</v>
      </c>
      <c r="CP226">
        <v>0</v>
      </c>
      <c r="CQ226">
        <v>1</v>
      </c>
      <c r="CR226">
        <v>0</v>
      </c>
      <c r="CS226">
        <v>7</v>
      </c>
      <c r="CT226" t="s">
        <v>756</v>
      </c>
      <c r="CU226" t="s">
        <v>751</v>
      </c>
      <c r="CV226" s="3" t="s">
        <v>797</v>
      </c>
      <c r="CX226" t="s">
        <v>779</v>
      </c>
      <c r="CZ226">
        <v>2.25</v>
      </c>
      <c r="DA226">
        <v>0</v>
      </c>
      <c r="DB226" s="3">
        <v>0</v>
      </c>
      <c r="DC226" s="3">
        <v>0</v>
      </c>
      <c r="DD226">
        <v>1</v>
      </c>
    </row>
    <row r="227" spans="1:108" x14ac:dyDescent="0.35">
      <c r="A227" s="22">
        <v>1014188315</v>
      </c>
      <c r="B227" t="s">
        <v>679</v>
      </c>
      <c r="C227" t="s">
        <v>675</v>
      </c>
      <c r="D227" t="s">
        <v>352</v>
      </c>
      <c r="E227" t="s">
        <v>303</v>
      </c>
      <c r="F227" t="s">
        <v>159</v>
      </c>
      <c r="G227" t="s">
        <v>107</v>
      </c>
      <c r="H227" t="s">
        <v>108</v>
      </c>
      <c r="I227" t="s">
        <v>119</v>
      </c>
      <c r="J227" t="s">
        <v>110</v>
      </c>
      <c r="K227" t="s">
        <v>111</v>
      </c>
      <c r="L227">
        <v>5</v>
      </c>
      <c r="M227">
        <v>5</v>
      </c>
      <c r="N227">
        <v>1</v>
      </c>
      <c r="O227">
        <v>1</v>
      </c>
      <c r="P227">
        <v>2</v>
      </c>
      <c r="Q227">
        <v>1</v>
      </c>
      <c r="R227">
        <v>1</v>
      </c>
      <c r="S227">
        <v>3</v>
      </c>
      <c r="T227">
        <v>3</v>
      </c>
      <c r="U227">
        <v>3</v>
      </c>
      <c r="V227">
        <v>4</v>
      </c>
      <c r="W227">
        <v>5</v>
      </c>
      <c r="X227">
        <v>5</v>
      </c>
      <c r="Y227">
        <v>4</v>
      </c>
      <c r="Z227">
        <v>3</v>
      </c>
      <c r="AA227">
        <v>1</v>
      </c>
      <c r="AB227">
        <v>1</v>
      </c>
      <c r="AC227">
        <v>2</v>
      </c>
      <c r="AD227">
        <v>1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2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2</v>
      </c>
      <c r="AS227">
        <v>5</v>
      </c>
      <c r="AT227">
        <v>2</v>
      </c>
      <c r="AU227">
        <v>5</v>
      </c>
      <c r="AV227">
        <v>5</v>
      </c>
      <c r="AW227">
        <v>5</v>
      </c>
      <c r="AX227">
        <v>5</v>
      </c>
      <c r="AY227">
        <v>5</v>
      </c>
      <c r="AZ227">
        <v>3</v>
      </c>
      <c r="BA227">
        <v>2</v>
      </c>
      <c r="BB227">
        <v>6</v>
      </c>
      <c r="BC227">
        <v>4</v>
      </c>
      <c r="BD227">
        <v>0</v>
      </c>
      <c r="BE227">
        <v>1</v>
      </c>
      <c r="BF227">
        <v>1</v>
      </c>
      <c r="BG227">
        <v>2</v>
      </c>
      <c r="BH227">
        <v>3</v>
      </c>
      <c r="BI227">
        <v>4</v>
      </c>
      <c r="BJ227">
        <v>4</v>
      </c>
      <c r="BK227">
        <v>4</v>
      </c>
      <c r="BL227">
        <v>5</v>
      </c>
      <c r="BM227">
        <v>5</v>
      </c>
      <c r="BN227">
        <v>5</v>
      </c>
      <c r="BO227">
        <v>5</v>
      </c>
      <c r="BP227">
        <v>1</v>
      </c>
      <c r="BQ227">
        <v>1</v>
      </c>
      <c r="BR227">
        <v>3</v>
      </c>
      <c r="BS227">
        <v>1</v>
      </c>
      <c r="BT227">
        <v>1</v>
      </c>
      <c r="BU227">
        <v>5</v>
      </c>
      <c r="BV227">
        <v>3</v>
      </c>
      <c r="BW227">
        <v>3</v>
      </c>
      <c r="BX227">
        <v>5</v>
      </c>
      <c r="BY227">
        <v>3.6666666666666665</v>
      </c>
      <c r="BZ227">
        <v>1.25</v>
      </c>
      <c r="CA227">
        <v>3.25</v>
      </c>
      <c r="CB227">
        <v>4.666666666666667</v>
      </c>
      <c r="CC227">
        <v>1.6</v>
      </c>
      <c r="CD227">
        <v>2</v>
      </c>
      <c r="CE227">
        <v>2</v>
      </c>
      <c r="CF227">
        <v>1</v>
      </c>
      <c r="CG227">
        <v>1.25</v>
      </c>
      <c r="CH227">
        <v>4</v>
      </c>
      <c r="CI227">
        <v>3.8888888888888888</v>
      </c>
      <c r="CJ227">
        <v>4</v>
      </c>
      <c r="CK227">
        <v>5</v>
      </c>
      <c r="CL227">
        <v>4.333333333333333</v>
      </c>
      <c r="CM227">
        <v>2</v>
      </c>
      <c r="CN227">
        <v>5.333333333333333</v>
      </c>
      <c r="CO227">
        <v>0</v>
      </c>
      <c r="CP227">
        <v>0</v>
      </c>
      <c r="CQ227">
        <v>1</v>
      </c>
      <c r="CR227">
        <v>0</v>
      </c>
      <c r="CS227">
        <v>5</v>
      </c>
      <c r="CT227" t="s">
        <v>755</v>
      </c>
      <c r="CU227" t="s">
        <v>751</v>
      </c>
      <c r="CV227" s="3" t="s">
        <v>797</v>
      </c>
      <c r="CW227" t="s">
        <v>779</v>
      </c>
      <c r="CZ227">
        <v>1.75</v>
      </c>
      <c r="DA227">
        <v>0</v>
      </c>
      <c r="DB227" s="3">
        <v>0</v>
      </c>
      <c r="DC227" s="3">
        <v>0</v>
      </c>
      <c r="DD227">
        <v>1.4</v>
      </c>
    </row>
    <row r="228" spans="1:108" x14ac:dyDescent="0.35">
      <c r="A228" s="22">
        <v>1018471790</v>
      </c>
      <c r="B228" t="s">
        <v>680</v>
      </c>
      <c r="C228" t="s">
        <v>675</v>
      </c>
      <c r="D228" t="s">
        <v>144</v>
      </c>
      <c r="E228" t="s">
        <v>124</v>
      </c>
      <c r="F228" t="s">
        <v>106</v>
      </c>
      <c r="G228" t="s">
        <v>189</v>
      </c>
      <c r="H228" t="s">
        <v>170</v>
      </c>
      <c r="I228" t="s">
        <v>109</v>
      </c>
      <c r="J228" t="s">
        <v>110</v>
      </c>
      <c r="K228" t="s">
        <v>111</v>
      </c>
      <c r="L228">
        <v>3</v>
      </c>
      <c r="M228">
        <v>2</v>
      </c>
      <c r="N228">
        <v>4</v>
      </c>
      <c r="O228">
        <v>5</v>
      </c>
      <c r="P228">
        <v>5</v>
      </c>
      <c r="Q228">
        <v>5</v>
      </c>
      <c r="R228">
        <v>5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2</v>
      </c>
      <c r="AA228">
        <v>2</v>
      </c>
      <c r="AB228">
        <v>2</v>
      </c>
      <c r="AC228">
        <v>3</v>
      </c>
      <c r="AD228">
        <v>2</v>
      </c>
      <c r="AE228">
        <v>4</v>
      </c>
      <c r="AF228">
        <v>4</v>
      </c>
      <c r="AG228">
        <v>3</v>
      </c>
      <c r="AH228">
        <v>3</v>
      </c>
      <c r="AI228">
        <v>2</v>
      </c>
      <c r="AJ228">
        <v>3</v>
      </c>
      <c r="AK228">
        <v>4</v>
      </c>
      <c r="AL228">
        <v>3</v>
      </c>
      <c r="AM228">
        <v>5</v>
      </c>
      <c r="AN228">
        <v>4</v>
      </c>
      <c r="AO228">
        <v>2</v>
      </c>
      <c r="AP228">
        <v>4</v>
      </c>
      <c r="AQ228">
        <v>4</v>
      </c>
      <c r="AR228">
        <v>3</v>
      </c>
      <c r="AS228">
        <v>4</v>
      </c>
      <c r="AT228">
        <v>5</v>
      </c>
      <c r="AU228">
        <v>4</v>
      </c>
      <c r="AV228">
        <v>4</v>
      </c>
      <c r="AW228">
        <v>4</v>
      </c>
      <c r="AX228">
        <v>4</v>
      </c>
      <c r="AY228">
        <v>4</v>
      </c>
      <c r="AZ228">
        <v>4</v>
      </c>
      <c r="BA228">
        <v>4</v>
      </c>
      <c r="BB228">
        <v>5</v>
      </c>
      <c r="BC228">
        <v>4</v>
      </c>
      <c r="BD228">
        <v>5</v>
      </c>
      <c r="BE228">
        <v>3</v>
      </c>
      <c r="BF228">
        <v>3</v>
      </c>
      <c r="BG228">
        <v>3</v>
      </c>
      <c r="BH228">
        <v>3</v>
      </c>
      <c r="BI228">
        <v>4</v>
      </c>
      <c r="BJ228">
        <v>4</v>
      </c>
      <c r="BK228">
        <v>4</v>
      </c>
      <c r="BL228">
        <v>4</v>
      </c>
      <c r="BM228">
        <v>4</v>
      </c>
      <c r="BN228">
        <v>4</v>
      </c>
      <c r="BO228">
        <v>4</v>
      </c>
      <c r="BP228">
        <v>2</v>
      </c>
      <c r="BQ228">
        <v>2</v>
      </c>
      <c r="BR228">
        <v>2</v>
      </c>
      <c r="BS228">
        <v>2</v>
      </c>
      <c r="BT228">
        <v>1</v>
      </c>
      <c r="BU228">
        <v>5</v>
      </c>
      <c r="BV228">
        <v>2</v>
      </c>
      <c r="BW228">
        <v>5</v>
      </c>
      <c r="BX228">
        <v>1</v>
      </c>
      <c r="BY228">
        <v>3</v>
      </c>
      <c r="BZ228">
        <v>5</v>
      </c>
      <c r="CA228">
        <v>4</v>
      </c>
      <c r="CB228">
        <v>4</v>
      </c>
      <c r="CC228">
        <v>2.2000000000000002</v>
      </c>
      <c r="CD228">
        <v>3.6666666666666665</v>
      </c>
      <c r="CE228">
        <v>2.6666666666666665</v>
      </c>
      <c r="CF228">
        <v>4</v>
      </c>
      <c r="CG228">
        <v>3.25</v>
      </c>
      <c r="CH228">
        <v>4.333333333333333</v>
      </c>
      <c r="CI228">
        <v>4.2222222222222223</v>
      </c>
      <c r="CJ228">
        <v>4</v>
      </c>
      <c r="CK228">
        <v>4</v>
      </c>
      <c r="CL228">
        <v>4</v>
      </c>
      <c r="CM228">
        <v>4.333333333333333</v>
      </c>
      <c r="CN228">
        <v>4.333333333333333</v>
      </c>
      <c r="CO228">
        <v>0</v>
      </c>
      <c r="CP228">
        <v>0</v>
      </c>
      <c r="CQ228">
        <v>0</v>
      </c>
      <c r="CR228">
        <v>0</v>
      </c>
      <c r="CS228">
        <v>4</v>
      </c>
      <c r="CT228" t="s">
        <v>755</v>
      </c>
      <c r="CU228" t="s">
        <v>751</v>
      </c>
      <c r="CV228" s="3" t="s">
        <v>798</v>
      </c>
      <c r="CZ228">
        <v>3</v>
      </c>
      <c r="DA228">
        <v>1</v>
      </c>
      <c r="DB228" s="3">
        <v>1</v>
      </c>
      <c r="DC228" s="3">
        <v>0</v>
      </c>
      <c r="DD228">
        <v>1.8</v>
      </c>
    </row>
    <row r="229" spans="1:108" x14ac:dyDescent="0.35">
      <c r="A229" s="22">
        <v>1023019304</v>
      </c>
      <c r="B229" t="s">
        <v>681</v>
      </c>
      <c r="C229" t="s">
        <v>682</v>
      </c>
      <c r="D229" t="s">
        <v>153</v>
      </c>
      <c r="E229" t="s">
        <v>259</v>
      </c>
      <c r="F229" t="s">
        <v>116</v>
      </c>
      <c r="G229" t="s">
        <v>130</v>
      </c>
      <c r="H229" t="s">
        <v>131</v>
      </c>
      <c r="I229" t="s">
        <v>109</v>
      </c>
      <c r="J229" t="s">
        <v>120</v>
      </c>
      <c r="K229" t="s">
        <v>161</v>
      </c>
      <c r="L229">
        <v>4</v>
      </c>
      <c r="M229">
        <v>5</v>
      </c>
      <c r="N229">
        <v>4</v>
      </c>
      <c r="O229">
        <v>5</v>
      </c>
      <c r="P229">
        <v>4</v>
      </c>
      <c r="Q229">
        <v>3</v>
      </c>
      <c r="R229">
        <v>3</v>
      </c>
      <c r="S229">
        <v>4</v>
      </c>
      <c r="T229">
        <v>4</v>
      </c>
      <c r="U229">
        <v>3</v>
      </c>
      <c r="V229">
        <v>4</v>
      </c>
      <c r="W229">
        <v>5</v>
      </c>
      <c r="X229">
        <v>5</v>
      </c>
      <c r="Y229">
        <v>5</v>
      </c>
      <c r="Z229">
        <v>3</v>
      </c>
      <c r="AA229">
        <v>2</v>
      </c>
      <c r="AB229">
        <v>3</v>
      </c>
      <c r="AC229">
        <v>1</v>
      </c>
      <c r="AD229">
        <v>2</v>
      </c>
      <c r="AE229">
        <v>5</v>
      </c>
      <c r="AF229">
        <v>5</v>
      </c>
      <c r="AG229">
        <v>5</v>
      </c>
      <c r="AH229">
        <v>3</v>
      </c>
      <c r="AI229">
        <v>2</v>
      </c>
      <c r="AJ229">
        <v>2</v>
      </c>
      <c r="AK229">
        <v>2</v>
      </c>
      <c r="AL229">
        <v>2</v>
      </c>
      <c r="AM229">
        <v>3</v>
      </c>
      <c r="AN229">
        <v>2</v>
      </c>
      <c r="AO229">
        <v>5</v>
      </c>
      <c r="AP229">
        <v>5</v>
      </c>
      <c r="AQ229">
        <v>5</v>
      </c>
      <c r="AR229">
        <v>5</v>
      </c>
      <c r="AS229">
        <v>5</v>
      </c>
      <c r="AT229">
        <v>5</v>
      </c>
      <c r="AU229">
        <v>5</v>
      </c>
      <c r="AV229">
        <v>6</v>
      </c>
      <c r="AW229">
        <v>6</v>
      </c>
      <c r="AX229">
        <v>6</v>
      </c>
      <c r="AY229">
        <v>6</v>
      </c>
      <c r="AZ229">
        <v>6</v>
      </c>
      <c r="BA229">
        <v>6</v>
      </c>
      <c r="BB229">
        <v>6</v>
      </c>
      <c r="BC229">
        <v>4</v>
      </c>
      <c r="BD229">
        <v>5</v>
      </c>
      <c r="BE229">
        <v>3</v>
      </c>
      <c r="BF229">
        <v>3</v>
      </c>
      <c r="BG229">
        <v>1</v>
      </c>
      <c r="BH229">
        <v>2</v>
      </c>
      <c r="BI229">
        <v>4</v>
      </c>
      <c r="BJ229">
        <v>4</v>
      </c>
      <c r="BK229">
        <v>4</v>
      </c>
      <c r="BL229">
        <v>5</v>
      </c>
      <c r="BM229">
        <v>5</v>
      </c>
      <c r="BN229">
        <v>5</v>
      </c>
      <c r="BO229">
        <v>5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4</v>
      </c>
      <c r="BV229">
        <v>1</v>
      </c>
      <c r="BW229">
        <v>5</v>
      </c>
      <c r="BX229">
        <v>1</v>
      </c>
      <c r="BY229">
        <v>4.333333333333333</v>
      </c>
      <c r="BZ229">
        <v>3.75</v>
      </c>
      <c r="CA229">
        <v>3.75</v>
      </c>
      <c r="CB229">
        <v>5</v>
      </c>
      <c r="CC229">
        <v>2.2000000000000002</v>
      </c>
      <c r="CD229">
        <v>5</v>
      </c>
      <c r="CE229">
        <v>2.3333333333333335</v>
      </c>
      <c r="CF229">
        <v>2.25</v>
      </c>
      <c r="CG229">
        <v>5</v>
      </c>
      <c r="CH229">
        <v>5</v>
      </c>
      <c r="CI229">
        <v>5.666666666666667</v>
      </c>
      <c r="CJ229">
        <v>4</v>
      </c>
      <c r="CK229">
        <v>5</v>
      </c>
      <c r="CL229">
        <v>6</v>
      </c>
      <c r="CM229">
        <v>5</v>
      </c>
      <c r="CN229">
        <v>6</v>
      </c>
      <c r="CO229">
        <v>1</v>
      </c>
      <c r="CP229">
        <v>1</v>
      </c>
      <c r="CQ229">
        <v>1</v>
      </c>
      <c r="CR229">
        <v>1</v>
      </c>
      <c r="CS229" t="s">
        <v>753</v>
      </c>
      <c r="CT229" s="3" t="s">
        <v>753</v>
      </c>
      <c r="CU229" t="s">
        <v>751</v>
      </c>
      <c r="CV229" s="3" t="s">
        <v>798</v>
      </c>
      <c r="CX229" t="s">
        <v>779</v>
      </c>
      <c r="CZ229">
        <v>2.25</v>
      </c>
      <c r="DA229">
        <v>0</v>
      </c>
      <c r="DB229" s="3">
        <v>0</v>
      </c>
      <c r="DC229" s="3">
        <v>0</v>
      </c>
      <c r="DD229">
        <v>1</v>
      </c>
    </row>
    <row r="230" spans="1:108" x14ac:dyDescent="0.35">
      <c r="A230" s="22">
        <v>80033770</v>
      </c>
      <c r="B230" t="s">
        <v>683</v>
      </c>
      <c r="C230" t="s">
        <v>684</v>
      </c>
      <c r="D230" t="s">
        <v>153</v>
      </c>
      <c r="E230" t="s">
        <v>232</v>
      </c>
      <c r="F230" t="s">
        <v>159</v>
      </c>
      <c r="G230" t="s">
        <v>125</v>
      </c>
      <c r="H230" t="s">
        <v>108</v>
      </c>
      <c r="I230" t="s">
        <v>119</v>
      </c>
      <c r="J230" t="s">
        <v>110</v>
      </c>
      <c r="K230" t="s">
        <v>150</v>
      </c>
      <c r="L230">
        <v>5</v>
      </c>
      <c r="M230">
        <v>5</v>
      </c>
      <c r="N230">
        <v>4</v>
      </c>
      <c r="O230">
        <v>4</v>
      </c>
      <c r="P230">
        <v>3</v>
      </c>
      <c r="Q230">
        <v>3</v>
      </c>
      <c r="R230">
        <v>2</v>
      </c>
      <c r="S230">
        <v>5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4</v>
      </c>
      <c r="AA230">
        <v>2</v>
      </c>
      <c r="AB230">
        <v>2</v>
      </c>
      <c r="AC230">
        <v>3</v>
      </c>
      <c r="AD230">
        <v>1</v>
      </c>
      <c r="AE230">
        <v>5</v>
      </c>
      <c r="AF230">
        <v>5</v>
      </c>
      <c r="AG230">
        <v>5</v>
      </c>
      <c r="AH230">
        <v>1</v>
      </c>
      <c r="AI230">
        <v>1</v>
      </c>
      <c r="AJ230">
        <v>1</v>
      </c>
      <c r="AK230">
        <v>2</v>
      </c>
      <c r="AL230">
        <v>1</v>
      </c>
      <c r="AM230">
        <v>2</v>
      </c>
      <c r="AN230">
        <v>2</v>
      </c>
      <c r="AO230">
        <v>5</v>
      </c>
      <c r="AP230">
        <v>5</v>
      </c>
      <c r="AQ230">
        <v>5</v>
      </c>
      <c r="AR230">
        <v>5</v>
      </c>
      <c r="AS230">
        <v>4</v>
      </c>
      <c r="AT230">
        <v>4</v>
      </c>
      <c r="AU230">
        <v>5</v>
      </c>
      <c r="AV230">
        <v>5</v>
      </c>
      <c r="AW230">
        <v>6</v>
      </c>
      <c r="AX230">
        <v>6</v>
      </c>
      <c r="AY230">
        <v>6</v>
      </c>
      <c r="AZ230">
        <v>6</v>
      </c>
      <c r="BA230">
        <v>5</v>
      </c>
      <c r="BB230">
        <v>6</v>
      </c>
      <c r="BC230">
        <v>6</v>
      </c>
      <c r="BD230">
        <v>6</v>
      </c>
      <c r="BE230">
        <v>2</v>
      </c>
      <c r="BF230">
        <v>2</v>
      </c>
      <c r="BG230">
        <v>1</v>
      </c>
      <c r="BH230">
        <v>1</v>
      </c>
      <c r="BI230">
        <v>4</v>
      </c>
      <c r="BJ230">
        <v>4</v>
      </c>
      <c r="BK230">
        <v>4</v>
      </c>
      <c r="BL230">
        <v>5</v>
      </c>
      <c r="BM230">
        <v>5</v>
      </c>
      <c r="BN230">
        <v>4</v>
      </c>
      <c r="BO230">
        <v>4</v>
      </c>
      <c r="BP230">
        <v>1</v>
      </c>
      <c r="BQ230">
        <v>1</v>
      </c>
      <c r="BR230">
        <v>2</v>
      </c>
      <c r="BS230">
        <v>2</v>
      </c>
      <c r="BT230">
        <v>1</v>
      </c>
      <c r="BU230">
        <v>6</v>
      </c>
      <c r="BV230">
        <v>3</v>
      </c>
      <c r="BW230">
        <v>4</v>
      </c>
      <c r="BX230">
        <v>2</v>
      </c>
      <c r="BY230">
        <v>4.666666666666667</v>
      </c>
      <c r="BZ230">
        <v>3</v>
      </c>
      <c r="CA230">
        <v>5</v>
      </c>
      <c r="CB230">
        <v>5</v>
      </c>
      <c r="CC230">
        <v>2.4</v>
      </c>
      <c r="CD230">
        <v>5</v>
      </c>
      <c r="CE230">
        <v>1</v>
      </c>
      <c r="CF230">
        <v>1.75</v>
      </c>
      <c r="CG230">
        <v>5</v>
      </c>
      <c r="CH230">
        <v>4.333333333333333</v>
      </c>
      <c r="CI230">
        <v>5.7777777777777777</v>
      </c>
      <c r="CJ230">
        <v>4</v>
      </c>
      <c r="CK230">
        <v>4.5</v>
      </c>
      <c r="CL230">
        <v>5.666666666666667</v>
      </c>
      <c r="CM230">
        <v>5.666666666666667</v>
      </c>
      <c r="CN230">
        <v>6</v>
      </c>
      <c r="CO230">
        <v>1</v>
      </c>
      <c r="CP230">
        <v>1</v>
      </c>
      <c r="CQ230">
        <v>1</v>
      </c>
      <c r="CR230">
        <v>1</v>
      </c>
      <c r="CS230">
        <v>5</v>
      </c>
      <c r="CT230" t="s">
        <v>755</v>
      </c>
      <c r="CU230" t="s">
        <v>751</v>
      </c>
      <c r="CV230" s="3" t="s">
        <v>798</v>
      </c>
      <c r="CW230" t="s">
        <v>779</v>
      </c>
      <c r="CX230" t="s">
        <v>779</v>
      </c>
      <c r="CY230" t="s">
        <v>779</v>
      </c>
      <c r="CZ230">
        <v>1.5</v>
      </c>
      <c r="DA230">
        <v>0</v>
      </c>
      <c r="DB230" s="3">
        <v>0</v>
      </c>
      <c r="DC230" s="3">
        <v>0</v>
      </c>
      <c r="DD230">
        <v>1.4</v>
      </c>
    </row>
    <row r="231" spans="1:108" x14ac:dyDescent="0.35">
      <c r="A231" s="22">
        <v>1061729</v>
      </c>
      <c r="B231" t="s">
        <v>685</v>
      </c>
      <c r="C231" t="s">
        <v>686</v>
      </c>
      <c r="D231" t="s">
        <v>257</v>
      </c>
      <c r="E231" t="s">
        <v>335</v>
      </c>
      <c r="F231" t="s">
        <v>178</v>
      </c>
      <c r="G231" t="s">
        <v>174</v>
      </c>
      <c r="H231" t="s">
        <v>118</v>
      </c>
      <c r="I231" t="s">
        <v>183</v>
      </c>
      <c r="J231" t="s">
        <v>179</v>
      </c>
      <c r="K231" t="s">
        <v>150</v>
      </c>
      <c r="L231">
        <v>3</v>
      </c>
      <c r="M231">
        <v>3</v>
      </c>
      <c r="N231">
        <v>4</v>
      </c>
      <c r="O231">
        <v>4</v>
      </c>
      <c r="P231">
        <v>5</v>
      </c>
      <c r="Q231">
        <v>4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3</v>
      </c>
      <c r="X231">
        <v>4</v>
      </c>
      <c r="Y231">
        <v>5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3</v>
      </c>
      <c r="AG231">
        <v>2</v>
      </c>
      <c r="AH231">
        <v>2</v>
      </c>
      <c r="AI231">
        <v>3</v>
      </c>
      <c r="AJ231">
        <v>4</v>
      </c>
      <c r="AK231">
        <v>4</v>
      </c>
      <c r="AL231">
        <v>2</v>
      </c>
      <c r="AM231">
        <v>4</v>
      </c>
      <c r="AN231">
        <v>2</v>
      </c>
      <c r="AO231">
        <v>3</v>
      </c>
      <c r="AP231">
        <v>3</v>
      </c>
      <c r="AQ231">
        <v>4</v>
      </c>
      <c r="AR231">
        <v>5</v>
      </c>
      <c r="AS231">
        <v>5</v>
      </c>
      <c r="AT231">
        <v>4</v>
      </c>
      <c r="AU231">
        <v>4</v>
      </c>
      <c r="AV231">
        <v>4</v>
      </c>
      <c r="AW231">
        <v>5</v>
      </c>
      <c r="AX231">
        <v>6</v>
      </c>
      <c r="AY231">
        <v>5</v>
      </c>
      <c r="AZ231">
        <v>6</v>
      </c>
      <c r="BA231">
        <v>5</v>
      </c>
      <c r="BB231">
        <v>6</v>
      </c>
      <c r="BC231">
        <v>5</v>
      </c>
      <c r="BD231">
        <v>4</v>
      </c>
      <c r="BE231">
        <v>3</v>
      </c>
      <c r="BF231">
        <v>3</v>
      </c>
      <c r="BG231">
        <v>2</v>
      </c>
      <c r="BH231">
        <v>3</v>
      </c>
      <c r="BI231">
        <v>3</v>
      </c>
      <c r="BJ231">
        <v>4</v>
      </c>
      <c r="BK231">
        <v>4</v>
      </c>
      <c r="BL231">
        <v>5</v>
      </c>
      <c r="BM231">
        <v>5</v>
      </c>
      <c r="BN231">
        <v>5</v>
      </c>
      <c r="BO231">
        <v>5</v>
      </c>
      <c r="BP231">
        <v>2</v>
      </c>
      <c r="BQ231">
        <v>2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5</v>
      </c>
      <c r="BX231">
        <v>1</v>
      </c>
      <c r="BY231">
        <v>3.3333333333333335</v>
      </c>
      <c r="BZ231">
        <v>3.75</v>
      </c>
      <c r="CA231">
        <v>2</v>
      </c>
      <c r="CB231">
        <v>4</v>
      </c>
      <c r="CC231">
        <v>2</v>
      </c>
      <c r="CD231">
        <v>2.3333333333333335</v>
      </c>
      <c r="CE231">
        <v>3</v>
      </c>
      <c r="CF231">
        <v>3</v>
      </c>
      <c r="CG231">
        <v>3.75</v>
      </c>
      <c r="CH231">
        <v>4.333333333333333</v>
      </c>
      <c r="CI231">
        <v>5.1111111111111107</v>
      </c>
      <c r="CJ231">
        <v>3.6666666666666665</v>
      </c>
      <c r="CK231">
        <v>5</v>
      </c>
      <c r="CL231">
        <v>5</v>
      </c>
      <c r="CM231">
        <v>4.666666666666667</v>
      </c>
      <c r="CN231">
        <v>5.666666666666667</v>
      </c>
      <c r="CO231">
        <v>1</v>
      </c>
      <c r="CP231">
        <v>0</v>
      </c>
      <c r="CQ231">
        <v>1</v>
      </c>
      <c r="CR231">
        <v>0</v>
      </c>
      <c r="CS231">
        <v>7</v>
      </c>
      <c r="CT231" t="s">
        <v>756</v>
      </c>
      <c r="CU231" t="s">
        <v>750</v>
      </c>
      <c r="CV231" s="3" t="s">
        <v>798</v>
      </c>
      <c r="CZ231">
        <v>2.75</v>
      </c>
      <c r="DA231">
        <v>0</v>
      </c>
      <c r="DB231" s="3">
        <v>0</v>
      </c>
      <c r="DC231" s="3">
        <v>0</v>
      </c>
      <c r="DD231">
        <v>1.4</v>
      </c>
    </row>
    <row r="232" spans="1:108" x14ac:dyDescent="0.35">
      <c r="A232" s="22">
        <v>1030574581</v>
      </c>
      <c r="B232" t="s">
        <v>687</v>
      </c>
      <c r="C232" t="s">
        <v>688</v>
      </c>
      <c r="D232" t="s">
        <v>219</v>
      </c>
      <c r="E232" t="s">
        <v>128</v>
      </c>
      <c r="F232" t="s">
        <v>149</v>
      </c>
      <c r="G232" t="s">
        <v>107</v>
      </c>
      <c r="H232" t="s">
        <v>108</v>
      </c>
      <c r="I232" t="s">
        <v>119</v>
      </c>
      <c r="J232" t="s">
        <v>110</v>
      </c>
      <c r="K232" t="s">
        <v>111</v>
      </c>
      <c r="L232">
        <v>3</v>
      </c>
      <c r="M232">
        <v>2</v>
      </c>
      <c r="N232">
        <v>2</v>
      </c>
      <c r="O232">
        <v>2</v>
      </c>
      <c r="P232">
        <v>5</v>
      </c>
      <c r="Q232">
        <v>3</v>
      </c>
      <c r="R232">
        <v>4</v>
      </c>
      <c r="S232">
        <v>5</v>
      </c>
      <c r="T232">
        <v>4</v>
      </c>
      <c r="U232">
        <v>4</v>
      </c>
      <c r="V232">
        <v>5</v>
      </c>
      <c r="W232">
        <v>5</v>
      </c>
      <c r="X232">
        <v>4</v>
      </c>
      <c r="Y232">
        <v>4</v>
      </c>
      <c r="Z232">
        <v>5</v>
      </c>
      <c r="AA232">
        <v>5</v>
      </c>
      <c r="AB232">
        <v>5</v>
      </c>
      <c r="AC232">
        <v>5</v>
      </c>
      <c r="AD232">
        <v>2</v>
      </c>
      <c r="AE232">
        <v>3</v>
      </c>
      <c r="AF232">
        <v>4</v>
      </c>
      <c r="AG232">
        <v>4</v>
      </c>
      <c r="AH232">
        <v>5</v>
      </c>
      <c r="AI232">
        <v>4</v>
      </c>
      <c r="AJ232">
        <v>4</v>
      </c>
      <c r="AK232">
        <v>4</v>
      </c>
      <c r="AL232">
        <v>5</v>
      </c>
      <c r="AM232">
        <v>3</v>
      </c>
      <c r="AN232">
        <v>3</v>
      </c>
      <c r="AO232">
        <v>2</v>
      </c>
      <c r="AP232">
        <v>5</v>
      </c>
      <c r="AQ232">
        <v>4</v>
      </c>
      <c r="AR232">
        <v>4</v>
      </c>
      <c r="AS232">
        <v>4</v>
      </c>
      <c r="AT232">
        <v>5</v>
      </c>
      <c r="AU232">
        <v>4</v>
      </c>
      <c r="AV232">
        <v>3</v>
      </c>
      <c r="AW232">
        <v>3</v>
      </c>
      <c r="AX232">
        <v>4</v>
      </c>
      <c r="AY232">
        <v>5</v>
      </c>
      <c r="AZ232">
        <v>3</v>
      </c>
      <c r="BA232">
        <v>3</v>
      </c>
      <c r="BB232">
        <v>6</v>
      </c>
      <c r="BC232">
        <v>6</v>
      </c>
      <c r="BD232">
        <v>6</v>
      </c>
      <c r="BE232">
        <v>4</v>
      </c>
      <c r="BF232">
        <v>3</v>
      </c>
      <c r="BG232">
        <v>3</v>
      </c>
      <c r="BH232">
        <v>3</v>
      </c>
      <c r="BI232">
        <v>4</v>
      </c>
      <c r="BJ232">
        <v>4</v>
      </c>
      <c r="BK232">
        <v>4</v>
      </c>
      <c r="BL232">
        <v>3</v>
      </c>
      <c r="BM232">
        <v>3</v>
      </c>
      <c r="BN232">
        <v>3</v>
      </c>
      <c r="BO232">
        <v>4</v>
      </c>
      <c r="BP232">
        <v>1</v>
      </c>
      <c r="BQ232">
        <v>1</v>
      </c>
      <c r="BR232">
        <v>2</v>
      </c>
      <c r="BS232">
        <v>1</v>
      </c>
      <c r="BT232">
        <v>1</v>
      </c>
      <c r="BU232">
        <v>6</v>
      </c>
      <c r="BV232">
        <v>3</v>
      </c>
      <c r="BW232">
        <v>4</v>
      </c>
      <c r="BX232">
        <v>1</v>
      </c>
      <c r="BY232">
        <v>2.3333333333333335</v>
      </c>
      <c r="BZ232">
        <v>3.5</v>
      </c>
      <c r="CA232">
        <v>4.5</v>
      </c>
      <c r="CB232">
        <v>4.333333333333333</v>
      </c>
      <c r="CC232">
        <v>4.4000000000000004</v>
      </c>
      <c r="CD232">
        <v>3.6666666666666665</v>
      </c>
      <c r="CE232">
        <v>4.333333333333333</v>
      </c>
      <c r="CF232">
        <v>3.75</v>
      </c>
      <c r="CG232">
        <v>3.75</v>
      </c>
      <c r="CH232">
        <v>4.333333333333333</v>
      </c>
      <c r="CI232">
        <v>4.333333333333333</v>
      </c>
      <c r="CJ232">
        <v>4</v>
      </c>
      <c r="CK232">
        <v>3.25</v>
      </c>
      <c r="CL232">
        <v>3</v>
      </c>
      <c r="CM232">
        <v>5</v>
      </c>
      <c r="CN232">
        <v>5</v>
      </c>
      <c r="CO232">
        <v>0</v>
      </c>
      <c r="CP232">
        <v>1</v>
      </c>
      <c r="CQ232">
        <v>1</v>
      </c>
      <c r="CR232">
        <v>0</v>
      </c>
      <c r="CS232">
        <v>10</v>
      </c>
      <c r="CT232" t="s">
        <v>756</v>
      </c>
      <c r="CU232" t="s">
        <v>751</v>
      </c>
      <c r="CV232" s="3" t="s">
        <v>797</v>
      </c>
      <c r="CZ232">
        <v>3.25</v>
      </c>
      <c r="DA232">
        <v>2</v>
      </c>
      <c r="DB232" s="3">
        <v>0</v>
      </c>
      <c r="DC232" s="3">
        <v>1</v>
      </c>
      <c r="DD232">
        <v>1.2</v>
      </c>
    </row>
    <row r="233" spans="1:108" x14ac:dyDescent="0.35">
      <c r="A233" s="22">
        <v>1031153555</v>
      </c>
      <c r="B233" t="s">
        <v>689</v>
      </c>
      <c r="C233" t="s">
        <v>688</v>
      </c>
      <c r="D233" t="s">
        <v>417</v>
      </c>
      <c r="E233" t="s">
        <v>124</v>
      </c>
      <c r="F233" t="s">
        <v>129</v>
      </c>
      <c r="G233" t="s">
        <v>125</v>
      </c>
      <c r="H233" t="s">
        <v>108</v>
      </c>
      <c r="I233" t="s">
        <v>109</v>
      </c>
      <c r="J233" t="s">
        <v>132</v>
      </c>
      <c r="K233" t="s">
        <v>111</v>
      </c>
      <c r="L233">
        <v>3</v>
      </c>
      <c r="M233">
        <v>4</v>
      </c>
      <c r="N233">
        <v>2</v>
      </c>
      <c r="O233">
        <v>2</v>
      </c>
      <c r="P233">
        <v>2</v>
      </c>
      <c r="Q233">
        <v>3</v>
      </c>
      <c r="R233">
        <v>2</v>
      </c>
      <c r="S233">
        <v>4</v>
      </c>
      <c r="T233">
        <v>4</v>
      </c>
      <c r="U233">
        <v>2</v>
      </c>
      <c r="V233">
        <v>4</v>
      </c>
      <c r="W233">
        <v>3</v>
      </c>
      <c r="X233">
        <v>3</v>
      </c>
      <c r="Y233">
        <v>3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4</v>
      </c>
      <c r="AF233">
        <v>4</v>
      </c>
      <c r="AG233">
        <v>4</v>
      </c>
      <c r="AH233">
        <v>3</v>
      </c>
      <c r="AI233">
        <v>3</v>
      </c>
      <c r="AJ233">
        <v>3</v>
      </c>
      <c r="AK233">
        <v>2</v>
      </c>
      <c r="AL233">
        <v>2</v>
      </c>
      <c r="AM233">
        <v>4</v>
      </c>
      <c r="AN233">
        <v>3</v>
      </c>
      <c r="AO233">
        <v>4</v>
      </c>
      <c r="AP233">
        <v>4</v>
      </c>
      <c r="AQ233">
        <v>4</v>
      </c>
      <c r="AR233">
        <v>4</v>
      </c>
      <c r="AS233">
        <v>5</v>
      </c>
      <c r="AT233">
        <v>5</v>
      </c>
      <c r="AU233">
        <v>5</v>
      </c>
      <c r="AV233">
        <v>6</v>
      </c>
      <c r="AW233">
        <v>5</v>
      </c>
      <c r="AX233">
        <v>5</v>
      </c>
      <c r="AY233">
        <v>6</v>
      </c>
      <c r="AZ233">
        <v>5</v>
      </c>
      <c r="BA233">
        <v>5</v>
      </c>
      <c r="BB233">
        <v>6</v>
      </c>
      <c r="BC233">
        <v>5</v>
      </c>
      <c r="BD233">
        <v>5</v>
      </c>
      <c r="BE233">
        <v>3</v>
      </c>
      <c r="BF233">
        <v>2</v>
      </c>
      <c r="BG233">
        <v>2</v>
      </c>
      <c r="BH233">
        <v>3</v>
      </c>
      <c r="BI233">
        <v>3</v>
      </c>
      <c r="BJ233">
        <v>3</v>
      </c>
      <c r="BK233">
        <v>3</v>
      </c>
      <c r="BL233">
        <v>4</v>
      </c>
      <c r="BM233">
        <v>4</v>
      </c>
      <c r="BN233">
        <v>4</v>
      </c>
      <c r="BO233">
        <v>4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5</v>
      </c>
      <c r="BV233">
        <v>3</v>
      </c>
      <c r="BW233">
        <v>1</v>
      </c>
      <c r="BX233">
        <v>1</v>
      </c>
      <c r="BY233">
        <v>3</v>
      </c>
      <c r="BZ233">
        <v>2.25</v>
      </c>
      <c r="CA233">
        <v>3.5</v>
      </c>
      <c r="CB233">
        <v>3</v>
      </c>
      <c r="CC233">
        <v>2</v>
      </c>
      <c r="CD233">
        <v>4</v>
      </c>
      <c r="CE233">
        <v>3</v>
      </c>
      <c r="CF233">
        <v>2.75</v>
      </c>
      <c r="CG233">
        <v>4</v>
      </c>
      <c r="CH233">
        <v>5</v>
      </c>
      <c r="CI233">
        <v>5.333333333333333</v>
      </c>
      <c r="CJ233">
        <v>3</v>
      </c>
      <c r="CK233">
        <v>4</v>
      </c>
      <c r="CL233">
        <v>5.333333333333333</v>
      </c>
      <c r="CM233">
        <v>5</v>
      </c>
      <c r="CN233">
        <v>5.666666666666667</v>
      </c>
      <c r="CO233">
        <v>1</v>
      </c>
      <c r="CP233">
        <v>1</v>
      </c>
      <c r="CQ233">
        <v>1</v>
      </c>
      <c r="CR233">
        <v>1</v>
      </c>
      <c r="CS233">
        <v>3</v>
      </c>
      <c r="CT233" t="s">
        <v>754</v>
      </c>
      <c r="CU233" t="s">
        <v>751</v>
      </c>
      <c r="CV233" s="3" t="s">
        <v>797</v>
      </c>
      <c r="CX233" t="s">
        <v>779</v>
      </c>
      <c r="CZ233">
        <v>2.5</v>
      </c>
      <c r="DA233">
        <v>0</v>
      </c>
      <c r="DB233" s="3">
        <v>0</v>
      </c>
      <c r="DC233" s="3">
        <v>0</v>
      </c>
      <c r="DD233">
        <v>1</v>
      </c>
    </row>
    <row r="234" spans="1:108" x14ac:dyDescent="0.35">
      <c r="A234" s="22">
        <v>52232046</v>
      </c>
      <c r="B234" t="s">
        <v>690</v>
      </c>
      <c r="C234" t="s">
        <v>688</v>
      </c>
      <c r="D234" t="s">
        <v>688</v>
      </c>
      <c r="E234" t="s">
        <v>319</v>
      </c>
      <c r="F234" t="s">
        <v>155</v>
      </c>
      <c r="G234" t="s">
        <v>125</v>
      </c>
      <c r="H234" t="s">
        <v>108</v>
      </c>
      <c r="I234" t="s">
        <v>183</v>
      </c>
      <c r="J234" t="s">
        <v>132</v>
      </c>
      <c r="K234" t="s">
        <v>111</v>
      </c>
      <c r="L234">
        <v>3</v>
      </c>
      <c r="M234">
        <v>3</v>
      </c>
      <c r="N234">
        <v>4</v>
      </c>
      <c r="O234">
        <v>4</v>
      </c>
      <c r="P234">
        <v>4</v>
      </c>
      <c r="Q234">
        <v>2</v>
      </c>
      <c r="R234">
        <v>2</v>
      </c>
      <c r="S234">
        <v>3</v>
      </c>
      <c r="T234">
        <v>3</v>
      </c>
      <c r="U234">
        <v>5</v>
      </c>
      <c r="V234">
        <v>5</v>
      </c>
      <c r="W234">
        <v>4</v>
      </c>
      <c r="X234">
        <v>4</v>
      </c>
      <c r="Y234">
        <v>4</v>
      </c>
      <c r="Z234">
        <v>5</v>
      </c>
      <c r="AA234">
        <v>4</v>
      </c>
      <c r="AB234">
        <v>4</v>
      </c>
      <c r="AC234">
        <v>2</v>
      </c>
      <c r="AD234">
        <v>1</v>
      </c>
      <c r="AE234">
        <v>4</v>
      </c>
      <c r="AF234">
        <v>5</v>
      </c>
      <c r="AG234">
        <v>5</v>
      </c>
      <c r="AH234">
        <v>2</v>
      </c>
      <c r="AI234">
        <v>2</v>
      </c>
      <c r="AJ234">
        <v>3</v>
      </c>
      <c r="AK234">
        <v>3</v>
      </c>
      <c r="AL234">
        <v>5</v>
      </c>
      <c r="AM234">
        <v>3</v>
      </c>
      <c r="AN234">
        <v>3</v>
      </c>
      <c r="AO234">
        <v>5</v>
      </c>
      <c r="AP234">
        <v>4</v>
      </c>
      <c r="AQ234">
        <v>4</v>
      </c>
      <c r="AR234">
        <v>4</v>
      </c>
      <c r="AS234">
        <v>4</v>
      </c>
      <c r="AT234">
        <v>4</v>
      </c>
      <c r="AU234">
        <v>5</v>
      </c>
      <c r="AV234">
        <v>3</v>
      </c>
      <c r="AW234">
        <v>3</v>
      </c>
      <c r="AX234">
        <v>4</v>
      </c>
      <c r="AY234">
        <v>4</v>
      </c>
      <c r="AZ234">
        <v>4</v>
      </c>
      <c r="BA234">
        <v>3</v>
      </c>
      <c r="BB234">
        <v>5</v>
      </c>
      <c r="BC234">
        <v>6</v>
      </c>
      <c r="BD234">
        <v>6</v>
      </c>
      <c r="BE234">
        <v>4</v>
      </c>
      <c r="BF234">
        <v>4</v>
      </c>
      <c r="BG234">
        <v>4</v>
      </c>
      <c r="BH234">
        <v>4</v>
      </c>
      <c r="BI234">
        <v>4</v>
      </c>
      <c r="BJ234">
        <v>4</v>
      </c>
      <c r="BK234">
        <v>4</v>
      </c>
      <c r="BL234">
        <v>3</v>
      </c>
      <c r="BM234">
        <v>3</v>
      </c>
      <c r="BN234">
        <v>3</v>
      </c>
      <c r="BO234">
        <v>3</v>
      </c>
      <c r="BP234">
        <v>5</v>
      </c>
      <c r="BQ234">
        <v>3</v>
      </c>
      <c r="BR234">
        <v>3</v>
      </c>
      <c r="BS234">
        <v>3</v>
      </c>
      <c r="BT234">
        <v>2</v>
      </c>
      <c r="BU234">
        <v>5</v>
      </c>
      <c r="BV234">
        <v>3</v>
      </c>
      <c r="BW234">
        <v>4</v>
      </c>
      <c r="BX234">
        <v>1</v>
      </c>
      <c r="BY234">
        <v>3.3333333333333335</v>
      </c>
      <c r="BZ234">
        <v>3</v>
      </c>
      <c r="CA234">
        <v>4</v>
      </c>
      <c r="CB234">
        <v>4</v>
      </c>
      <c r="CC234">
        <v>3.2</v>
      </c>
      <c r="CD234">
        <v>4.666666666666667</v>
      </c>
      <c r="CE234">
        <v>2.3333333333333335</v>
      </c>
      <c r="CF234">
        <v>3.5</v>
      </c>
      <c r="CG234">
        <v>4.25</v>
      </c>
      <c r="CH234">
        <v>4.333333333333333</v>
      </c>
      <c r="CI234">
        <v>4.2222222222222223</v>
      </c>
      <c r="CJ234">
        <v>4</v>
      </c>
      <c r="CK234">
        <v>3</v>
      </c>
      <c r="CL234">
        <v>3.3333333333333335</v>
      </c>
      <c r="CM234">
        <v>5</v>
      </c>
      <c r="CN234">
        <v>4.333333333333333</v>
      </c>
      <c r="CO234">
        <v>0</v>
      </c>
      <c r="CP234">
        <v>1</v>
      </c>
      <c r="CQ234">
        <v>0</v>
      </c>
      <c r="CR234">
        <v>0</v>
      </c>
      <c r="CS234">
        <v>2</v>
      </c>
      <c r="CT234" t="s">
        <v>754</v>
      </c>
      <c r="CU234" t="s">
        <v>750</v>
      </c>
      <c r="CV234" s="3" t="s">
        <v>797</v>
      </c>
      <c r="CZ234">
        <v>4</v>
      </c>
      <c r="DA234">
        <v>2</v>
      </c>
      <c r="DB234" s="3">
        <v>0</v>
      </c>
      <c r="DC234" s="3">
        <v>1</v>
      </c>
      <c r="DD234">
        <v>3.2</v>
      </c>
    </row>
    <row r="235" spans="1:108" x14ac:dyDescent="0.35">
      <c r="A235" s="22">
        <v>1073518068</v>
      </c>
      <c r="B235" t="s">
        <v>691</v>
      </c>
      <c r="C235" t="s">
        <v>692</v>
      </c>
      <c r="D235" t="s">
        <v>299</v>
      </c>
      <c r="E235" t="s">
        <v>207</v>
      </c>
      <c r="F235" t="s">
        <v>106</v>
      </c>
      <c r="G235" t="s">
        <v>125</v>
      </c>
      <c r="H235" t="s">
        <v>108</v>
      </c>
      <c r="I235" t="s">
        <v>109</v>
      </c>
      <c r="J235" t="s">
        <v>110</v>
      </c>
      <c r="K235" t="s">
        <v>111</v>
      </c>
      <c r="L235">
        <v>2</v>
      </c>
      <c r="M235">
        <v>3</v>
      </c>
      <c r="N235">
        <v>3</v>
      </c>
      <c r="O235">
        <v>3</v>
      </c>
      <c r="P235">
        <v>5</v>
      </c>
      <c r="Q235">
        <v>4</v>
      </c>
      <c r="R235">
        <v>3</v>
      </c>
      <c r="S235">
        <v>5</v>
      </c>
      <c r="T235">
        <v>4</v>
      </c>
      <c r="U235">
        <v>4</v>
      </c>
      <c r="V235">
        <v>4</v>
      </c>
      <c r="W235">
        <v>4</v>
      </c>
      <c r="X235">
        <v>3</v>
      </c>
      <c r="Y235">
        <v>3</v>
      </c>
      <c r="Z235">
        <v>3</v>
      </c>
      <c r="AA235">
        <v>1</v>
      </c>
      <c r="AB235">
        <v>2</v>
      </c>
      <c r="AC235">
        <v>2</v>
      </c>
      <c r="AD235">
        <v>2</v>
      </c>
      <c r="AE235">
        <v>3</v>
      </c>
      <c r="AF235">
        <v>5</v>
      </c>
      <c r="AG235">
        <v>5</v>
      </c>
      <c r="AH235">
        <v>4</v>
      </c>
      <c r="AI235">
        <v>3</v>
      </c>
      <c r="AJ235">
        <v>3</v>
      </c>
      <c r="AK235">
        <v>3</v>
      </c>
      <c r="AL235">
        <v>4</v>
      </c>
      <c r="AM235">
        <v>3</v>
      </c>
      <c r="AN235">
        <v>3</v>
      </c>
      <c r="AO235">
        <v>4</v>
      </c>
      <c r="AP235">
        <v>4</v>
      </c>
      <c r="AQ235">
        <v>4</v>
      </c>
      <c r="AR235">
        <v>4</v>
      </c>
      <c r="AS235">
        <v>4</v>
      </c>
      <c r="AT235">
        <v>5</v>
      </c>
      <c r="AU235">
        <v>5</v>
      </c>
      <c r="AV235">
        <v>5</v>
      </c>
      <c r="AW235">
        <v>5</v>
      </c>
      <c r="AX235">
        <v>5</v>
      </c>
      <c r="AY235">
        <v>6</v>
      </c>
      <c r="AZ235">
        <v>5</v>
      </c>
      <c r="BA235">
        <v>5</v>
      </c>
      <c r="BB235">
        <v>6</v>
      </c>
      <c r="BC235">
        <v>5</v>
      </c>
      <c r="BD235">
        <v>6</v>
      </c>
      <c r="BE235">
        <v>3</v>
      </c>
      <c r="BF235">
        <v>3</v>
      </c>
      <c r="BG235">
        <v>3</v>
      </c>
      <c r="BH235">
        <v>4</v>
      </c>
      <c r="BI235">
        <v>3</v>
      </c>
      <c r="BJ235">
        <v>3</v>
      </c>
      <c r="BK235">
        <v>3</v>
      </c>
      <c r="BL235">
        <v>3</v>
      </c>
      <c r="BM235">
        <v>4</v>
      </c>
      <c r="BN235">
        <v>4</v>
      </c>
      <c r="BO235">
        <v>5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5</v>
      </c>
      <c r="BV235">
        <v>3</v>
      </c>
      <c r="BW235">
        <v>4</v>
      </c>
      <c r="BX235">
        <v>4</v>
      </c>
      <c r="BY235">
        <v>2.6666666666666665</v>
      </c>
      <c r="BZ235">
        <v>3.75</v>
      </c>
      <c r="CA235">
        <v>4.25</v>
      </c>
      <c r="CB235">
        <v>3.3333333333333335</v>
      </c>
      <c r="CC235">
        <v>2</v>
      </c>
      <c r="CD235">
        <v>4.333333333333333</v>
      </c>
      <c r="CE235">
        <v>3.3333333333333335</v>
      </c>
      <c r="CF235">
        <v>3.25</v>
      </c>
      <c r="CG235">
        <v>4</v>
      </c>
      <c r="CH235">
        <v>4.666666666666667</v>
      </c>
      <c r="CI235">
        <v>5.333333333333333</v>
      </c>
      <c r="CJ235">
        <v>3</v>
      </c>
      <c r="CK235">
        <v>4</v>
      </c>
      <c r="CL235">
        <v>5</v>
      </c>
      <c r="CM235">
        <v>5.333333333333333</v>
      </c>
      <c r="CN235">
        <v>5.666666666666667</v>
      </c>
      <c r="CO235">
        <v>1</v>
      </c>
      <c r="CP235">
        <v>1</v>
      </c>
      <c r="CQ235">
        <v>1</v>
      </c>
      <c r="CR235">
        <v>1</v>
      </c>
      <c r="CS235">
        <v>4</v>
      </c>
      <c r="CT235" t="s">
        <v>755</v>
      </c>
      <c r="CU235" t="s">
        <v>751</v>
      </c>
      <c r="CV235" s="3" t="s">
        <v>798</v>
      </c>
      <c r="CX235" t="s">
        <v>779</v>
      </c>
      <c r="CZ235">
        <v>3.25</v>
      </c>
      <c r="DA235">
        <v>2</v>
      </c>
      <c r="DB235" s="3">
        <v>0</v>
      </c>
      <c r="DC235" s="3">
        <v>1</v>
      </c>
      <c r="DD235">
        <v>1</v>
      </c>
    </row>
    <row r="236" spans="1:108" x14ac:dyDescent="0.35">
      <c r="A236" s="22">
        <v>79648009</v>
      </c>
      <c r="B236" t="s">
        <v>693</v>
      </c>
      <c r="C236" t="s">
        <v>694</v>
      </c>
      <c r="D236" t="s">
        <v>695</v>
      </c>
      <c r="E236" t="s">
        <v>358</v>
      </c>
      <c r="F236" t="s">
        <v>545</v>
      </c>
      <c r="G236" t="s">
        <v>107</v>
      </c>
      <c r="H236" t="s">
        <v>108</v>
      </c>
      <c r="I236" t="s">
        <v>183</v>
      </c>
      <c r="J236" t="s">
        <v>110</v>
      </c>
      <c r="K236" t="s">
        <v>111</v>
      </c>
      <c r="L236">
        <v>5</v>
      </c>
      <c r="M236">
        <v>5</v>
      </c>
      <c r="N236">
        <v>5</v>
      </c>
      <c r="O236">
        <v>3</v>
      </c>
      <c r="P236">
        <v>2</v>
      </c>
      <c r="Q236">
        <v>3</v>
      </c>
      <c r="R236">
        <v>2</v>
      </c>
      <c r="S236">
        <v>5</v>
      </c>
      <c r="T236">
        <v>5</v>
      </c>
      <c r="U236">
        <v>3</v>
      </c>
      <c r="V236">
        <v>5</v>
      </c>
      <c r="W236">
        <v>4</v>
      </c>
      <c r="X236">
        <v>5</v>
      </c>
      <c r="Y236">
        <v>5</v>
      </c>
      <c r="Z236">
        <v>3</v>
      </c>
      <c r="AA236">
        <v>1</v>
      </c>
      <c r="AB236">
        <v>1</v>
      </c>
      <c r="AC236">
        <v>2</v>
      </c>
      <c r="AD236">
        <v>2</v>
      </c>
      <c r="AE236">
        <v>5</v>
      </c>
      <c r="AF236">
        <v>5</v>
      </c>
      <c r="AG236">
        <v>5</v>
      </c>
      <c r="AH236">
        <v>1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5</v>
      </c>
      <c r="AP236">
        <v>5</v>
      </c>
      <c r="AQ236">
        <v>5</v>
      </c>
      <c r="AR236">
        <v>5</v>
      </c>
      <c r="AS236">
        <v>5</v>
      </c>
      <c r="AT236">
        <v>5</v>
      </c>
      <c r="AU236">
        <v>5</v>
      </c>
      <c r="AV236">
        <v>5</v>
      </c>
      <c r="AW236">
        <v>5</v>
      </c>
      <c r="AX236">
        <v>6</v>
      </c>
      <c r="AY236">
        <v>6</v>
      </c>
      <c r="AZ236">
        <v>5</v>
      </c>
      <c r="BA236">
        <v>5</v>
      </c>
      <c r="BB236">
        <v>6</v>
      </c>
      <c r="BC236">
        <v>3</v>
      </c>
      <c r="BD236">
        <v>3</v>
      </c>
      <c r="BE236">
        <v>2</v>
      </c>
      <c r="BF236">
        <v>2</v>
      </c>
      <c r="BG236">
        <v>2</v>
      </c>
      <c r="BH236">
        <v>2</v>
      </c>
      <c r="BI236">
        <v>4</v>
      </c>
      <c r="BJ236">
        <v>4</v>
      </c>
      <c r="BK236">
        <v>3</v>
      </c>
      <c r="BL236">
        <v>4</v>
      </c>
      <c r="BM236">
        <v>4</v>
      </c>
      <c r="BN236">
        <v>5</v>
      </c>
      <c r="BO236">
        <v>5</v>
      </c>
      <c r="BP236">
        <v>1</v>
      </c>
      <c r="BQ236">
        <v>1</v>
      </c>
      <c r="BR236">
        <v>2</v>
      </c>
      <c r="BS236">
        <v>1</v>
      </c>
      <c r="BT236">
        <v>1</v>
      </c>
      <c r="BU236">
        <v>6</v>
      </c>
      <c r="BV236">
        <v>3</v>
      </c>
      <c r="BW236">
        <v>4</v>
      </c>
      <c r="BX236">
        <v>2</v>
      </c>
      <c r="BY236">
        <v>5</v>
      </c>
      <c r="BZ236">
        <v>2.5</v>
      </c>
      <c r="CA236">
        <v>4.5</v>
      </c>
      <c r="CB236">
        <v>4.666666666666667</v>
      </c>
      <c r="CC236">
        <v>1.8</v>
      </c>
      <c r="CD236">
        <v>5</v>
      </c>
      <c r="CE236">
        <v>1.6666666666666667</v>
      </c>
      <c r="CF236">
        <v>2</v>
      </c>
      <c r="CG236">
        <v>5</v>
      </c>
      <c r="CH236">
        <v>5</v>
      </c>
      <c r="CI236">
        <v>4.8888888888888893</v>
      </c>
      <c r="CJ236">
        <v>3.6666666666666665</v>
      </c>
      <c r="CK236">
        <v>4.5</v>
      </c>
      <c r="CL236">
        <v>5</v>
      </c>
      <c r="CM236">
        <v>3.6666666666666665</v>
      </c>
      <c r="CN236">
        <v>6</v>
      </c>
      <c r="CO236">
        <v>1</v>
      </c>
      <c r="CP236">
        <v>0</v>
      </c>
      <c r="CQ236">
        <v>1</v>
      </c>
      <c r="CR236">
        <v>0</v>
      </c>
      <c r="CS236">
        <v>19</v>
      </c>
      <c r="CT236" t="s">
        <v>184</v>
      </c>
      <c r="CU236" t="s">
        <v>750</v>
      </c>
      <c r="CV236" s="3" t="s">
        <v>798</v>
      </c>
      <c r="CW236" t="s">
        <v>779</v>
      </c>
      <c r="CZ236">
        <v>2</v>
      </c>
      <c r="DA236">
        <v>0</v>
      </c>
      <c r="DB236" s="3">
        <v>0</v>
      </c>
      <c r="DC236" s="3">
        <v>0</v>
      </c>
      <c r="DD236">
        <v>1.2</v>
      </c>
    </row>
    <row r="237" spans="1:108" x14ac:dyDescent="0.35">
      <c r="A237" s="22">
        <v>80745672</v>
      </c>
      <c r="B237" t="s">
        <v>696</v>
      </c>
      <c r="C237" t="s">
        <v>697</v>
      </c>
      <c r="D237" t="s">
        <v>697</v>
      </c>
      <c r="E237" t="s">
        <v>141</v>
      </c>
      <c r="F237" t="s">
        <v>178</v>
      </c>
      <c r="G237" t="s">
        <v>130</v>
      </c>
      <c r="H237" t="s">
        <v>118</v>
      </c>
      <c r="I237" t="s">
        <v>119</v>
      </c>
      <c r="J237" t="s">
        <v>179</v>
      </c>
      <c r="K237" t="s">
        <v>150</v>
      </c>
      <c r="L237">
        <v>2</v>
      </c>
      <c r="M237">
        <v>4</v>
      </c>
      <c r="N237">
        <v>4</v>
      </c>
      <c r="O237">
        <v>4</v>
      </c>
      <c r="P237">
        <v>3</v>
      </c>
      <c r="Q237">
        <v>3</v>
      </c>
      <c r="R237">
        <v>3</v>
      </c>
      <c r="S237">
        <v>4</v>
      </c>
      <c r="T237">
        <v>5</v>
      </c>
      <c r="U237">
        <v>4</v>
      </c>
      <c r="V237">
        <v>4</v>
      </c>
      <c r="W237">
        <v>3</v>
      </c>
      <c r="X237">
        <v>4</v>
      </c>
      <c r="Y237">
        <v>4</v>
      </c>
      <c r="Z237">
        <v>3</v>
      </c>
      <c r="AA237">
        <v>4</v>
      </c>
      <c r="AB237">
        <v>4</v>
      </c>
      <c r="AC237">
        <v>4</v>
      </c>
      <c r="AD237">
        <v>3</v>
      </c>
      <c r="AE237">
        <v>4</v>
      </c>
      <c r="AF237">
        <v>4</v>
      </c>
      <c r="AG237">
        <v>3</v>
      </c>
      <c r="AH237">
        <v>4</v>
      </c>
      <c r="AI237">
        <v>3</v>
      </c>
      <c r="AJ237">
        <v>3</v>
      </c>
      <c r="AK237">
        <v>4</v>
      </c>
      <c r="AL237">
        <v>3</v>
      </c>
      <c r="AM237">
        <v>4</v>
      </c>
      <c r="AN237">
        <v>4</v>
      </c>
      <c r="AO237">
        <v>2</v>
      </c>
      <c r="AP237">
        <v>3</v>
      </c>
      <c r="AQ237">
        <v>2</v>
      </c>
      <c r="AR237">
        <v>2</v>
      </c>
      <c r="AS237">
        <v>4</v>
      </c>
      <c r="AT237">
        <v>4</v>
      </c>
      <c r="AU237">
        <v>3</v>
      </c>
      <c r="AV237">
        <v>5</v>
      </c>
      <c r="AW237">
        <v>5</v>
      </c>
      <c r="AX237">
        <v>6</v>
      </c>
      <c r="AY237">
        <v>6</v>
      </c>
      <c r="AZ237">
        <v>6</v>
      </c>
      <c r="BA237">
        <v>5</v>
      </c>
      <c r="BB237">
        <v>6</v>
      </c>
      <c r="BC237">
        <v>5</v>
      </c>
      <c r="BD237">
        <v>1</v>
      </c>
      <c r="BE237">
        <v>3</v>
      </c>
      <c r="BF237">
        <v>3</v>
      </c>
      <c r="BG237">
        <v>3</v>
      </c>
      <c r="BH237">
        <v>3</v>
      </c>
      <c r="BI237">
        <v>4</v>
      </c>
      <c r="BJ237">
        <v>4</v>
      </c>
      <c r="BK237">
        <v>4</v>
      </c>
      <c r="BL237">
        <v>5</v>
      </c>
      <c r="BM237">
        <v>5</v>
      </c>
      <c r="BN237">
        <v>5</v>
      </c>
      <c r="BO237">
        <v>5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2</v>
      </c>
      <c r="BV237">
        <v>2</v>
      </c>
      <c r="BW237">
        <v>5</v>
      </c>
      <c r="BX237">
        <v>1</v>
      </c>
      <c r="BY237">
        <v>3.3333333333333335</v>
      </c>
      <c r="BZ237">
        <v>3.25</v>
      </c>
      <c r="CA237">
        <v>4.25</v>
      </c>
      <c r="CB237">
        <v>3.6666666666666665</v>
      </c>
      <c r="CC237">
        <v>3.6</v>
      </c>
      <c r="CD237">
        <v>3.6666666666666665</v>
      </c>
      <c r="CE237">
        <v>3.3333333333333335</v>
      </c>
      <c r="CF237">
        <v>3.75</v>
      </c>
      <c r="CG237">
        <v>2.25</v>
      </c>
      <c r="CH237">
        <v>3.6666666666666665</v>
      </c>
      <c r="CI237">
        <v>5</v>
      </c>
      <c r="CJ237">
        <v>4</v>
      </c>
      <c r="CK237">
        <v>5</v>
      </c>
      <c r="CL237">
        <v>5.333333333333333</v>
      </c>
      <c r="CM237">
        <v>3.6666666666666665</v>
      </c>
      <c r="CN237">
        <v>6</v>
      </c>
      <c r="CO237">
        <v>1</v>
      </c>
      <c r="CP237">
        <v>0</v>
      </c>
      <c r="CQ237">
        <v>1</v>
      </c>
      <c r="CR237">
        <v>0</v>
      </c>
      <c r="CS237">
        <v>7</v>
      </c>
      <c r="CT237" t="s">
        <v>756</v>
      </c>
      <c r="CU237" t="s">
        <v>751</v>
      </c>
      <c r="CV237" s="3" t="s">
        <v>798</v>
      </c>
      <c r="CZ237">
        <v>3</v>
      </c>
      <c r="DA237">
        <v>1</v>
      </c>
      <c r="DB237" s="3">
        <v>1</v>
      </c>
      <c r="DC237" s="3">
        <v>0</v>
      </c>
      <c r="DD237">
        <v>1</v>
      </c>
    </row>
    <row r="238" spans="1:108" x14ac:dyDescent="0.35">
      <c r="A238" s="22">
        <v>53108628</v>
      </c>
      <c r="B238" t="s">
        <v>698</v>
      </c>
      <c r="C238" t="s">
        <v>209</v>
      </c>
      <c r="D238" t="s">
        <v>699</v>
      </c>
      <c r="E238" t="s">
        <v>385</v>
      </c>
      <c r="F238" t="s">
        <v>129</v>
      </c>
      <c r="G238" t="s">
        <v>125</v>
      </c>
      <c r="H238" t="s">
        <v>108</v>
      </c>
      <c r="I238" t="s">
        <v>119</v>
      </c>
      <c r="J238" t="s">
        <v>110</v>
      </c>
      <c r="K238" t="s">
        <v>161</v>
      </c>
      <c r="L238">
        <v>5</v>
      </c>
      <c r="M238">
        <v>5</v>
      </c>
      <c r="N238">
        <v>4</v>
      </c>
      <c r="O238">
        <v>3</v>
      </c>
      <c r="P238">
        <v>3</v>
      </c>
      <c r="Q238">
        <v>2</v>
      </c>
      <c r="R238">
        <v>2</v>
      </c>
      <c r="S238">
        <v>3</v>
      </c>
      <c r="T238">
        <v>3</v>
      </c>
      <c r="U238">
        <v>4</v>
      </c>
      <c r="V238">
        <v>4</v>
      </c>
      <c r="W238">
        <v>3</v>
      </c>
      <c r="X238">
        <v>5</v>
      </c>
      <c r="Y238">
        <v>5</v>
      </c>
      <c r="Z238">
        <v>2</v>
      </c>
      <c r="AA238">
        <v>2</v>
      </c>
      <c r="AB238">
        <v>1</v>
      </c>
      <c r="AC238">
        <v>2</v>
      </c>
      <c r="AD238">
        <v>1</v>
      </c>
      <c r="AE238">
        <v>5</v>
      </c>
      <c r="AF238">
        <v>5</v>
      </c>
      <c r="AG238">
        <v>5</v>
      </c>
      <c r="AH238">
        <v>1</v>
      </c>
      <c r="AI238">
        <v>1</v>
      </c>
      <c r="AJ238">
        <v>1</v>
      </c>
      <c r="AK238">
        <v>2</v>
      </c>
      <c r="AL238">
        <v>1</v>
      </c>
      <c r="AM238">
        <v>1</v>
      </c>
      <c r="AN238">
        <v>1</v>
      </c>
      <c r="AO238">
        <v>5</v>
      </c>
      <c r="AP238">
        <v>5</v>
      </c>
      <c r="AQ238">
        <v>5</v>
      </c>
      <c r="AR238">
        <v>5</v>
      </c>
      <c r="AS238">
        <v>4</v>
      </c>
      <c r="AT238">
        <v>5</v>
      </c>
      <c r="AU238">
        <v>5</v>
      </c>
      <c r="AV238">
        <v>3</v>
      </c>
      <c r="AW238">
        <v>3</v>
      </c>
      <c r="AX238">
        <v>6</v>
      </c>
      <c r="AY238">
        <v>6</v>
      </c>
      <c r="AZ238">
        <v>5</v>
      </c>
      <c r="BA238">
        <v>5</v>
      </c>
      <c r="BB238">
        <v>6</v>
      </c>
      <c r="BC238">
        <v>6</v>
      </c>
      <c r="BD238">
        <v>2</v>
      </c>
      <c r="BE238">
        <v>3</v>
      </c>
      <c r="BF238">
        <v>2</v>
      </c>
      <c r="BG238">
        <v>1</v>
      </c>
      <c r="BH238">
        <v>3</v>
      </c>
      <c r="BI238">
        <v>4</v>
      </c>
      <c r="BJ238">
        <v>4</v>
      </c>
      <c r="BK238">
        <v>3</v>
      </c>
      <c r="BL238">
        <v>5</v>
      </c>
      <c r="BM238">
        <v>5</v>
      </c>
      <c r="BN238">
        <v>5</v>
      </c>
      <c r="BO238">
        <v>5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5</v>
      </c>
      <c r="BV238">
        <v>3</v>
      </c>
      <c r="BW238">
        <v>2</v>
      </c>
      <c r="BX238">
        <v>1</v>
      </c>
      <c r="BY238">
        <v>4.666666666666667</v>
      </c>
      <c r="BZ238">
        <v>2.5</v>
      </c>
      <c r="CA238">
        <v>3.5</v>
      </c>
      <c r="CB238">
        <v>4.333333333333333</v>
      </c>
      <c r="CC238">
        <v>1.6</v>
      </c>
      <c r="CD238">
        <v>5</v>
      </c>
      <c r="CE238">
        <v>1</v>
      </c>
      <c r="CF238">
        <v>1.25</v>
      </c>
      <c r="CG238">
        <v>5</v>
      </c>
      <c r="CH238">
        <v>4.666666666666667</v>
      </c>
      <c r="CI238">
        <v>4.666666666666667</v>
      </c>
      <c r="CJ238">
        <v>3.6666666666666665</v>
      </c>
      <c r="CK238">
        <v>5</v>
      </c>
      <c r="CL238">
        <v>3.6666666666666665</v>
      </c>
      <c r="CM238">
        <v>4.333333333333333</v>
      </c>
      <c r="CN238">
        <v>6</v>
      </c>
      <c r="CO238">
        <v>0</v>
      </c>
      <c r="CP238">
        <v>0</v>
      </c>
      <c r="CQ238">
        <v>1</v>
      </c>
      <c r="CR238">
        <v>0</v>
      </c>
      <c r="CS238">
        <v>3</v>
      </c>
      <c r="CT238" t="s">
        <v>754</v>
      </c>
      <c r="CU238" t="s">
        <v>751</v>
      </c>
      <c r="CV238" s="3" t="s">
        <v>797</v>
      </c>
      <c r="CZ238">
        <v>2.25</v>
      </c>
      <c r="DA238">
        <v>0</v>
      </c>
      <c r="DB238" s="3">
        <v>0</v>
      </c>
      <c r="DC238" s="3">
        <v>0</v>
      </c>
      <c r="DD238">
        <v>1</v>
      </c>
    </row>
    <row r="239" spans="1:108" x14ac:dyDescent="0.35">
      <c r="A239" s="22">
        <v>1026554304</v>
      </c>
      <c r="B239" t="s">
        <v>700</v>
      </c>
      <c r="C239" t="s">
        <v>209</v>
      </c>
      <c r="D239" t="s">
        <v>135</v>
      </c>
      <c r="E239" t="s">
        <v>303</v>
      </c>
      <c r="F239" t="s">
        <v>178</v>
      </c>
      <c r="G239" t="s">
        <v>189</v>
      </c>
      <c r="H239" t="s">
        <v>131</v>
      </c>
      <c r="I239" t="s">
        <v>119</v>
      </c>
      <c r="J239" t="s">
        <v>179</v>
      </c>
      <c r="K239" t="s">
        <v>111</v>
      </c>
      <c r="L239">
        <v>4</v>
      </c>
      <c r="M239">
        <v>5</v>
      </c>
      <c r="N239">
        <v>5</v>
      </c>
      <c r="O239">
        <v>3</v>
      </c>
      <c r="P239">
        <v>4</v>
      </c>
      <c r="Q239">
        <v>4</v>
      </c>
      <c r="R239">
        <v>2</v>
      </c>
      <c r="S239">
        <v>4</v>
      </c>
      <c r="T239">
        <v>4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3</v>
      </c>
      <c r="AA239">
        <v>2</v>
      </c>
      <c r="AB239">
        <v>2</v>
      </c>
      <c r="AC239">
        <v>3</v>
      </c>
      <c r="AD239">
        <v>2</v>
      </c>
      <c r="AE239">
        <v>4</v>
      </c>
      <c r="AF239">
        <v>4</v>
      </c>
      <c r="AG239">
        <v>4</v>
      </c>
      <c r="AH239">
        <v>2</v>
      </c>
      <c r="AI239">
        <v>1</v>
      </c>
      <c r="AJ239">
        <v>3</v>
      </c>
      <c r="AK239">
        <v>2</v>
      </c>
      <c r="AL239">
        <v>1</v>
      </c>
      <c r="AM239">
        <v>3</v>
      </c>
      <c r="AN239">
        <v>1</v>
      </c>
      <c r="AO239">
        <v>4</v>
      </c>
      <c r="AP239">
        <v>4</v>
      </c>
      <c r="AQ239">
        <v>5</v>
      </c>
      <c r="AR239">
        <v>5</v>
      </c>
      <c r="AS239">
        <v>5</v>
      </c>
      <c r="AT239">
        <v>5</v>
      </c>
      <c r="AU239">
        <v>5</v>
      </c>
      <c r="AV239">
        <v>6</v>
      </c>
      <c r="AW239">
        <v>6</v>
      </c>
      <c r="AX239">
        <v>5</v>
      </c>
      <c r="AY239">
        <v>5</v>
      </c>
      <c r="AZ239">
        <v>6</v>
      </c>
      <c r="BA239">
        <v>6</v>
      </c>
      <c r="BB239">
        <v>6</v>
      </c>
      <c r="BC239">
        <v>5</v>
      </c>
      <c r="BD239">
        <v>6</v>
      </c>
      <c r="BE239">
        <v>2</v>
      </c>
      <c r="BF239">
        <v>2</v>
      </c>
      <c r="BG239">
        <v>1</v>
      </c>
      <c r="BH239">
        <v>3</v>
      </c>
      <c r="BI239">
        <v>4</v>
      </c>
      <c r="BJ239">
        <v>4</v>
      </c>
      <c r="BK239">
        <v>4</v>
      </c>
      <c r="BL239">
        <v>5</v>
      </c>
      <c r="BM239">
        <v>5</v>
      </c>
      <c r="BN239">
        <v>5</v>
      </c>
      <c r="BO239">
        <v>5</v>
      </c>
      <c r="BP239">
        <v>2</v>
      </c>
      <c r="BQ239">
        <v>2</v>
      </c>
      <c r="BR239">
        <v>2</v>
      </c>
      <c r="BS239">
        <v>1</v>
      </c>
      <c r="BT239">
        <v>1</v>
      </c>
      <c r="BU239">
        <v>4</v>
      </c>
      <c r="BV239">
        <v>1</v>
      </c>
      <c r="BW239">
        <v>5</v>
      </c>
      <c r="BX239">
        <v>1</v>
      </c>
      <c r="BY239">
        <v>4.666666666666667</v>
      </c>
      <c r="BZ239">
        <v>3.25</v>
      </c>
      <c r="CA239">
        <v>4.5</v>
      </c>
      <c r="CB239">
        <v>5</v>
      </c>
      <c r="CC239">
        <v>2.4</v>
      </c>
      <c r="CD239">
        <v>4</v>
      </c>
      <c r="CE239">
        <v>2</v>
      </c>
      <c r="CF239">
        <v>1.75</v>
      </c>
      <c r="CG239">
        <v>4.5</v>
      </c>
      <c r="CH239">
        <v>5</v>
      </c>
      <c r="CI239">
        <v>5.666666666666667</v>
      </c>
      <c r="CJ239">
        <v>4</v>
      </c>
      <c r="CK239">
        <v>5</v>
      </c>
      <c r="CL239">
        <v>6</v>
      </c>
      <c r="CM239">
        <v>5.666666666666667</v>
      </c>
      <c r="CN239">
        <v>5.333333333333333</v>
      </c>
      <c r="CO239">
        <v>1</v>
      </c>
      <c r="CP239">
        <v>1</v>
      </c>
      <c r="CQ239">
        <v>1</v>
      </c>
      <c r="CR239">
        <v>1</v>
      </c>
      <c r="CS239">
        <v>7</v>
      </c>
      <c r="CT239" t="s">
        <v>756</v>
      </c>
      <c r="CU239" t="s">
        <v>751</v>
      </c>
      <c r="CV239" s="3" t="s">
        <v>798</v>
      </c>
      <c r="CW239" t="s">
        <v>779</v>
      </c>
      <c r="CX239" t="s">
        <v>779</v>
      </c>
      <c r="CY239" t="s">
        <v>779</v>
      </c>
      <c r="CZ239">
        <v>2</v>
      </c>
      <c r="DA239">
        <v>0</v>
      </c>
      <c r="DB239" s="3">
        <v>0</v>
      </c>
      <c r="DC239" s="3">
        <v>0</v>
      </c>
      <c r="DD239">
        <v>1.6</v>
      </c>
    </row>
    <row r="240" spans="1:108" x14ac:dyDescent="0.35">
      <c r="A240" s="22">
        <v>1030665283</v>
      </c>
      <c r="B240" t="s">
        <v>701</v>
      </c>
      <c r="C240" t="s">
        <v>209</v>
      </c>
      <c r="D240" t="s">
        <v>702</v>
      </c>
      <c r="E240" t="s">
        <v>236</v>
      </c>
      <c r="F240" t="s">
        <v>155</v>
      </c>
      <c r="G240" t="s">
        <v>107</v>
      </c>
      <c r="H240" t="s">
        <v>108</v>
      </c>
      <c r="I240" t="s">
        <v>109</v>
      </c>
      <c r="J240" t="s">
        <v>132</v>
      </c>
      <c r="K240" t="s">
        <v>111</v>
      </c>
      <c r="L240">
        <v>4</v>
      </c>
      <c r="M240">
        <v>5</v>
      </c>
      <c r="N240">
        <v>3</v>
      </c>
      <c r="O240">
        <v>4</v>
      </c>
      <c r="P240">
        <v>2</v>
      </c>
      <c r="Q240">
        <v>3</v>
      </c>
      <c r="R240">
        <v>2</v>
      </c>
      <c r="S240">
        <v>5</v>
      </c>
      <c r="T240">
        <v>5</v>
      </c>
      <c r="U240">
        <v>5</v>
      </c>
      <c r="V240">
        <v>5</v>
      </c>
      <c r="W240">
        <v>4</v>
      </c>
      <c r="X240">
        <v>5</v>
      </c>
      <c r="Y240">
        <v>5</v>
      </c>
      <c r="Z240">
        <v>4</v>
      </c>
      <c r="AA240">
        <v>2</v>
      </c>
      <c r="AB240">
        <v>1</v>
      </c>
      <c r="AC240">
        <v>2</v>
      </c>
      <c r="AD240">
        <v>2</v>
      </c>
      <c r="AE240">
        <v>5</v>
      </c>
      <c r="AF240">
        <v>5</v>
      </c>
      <c r="AG240">
        <v>5</v>
      </c>
      <c r="AH240">
        <v>3</v>
      </c>
      <c r="AI240">
        <v>2</v>
      </c>
      <c r="AJ240">
        <v>2</v>
      </c>
      <c r="AK240">
        <v>3</v>
      </c>
      <c r="AL240">
        <v>4</v>
      </c>
      <c r="AM240">
        <v>3</v>
      </c>
      <c r="AN240">
        <v>3</v>
      </c>
      <c r="AO240">
        <v>2</v>
      </c>
      <c r="AP240">
        <v>5</v>
      </c>
      <c r="AQ240">
        <v>5</v>
      </c>
      <c r="AR240">
        <v>5</v>
      </c>
      <c r="AS240">
        <v>5</v>
      </c>
      <c r="AT240">
        <v>5</v>
      </c>
      <c r="AU240">
        <v>5</v>
      </c>
      <c r="AV240">
        <v>5</v>
      </c>
      <c r="AW240">
        <v>4</v>
      </c>
      <c r="AX240">
        <v>5</v>
      </c>
      <c r="AY240">
        <v>6</v>
      </c>
      <c r="AZ240">
        <v>4</v>
      </c>
      <c r="BA240">
        <v>4</v>
      </c>
      <c r="BB240">
        <v>6</v>
      </c>
      <c r="BC240">
        <v>6</v>
      </c>
      <c r="BD240">
        <v>6</v>
      </c>
      <c r="BE240">
        <v>3</v>
      </c>
      <c r="BF240">
        <v>3</v>
      </c>
      <c r="BG240">
        <v>2</v>
      </c>
      <c r="BH240">
        <v>2</v>
      </c>
      <c r="BI240">
        <v>4</v>
      </c>
      <c r="BJ240">
        <v>4</v>
      </c>
      <c r="BK240">
        <v>3</v>
      </c>
      <c r="BL240">
        <v>4</v>
      </c>
      <c r="BM240">
        <v>5</v>
      </c>
      <c r="BN240">
        <v>5</v>
      </c>
      <c r="BO240">
        <v>5</v>
      </c>
      <c r="BP240">
        <v>2</v>
      </c>
      <c r="BQ240">
        <v>1</v>
      </c>
      <c r="BR240">
        <v>1</v>
      </c>
      <c r="BS240">
        <v>1</v>
      </c>
      <c r="BT240">
        <v>1</v>
      </c>
      <c r="BU240">
        <v>5</v>
      </c>
      <c r="BV240">
        <v>3</v>
      </c>
      <c r="BW240">
        <v>5</v>
      </c>
      <c r="BX240">
        <v>6</v>
      </c>
      <c r="BY240">
        <v>4</v>
      </c>
      <c r="BZ240">
        <v>2.75</v>
      </c>
      <c r="CA240">
        <v>5</v>
      </c>
      <c r="CB240">
        <v>4.666666666666667</v>
      </c>
      <c r="CC240">
        <v>2.2000000000000002</v>
      </c>
      <c r="CD240">
        <v>5</v>
      </c>
      <c r="CE240">
        <v>2.3333333333333335</v>
      </c>
      <c r="CF240">
        <v>3.25</v>
      </c>
      <c r="CG240">
        <v>4.25</v>
      </c>
      <c r="CH240">
        <v>5</v>
      </c>
      <c r="CI240">
        <v>5.1111111111111107</v>
      </c>
      <c r="CJ240">
        <v>3.6666666666666665</v>
      </c>
      <c r="CK240">
        <v>4.75</v>
      </c>
      <c r="CL240">
        <v>4.333333333333333</v>
      </c>
      <c r="CM240">
        <v>5.333333333333333</v>
      </c>
      <c r="CN240">
        <v>5.666666666666667</v>
      </c>
      <c r="CO240">
        <v>0</v>
      </c>
      <c r="CP240">
        <v>1</v>
      </c>
      <c r="CQ240">
        <v>1</v>
      </c>
      <c r="CR240">
        <v>0</v>
      </c>
      <c r="CS240">
        <v>2</v>
      </c>
      <c r="CT240" t="s">
        <v>754</v>
      </c>
      <c r="CU240" t="s">
        <v>751</v>
      </c>
      <c r="CV240" s="3" t="s">
        <v>797</v>
      </c>
      <c r="CZ240">
        <v>2.5</v>
      </c>
      <c r="DA240">
        <v>0</v>
      </c>
      <c r="DB240" s="3">
        <v>0</v>
      </c>
      <c r="DC240" s="3">
        <v>0</v>
      </c>
      <c r="DD240">
        <v>1.2</v>
      </c>
    </row>
    <row r="241" spans="1:108" x14ac:dyDescent="0.35">
      <c r="A241" s="22">
        <v>52497467</v>
      </c>
      <c r="B241" t="s">
        <v>703</v>
      </c>
      <c r="C241" t="s">
        <v>209</v>
      </c>
      <c r="D241" t="s">
        <v>526</v>
      </c>
      <c r="E241" t="s">
        <v>214</v>
      </c>
      <c r="F241" t="s">
        <v>116</v>
      </c>
      <c r="G241" t="s">
        <v>125</v>
      </c>
      <c r="H241" t="s">
        <v>108</v>
      </c>
      <c r="I241" t="s">
        <v>183</v>
      </c>
      <c r="J241" t="s">
        <v>120</v>
      </c>
      <c r="K241" t="s">
        <v>150</v>
      </c>
      <c r="L241">
        <v>4</v>
      </c>
      <c r="M241">
        <v>5</v>
      </c>
      <c r="N241">
        <v>5</v>
      </c>
      <c r="O241">
        <v>4</v>
      </c>
      <c r="P241">
        <v>3</v>
      </c>
      <c r="Q241">
        <v>4</v>
      </c>
      <c r="R241">
        <v>2</v>
      </c>
      <c r="S241">
        <v>5</v>
      </c>
      <c r="T241">
        <v>5</v>
      </c>
      <c r="U241">
        <v>4</v>
      </c>
      <c r="V241">
        <v>5</v>
      </c>
      <c r="W241">
        <v>3</v>
      </c>
      <c r="X241">
        <v>4</v>
      </c>
      <c r="Y241">
        <v>4</v>
      </c>
      <c r="Z241">
        <v>2</v>
      </c>
      <c r="AA241">
        <v>2</v>
      </c>
      <c r="AB241">
        <v>2</v>
      </c>
      <c r="AC241">
        <v>2</v>
      </c>
      <c r="AD241">
        <v>1</v>
      </c>
      <c r="AE241">
        <v>5</v>
      </c>
      <c r="AF241">
        <v>5</v>
      </c>
      <c r="AG241">
        <v>5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5</v>
      </c>
      <c r="AP241">
        <v>5</v>
      </c>
      <c r="AQ241">
        <v>5</v>
      </c>
      <c r="AR241">
        <v>5</v>
      </c>
      <c r="AS241">
        <v>5</v>
      </c>
      <c r="AT241">
        <v>5</v>
      </c>
      <c r="AU241">
        <v>5</v>
      </c>
      <c r="AV241">
        <v>6</v>
      </c>
      <c r="AW241">
        <v>6</v>
      </c>
      <c r="AX241">
        <v>6</v>
      </c>
      <c r="AY241">
        <v>6</v>
      </c>
      <c r="AZ241">
        <v>5</v>
      </c>
      <c r="BA241">
        <v>5</v>
      </c>
      <c r="BB241">
        <v>6</v>
      </c>
      <c r="BC241">
        <v>5</v>
      </c>
      <c r="BD241">
        <v>4</v>
      </c>
      <c r="BE241">
        <v>2</v>
      </c>
      <c r="BF241">
        <v>1</v>
      </c>
      <c r="BG241">
        <v>1</v>
      </c>
      <c r="BH241">
        <v>1</v>
      </c>
      <c r="BI241">
        <v>4</v>
      </c>
      <c r="BJ241">
        <v>4</v>
      </c>
      <c r="BK241">
        <v>4</v>
      </c>
      <c r="BL241">
        <v>5</v>
      </c>
      <c r="BM241">
        <v>5</v>
      </c>
      <c r="BN241">
        <v>5</v>
      </c>
      <c r="BO241">
        <v>5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5</v>
      </c>
      <c r="BV241">
        <v>3</v>
      </c>
      <c r="BW241">
        <v>3</v>
      </c>
      <c r="BX241">
        <v>2</v>
      </c>
      <c r="BY241">
        <v>4.666666666666667</v>
      </c>
      <c r="BZ241">
        <v>3.25</v>
      </c>
      <c r="CA241">
        <v>4.75</v>
      </c>
      <c r="CB241">
        <v>3.6666666666666665</v>
      </c>
      <c r="CC241">
        <v>1.8</v>
      </c>
      <c r="CD241">
        <v>5</v>
      </c>
      <c r="CE241">
        <v>1</v>
      </c>
      <c r="CF241">
        <v>1</v>
      </c>
      <c r="CG241">
        <v>5</v>
      </c>
      <c r="CH241">
        <v>5</v>
      </c>
      <c r="CI241">
        <v>5.4444444444444446</v>
      </c>
      <c r="CJ241">
        <v>4</v>
      </c>
      <c r="CK241">
        <v>5</v>
      </c>
      <c r="CL241">
        <v>5.666666666666667</v>
      </c>
      <c r="CM241">
        <v>4.666666666666667</v>
      </c>
      <c r="CN241">
        <v>6</v>
      </c>
      <c r="CO241">
        <v>1</v>
      </c>
      <c r="CP241">
        <v>0</v>
      </c>
      <c r="CQ241">
        <v>1</v>
      </c>
      <c r="CR241">
        <v>0</v>
      </c>
      <c r="CS241" t="s">
        <v>753</v>
      </c>
      <c r="CT241" s="3" t="s">
        <v>753</v>
      </c>
      <c r="CU241" t="s">
        <v>750</v>
      </c>
      <c r="CV241" s="3" t="s">
        <v>797</v>
      </c>
      <c r="CW241" t="s">
        <v>779</v>
      </c>
      <c r="CX241" t="s">
        <v>779</v>
      </c>
      <c r="CY241" t="s">
        <v>779</v>
      </c>
      <c r="CZ241">
        <v>1.25</v>
      </c>
      <c r="DA241">
        <v>0</v>
      </c>
      <c r="DB241" s="3">
        <v>0</v>
      </c>
      <c r="DC241" s="3">
        <v>0</v>
      </c>
      <c r="DD241">
        <v>1</v>
      </c>
    </row>
    <row r="242" spans="1:108" x14ac:dyDescent="0.35">
      <c r="A242" s="22">
        <v>1026278802</v>
      </c>
      <c r="B242" t="s">
        <v>704</v>
      </c>
      <c r="C242" t="s">
        <v>209</v>
      </c>
      <c r="D242" t="s">
        <v>705</v>
      </c>
      <c r="E242" t="s">
        <v>188</v>
      </c>
      <c r="F242" t="s">
        <v>159</v>
      </c>
      <c r="G242" t="s">
        <v>107</v>
      </c>
      <c r="H242" t="s">
        <v>108</v>
      </c>
      <c r="I242" t="s">
        <v>119</v>
      </c>
      <c r="J242" t="s">
        <v>110</v>
      </c>
      <c r="K242" t="s">
        <v>111</v>
      </c>
      <c r="L242">
        <v>5</v>
      </c>
      <c r="M242">
        <v>5</v>
      </c>
      <c r="N242">
        <v>4</v>
      </c>
      <c r="O242">
        <v>3</v>
      </c>
      <c r="P242">
        <v>5</v>
      </c>
      <c r="Q242">
        <v>5</v>
      </c>
      <c r="R242">
        <v>5</v>
      </c>
      <c r="S242">
        <v>5</v>
      </c>
      <c r="T242">
        <v>4</v>
      </c>
      <c r="U242">
        <v>5</v>
      </c>
      <c r="V242">
        <v>4</v>
      </c>
      <c r="W242">
        <v>3</v>
      </c>
      <c r="X242">
        <v>4</v>
      </c>
      <c r="Y242">
        <v>2</v>
      </c>
      <c r="Z242">
        <v>4</v>
      </c>
      <c r="AA242">
        <v>4</v>
      </c>
      <c r="AB242">
        <v>4</v>
      </c>
      <c r="AC242">
        <v>4</v>
      </c>
      <c r="AD242">
        <v>3</v>
      </c>
      <c r="AE242">
        <v>3</v>
      </c>
      <c r="AF242">
        <v>4</v>
      </c>
      <c r="AG242">
        <v>4</v>
      </c>
      <c r="AH242">
        <v>3</v>
      </c>
      <c r="AI242">
        <v>4</v>
      </c>
      <c r="AJ242">
        <v>3</v>
      </c>
      <c r="AK242">
        <v>3</v>
      </c>
      <c r="AL242">
        <v>5</v>
      </c>
      <c r="AM242">
        <v>3</v>
      </c>
      <c r="AN242">
        <v>3</v>
      </c>
      <c r="AO242">
        <v>4</v>
      </c>
      <c r="AP242">
        <v>5</v>
      </c>
      <c r="AQ242">
        <v>5</v>
      </c>
      <c r="AR242">
        <v>4</v>
      </c>
      <c r="AS242">
        <v>4</v>
      </c>
      <c r="AT242">
        <v>4</v>
      </c>
      <c r="AU242">
        <v>4</v>
      </c>
      <c r="AV242">
        <v>4</v>
      </c>
      <c r="AW242">
        <v>4</v>
      </c>
      <c r="AX242">
        <v>4</v>
      </c>
      <c r="AY242">
        <v>4</v>
      </c>
      <c r="AZ242">
        <v>4</v>
      </c>
      <c r="BA242">
        <v>4</v>
      </c>
      <c r="BB242">
        <v>4</v>
      </c>
      <c r="BC242">
        <v>4</v>
      </c>
      <c r="BD242">
        <v>3</v>
      </c>
      <c r="BE242">
        <v>3</v>
      </c>
      <c r="BF242">
        <v>4</v>
      </c>
      <c r="BG242">
        <v>3</v>
      </c>
      <c r="BH242">
        <v>3</v>
      </c>
      <c r="BI242">
        <v>3</v>
      </c>
      <c r="BJ242">
        <v>3</v>
      </c>
      <c r="BK242">
        <v>3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6</v>
      </c>
      <c r="BV242">
        <v>3</v>
      </c>
      <c r="BW242">
        <v>4</v>
      </c>
      <c r="BX242">
        <v>1</v>
      </c>
      <c r="BY242">
        <v>4.666666666666667</v>
      </c>
      <c r="BZ242">
        <v>4.5</v>
      </c>
      <c r="CA242">
        <v>4.5</v>
      </c>
      <c r="CB242">
        <v>3</v>
      </c>
      <c r="CC242">
        <v>3.8</v>
      </c>
      <c r="CD242">
        <v>3.6666666666666665</v>
      </c>
      <c r="CE242">
        <v>3.3333333333333335</v>
      </c>
      <c r="CF242">
        <v>3.5</v>
      </c>
      <c r="CG242">
        <v>4.5</v>
      </c>
      <c r="CH242">
        <v>4</v>
      </c>
      <c r="CI242">
        <v>3.8888888888888888</v>
      </c>
      <c r="CJ242">
        <v>3</v>
      </c>
      <c r="CK242">
        <v>1</v>
      </c>
      <c r="CL242">
        <v>4</v>
      </c>
      <c r="CM242">
        <v>3.6666666666666665</v>
      </c>
      <c r="CN242">
        <v>4</v>
      </c>
      <c r="CO242">
        <v>0</v>
      </c>
      <c r="CP242">
        <v>0</v>
      </c>
      <c r="CQ242">
        <v>0</v>
      </c>
      <c r="CR242">
        <v>0</v>
      </c>
      <c r="CS242">
        <v>5</v>
      </c>
      <c r="CT242" t="s">
        <v>755</v>
      </c>
      <c r="CU242" t="s">
        <v>751</v>
      </c>
      <c r="CV242" s="3" t="s">
        <v>798</v>
      </c>
      <c r="CZ242">
        <v>3.25</v>
      </c>
      <c r="DA242">
        <v>2</v>
      </c>
      <c r="DB242" s="3">
        <v>0</v>
      </c>
      <c r="DC242" s="3">
        <v>1</v>
      </c>
      <c r="DD242">
        <v>1</v>
      </c>
    </row>
    <row r="243" spans="1:108" x14ac:dyDescent="0.35">
      <c r="A243" s="22">
        <v>39778729</v>
      </c>
      <c r="B243" t="s">
        <v>706</v>
      </c>
      <c r="C243" t="s">
        <v>209</v>
      </c>
      <c r="D243" t="s">
        <v>707</v>
      </c>
      <c r="E243" t="s">
        <v>449</v>
      </c>
      <c r="F243" t="s">
        <v>188</v>
      </c>
      <c r="G243" t="s">
        <v>174</v>
      </c>
      <c r="H243" t="s">
        <v>118</v>
      </c>
      <c r="I243" t="s">
        <v>183</v>
      </c>
      <c r="J243" t="s">
        <v>184</v>
      </c>
      <c r="K243" t="s">
        <v>111</v>
      </c>
      <c r="L243">
        <v>5</v>
      </c>
      <c r="M243">
        <v>5</v>
      </c>
      <c r="N243">
        <v>4</v>
      </c>
      <c r="O243">
        <v>3</v>
      </c>
      <c r="P243">
        <v>5</v>
      </c>
      <c r="Q243">
        <v>3</v>
      </c>
      <c r="R243">
        <v>2</v>
      </c>
      <c r="S243">
        <v>2</v>
      </c>
      <c r="T243">
        <v>4</v>
      </c>
      <c r="U243">
        <v>1</v>
      </c>
      <c r="V243">
        <v>5</v>
      </c>
      <c r="W243">
        <v>5</v>
      </c>
      <c r="X243">
        <v>5</v>
      </c>
      <c r="Y243">
        <v>5</v>
      </c>
      <c r="Z243">
        <v>2</v>
      </c>
      <c r="AA243">
        <v>1</v>
      </c>
      <c r="AB243">
        <v>1</v>
      </c>
      <c r="AC243">
        <v>2</v>
      </c>
      <c r="AD243">
        <v>1</v>
      </c>
      <c r="AE243">
        <v>4</v>
      </c>
      <c r="AF243">
        <v>4</v>
      </c>
      <c r="AG243">
        <v>3</v>
      </c>
      <c r="AH243">
        <v>3</v>
      </c>
      <c r="AI243">
        <v>2</v>
      </c>
      <c r="AJ243">
        <v>2</v>
      </c>
      <c r="AK243">
        <v>2</v>
      </c>
      <c r="AL243">
        <v>1</v>
      </c>
      <c r="AM243">
        <v>2</v>
      </c>
      <c r="AN243">
        <v>2</v>
      </c>
      <c r="AO243">
        <v>3</v>
      </c>
      <c r="AP243">
        <v>4</v>
      </c>
      <c r="AQ243">
        <v>5</v>
      </c>
      <c r="AR243">
        <v>5</v>
      </c>
      <c r="AS243">
        <v>4</v>
      </c>
      <c r="AT243">
        <v>4</v>
      </c>
      <c r="AU243">
        <v>4</v>
      </c>
      <c r="AV243">
        <v>6</v>
      </c>
      <c r="AW243">
        <v>5</v>
      </c>
      <c r="AX243">
        <v>5</v>
      </c>
      <c r="AY243">
        <v>5</v>
      </c>
      <c r="AZ243">
        <v>5</v>
      </c>
      <c r="BA243">
        <v>4</v>
      </c>
      <c r="BB243">
        <v>6</v>
      </c>
      <c r="BC243">
        <v>5</v>
      </c>
      <c r="BD243">
        <v>4</v>
      </c>
      <c r="BE243">
        <v>3</v>
      </c>
      <c r="BF243">
        <v>3</v>
      </c>
      <c r="BG243">
        <v>2</v>
      </c>
      <c r="BH243">
        <v>3</v>
      </c>
      <c r="BI243">
        <v>4</v>
      </c>
      <c r="BJ243">
        <v>3</v>
      </c>
      <c r="BK243">
        <v>3</v>
      </c>
      <c r="BL243">
        <v>3</v>
      </c>
      <c r="BM243">
        <v>4</v>
      </c>
      <c r="BN243">
        <v>4</v>
      </c>
      <c r="BO243">
        <v>4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5</v>
      </c>
      <c r="BX243">
        <v>1</v>
      </c>
      <c r="BY243">
        <v>4.666666666666667</v>
      </c>
      <c r="BZ243">
        <v>3.25</v>
      </c>
      <c r="CA243">
        <v>3</v>
      </c>
      <c r="CB243">
        <v>5</v>
      </c>
      <c r="CC243">
        <v>1.4</v>
      </c>
      <c r="CD243">
        <v>3.6666666666666665</v>
      </c>
      <c r="CE243">
        <v>2.3333333333333335</v>
      </c>
      <c r="CF243">
        <v>1.75</v>
      </c>
      <c r="CG243">
        <v>4.25</v>
      </c>
      <c r="CH243">
        <v>4</v>
      </c>
      <c r="CI243">
        <v>5</v>
      </c>
      <c r="CJ243">
        <v>3.3333333333333335</v>
      </c>
      <c r="CK243">
        <v>3.75</v>
      </c>
      <c r="CL243">
        <v>5.333333333333333</v>
      </c>
      <c r="CM243">
        <v>4.333333333333333</v>
      </c>
      <c r="CN243">
        <v>5.333333333333333</v>
      </c>
      <c r="CO243">
        <v>1</v>
      </c>
      <c r="CP243">
        <v>0</v>
      </c>
      <c r="CQ243">
        <v>1</v>
      </c>
      <c r="CR243">
        <v>0</v>
      </c>
      <c r="CS243">
        <v>28</v>
      </c>
      <c r="CT243" t="s">
        <v>184</v>
      </c>
      <c r="CU243" t="s">
        <v>750</v>
      </c>
      <c r="CV243" s="3" t="s">
        <v>797</v>
      </c>
      <c r="CZ243">
        <v>2.75</v>
      </c>
      <c r="DA243">
        <v>0</v>
      </c>
      <c r="DB243" s="3">
        <v>0</v>
      </c>
      <c r="DC243" s="3">
        <v>0</v>
      </c>
      <c r="DD243">
        <v>1</v>
      </c>
    </row>
    <row r="244" spans="1:108" x14ac:dyDescent="0.35">
      <c r="A244" s="22">
        <v>1070947341</v>
      </c>
      <c r="B244" t="s">
        <v>708</v>
      </c>
      <c r="C244" t="s">
        <v>709</v>
      </c>
      <c r="D244" t="s">
        <v>295</v>
      </c>
      <c r="E244" t="s">
        <v>303</v>
      </c>
      <c r="F244" t="s">
        <v>159</v>
      </c>
      <c r="G244" t="s">
        <v>107</v>
      </c>
      <c r="H244" t="s">
        <v>108</v>
      </c>
      <c r="I244" t="s">
        <v>119</v>
      </c>
      <c r="J244" t="s">
        <v>110</v>
      </c>
      <c r="K244" t="s">
        <v>111</v>
      </c>
      <c r="L244">
        <v>4</v>
      </c>
      <c r="M244">
        <v>3</v>
      </c>
      <c r="N244">
        <v>1</v>
      </c>
      <c r="O244">
        <v>3</v>
      </c>
      <c r="P244">
        <v>5</v>
      </c>
      <c r="Q244">
        <v>5</v>
      </c>
      <c r="R244">
        <v>5</v>
      </c>
      <c r="S244">
        <v>5</v>
      </c>
      <c r="T244">
        <v>4</v>
      </c>
      <c r="U244">
        <v>5</v>
      </c>
      <c r="V244">
        <v>5</v>
      </c>
      <c r="W244">
        <v>4</v>
      </c>
      <c r="X244">
        <v>4</v>
      </c>
      <c r="Y244">
        <v>4</v>
      </c>
      <c r="Z244">
        <v>3</v>
      </c>
      <c r="AA244">
        <v>1</v>
      </c>
      <c r="AB244">
        <v>2</v>
      </c>
      <c r="AC244">
        <v>5</v>
      </c>
      <c r="AD244">
        <v>3</v>
      </c>
      <c r="AE244">
        <v>3</v>
      </c>
      <c r="AF244">
        <v>4</v>
      </c>
      <c r="AG244">
        <v>4</v>
      </c>
      <c r="AH244">
        <v>3</v>
      </c>
      <c r="AI244">
        <v>3</v>
      </c>
      <c r="AJ244">
        <v>3</v>
      </c>
      <c r="AK244">
        <v>4</v>
      </c>
      <c r="AL244">
        <v>5</v>
      </c>
      <c r="AM244">
        <v>4</v>
      </c>
      <c r="AN244">
        <v>3</v>
      </c>
      <c r="AO244">
        <v>3</v>
      </c>
      <c r="AP244">
        <v>5</v>
      </c>
      <c r="AQ244">
        <v>5</v>
      </c>
      <c r="AR244">
        <v>5</v>
      </c>
      <c r="AS244">
        <v>5</v>
      </c>
      <c r="AT244">
        <v>5</v>
      </c>
      <c r="AU244">
        <v>5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3</v>
      </c>
      <c r="BD244">
        <v>3</v>
      </c>
      <c r="BE244">
        <v>3</v>
      </c>
      <c r="BF244">
        <v>2</v>
      </c>
      <c r="BG244">
        <v>2</v>
      </c>
      <c r="BH244">
        <v>3</v>
      </c>
      <c r="BI244">
        <v>4</v>
      </c>
      <c r="BJ244">
        <v>4</v>
      </c>
      <c r="BK244">
        <v>4</v>
      </c>
      <c r="BL244">
        <v>5</v>
      </c>
      <c r="BM244">
        <v>5</v>
      </c>
      <c r="BN244">
        <v>5</v>
      </c>
      <c r="BO244">
        <v>5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6</v>
      </c>
      <c r="BV244">
        <v>3</v>
      </c>
      <c r="BW244">
        <v>2</v>
      </c>
      <c r="BX244">
        <v>6</v>
      </c>
      <c r="BY244">
        <v>2.6666666666666665</v>
      </c>
      <c r="BZ244">
        <v>4.5</v>
      </c>
      <c r="CA244">
        <v>4.75</v>
      </c>
      <c r="CB244">
        <v>4</v>
      </c>
      <c r="CC244">
        <v>2.8</v>
      </c>
      <c r="CD244">
        <v>3.6666666666666665</v>
      </c>
      <c r="CE244">
        <v>3</v>
      </c>
      <c r="CF244">
        <v>4</v>
      </c>
      <c r="CG244">
        <v>4.5</v>
      </c>
      <c r="CH244">
        <v>5</v>
      </c>
      <c r="CI244">
        <v>5.333333333333333</v>
      </c>
      <c r="CJ244">
        <v>4</v>
      </c>
      <c r="CK244">
        <v>5</v>
      </c>
      <c r="CL244">
        <v>6</v>
      </c>
      <c r="CM244">
        <v>4</v>
      </c>
      <c r="CN244">
        <v>6</v>
      </c>
      <c r="CO244">
        <v>1</v>
      </c>
      <c r="CP244">
        <v>0</v>
      </c>
      <c r="CQ244">
        <v>1</v>
      </c>
      <c r="CR244">
        <v>0</v>
      </c>
      <c r="CS244">
        <v>5</v>
      </c>
      <c r="CT244" t="s">
        <v>755</v>
      </c>
      <c r="CU244" t="s">
        <v>751</v>
      </c>
      <c r="CV244" s="3" t="s">
        <v>798</v>
      </c>
      <c r="CX244" t="s">
        <v>779</v>
      </c>
      <c r="CZ244">
        <v>2.5</v>
      </c>
      <c r="DA244">
        <v>0</v>
      </c>
      <c r="DB244" s="3">
        <v>0</v>
      </c>
      <c r="DC244" s="3">
        <v>0</v>
      </c>
      <c r="DD244">
        <v>1</v>
      </c>
    </row>
    <row r="245" spans="1:108" x14ac:dyDescent="0.35">
      <c r="A245" s="22">
        <v>1073248430</v>
      </c>
      <c r="B245" t="s">
        <v>710</v>
      </c>
      <c r="C245" t="s">
        <v>711</v>
      </c>
      <c r="D245" t="s">
        <v>394</v>
      </c>
      <c r="E245" t="s">
        <v>259</v>
      </c>
      <c r="F245" t="s">
        <v>155</v>
      </c>
      <c r="G245" t="s">
        <v>125</v>
      </c>
      <c r="H245" t="s">
        <v>108</v>
      </c>
      <c r="I245" t="s">
        <v>109</v>
      </c>
      <c r="J245" t="s">
        <v>132</v>
      </c>
      <c r="K245" t="s">
        <v>150</v>
      </c>
      <c r="L245">
        <v>4</v>
      </c>
      <c r="M245">
        <v>4</v>
      </c>
      <c r="N245">
        <v>3</v>
      </c>
      <c r="O245">
        <v>2</v>
      </c>
      <c r="P245">
        <v>3</v>
      </c>
      <c r="Q245">
        <v>4</v>
      </c>
      <c r="R245">
        <v>2</v>
      </c>
      <c r="S245">
        <v>5</v>
      </c>
      <c r="T245">
        <v>5</v>
      </c>
      <c r="U245">
        <v>4</v>
      </c>
      <c r="V245">
        <v>5</v>
      </c>
      <c r="W245">
        <v>4</v>
      </c>
      <c r="X245">
        <v>5</v>
      </c>
      <c r="Y245">
        <v>4</v>
      </c>
      <c r="Z245">
        <v>3</v>
      </c>
      <c r="AA245">
        <v>3</v>
      </c>
      <c r="AB245">
        <v>2</v>
      </c>
      <c r="AC245">
        <v>2</v>
      </c>
      <c r="AD245">
        <v>2</v>
      </c>
      <c r="AE245">
        <v>5</v>
      </c>
      <c r="AF245">
        <v>5</v>
      </c>
      <c r="AG245">
        <v>4</v>
      </c>
      <c r="AH245">
        <v>2</v>
      </c>
      <c r="AI245">
        <v>3</v>
      </c>
      <c r="AJ245">
        <v>2</v>
      </c>
      <c r="AK245">
        <v>4</v>
      </c>
      <c r="AL245">
        <v>2</v>
      </c>
      <c r="AM245">
        <v>4</v>
      </c>
      <c r="AN245">
        <v>3</v>
      </c>
      <c r="AO245">
        <v>4</v>
      </c>
      <c r="AP245">
        <v>3</v>
      </c>
      <c r="AQ245">
        <v>4</v>
      </c>
      <c r="AR245">
        <v>4</v>
      </c>
      <c r="AS245">
        <v>5</v>
      </c>
      <c r="AT245">
        <v>5</v>
      </c>
      <c r="AU245">
        <v>5</v>
      </c>
      <c r="AV245">
        <v>5</v>
      </c>
      <c r="AW245">
        <v>4</v>
      </c>
      <c r="AX245">
        <v>6</v>
      </c>
      <c r="AY245">
        <v>6</v>
      </c>
      <c r="AZ245">
        <v>5</v>
      </c>
      <c r="BA245">
        <v>5</v>
      </c>
      <c r="BB245">
        <v>5</v>
      </c>
      <c r="BC245">
        <v>3</v>
      </c>
      <c r="BD245">
        <v>4</v>
      </c>
      <c r="BE245">
        <v>3</v>
      </c>
      <c r="BF245">
        <v>2</v>
      </c>
      <c r="BG245">
        <v>2</v>
      </c>
      <c r="BH245">
        <v>2</v>
      </c>
      <c r="BI245">
        <v>3</v>
      </c>
      <c r="BJ245">
        <v>3</v>
      </c>
      <c r="BK245">
        <v>3</v>
      </c>
      <c r="BL245">
        <v>3</v>
      </c>
      <c r="BM245">
        <v>4</v>
      </c>
      <c r="BN245">
        <v>4</v>
      </c>
      <c r="BO245">
        <v>4</v>
      </c>
      <c r="BP245">
        <v>1</v>
      </c>
      <c r="BQ245">
        <v>1</v>
      </c>
      <c r="BR245">
        <v>2</v>
      </c>
      <c r="BS245">
        <v>2</v>
      </c>
      <c r="BT245">
        <v>1</v>
      </c>
      <c r="BU245">
        <v>4</v>
      </c>
      <c r="BV245">
        <v>3</v>
      </c>
      <c r="BW245">
        <v>1</v>
      </c>
      <c r="BX245">
        <v>1</v>
      </c>
      <c r="BY245">
        <v>3.6666666666666665</v>
      </c>
      <c r="BZ245">
        <v>2.75</v>
      </c>
      <c r="CA245">
        <v>4.75</v>
      </c>
      <c r="CB245">
        <v>4.333333333333333</v>
      </c>
      <c r="CC245">
        <v>2.4</v>
      </c>
      <c r="CD245">
        <v>4.666666666666667</v>
      </c>
      <c r="CE245">
        <v>2.3333333333333335</v>
      </c>
      <c r="CF245">
        <v>3.25</v>
      </c>
      <c r="CG245">
        <v>3.75</v>
      </c>
      <c r="CH245">
        <v>5</v>
      </c>
      <c r="CI245">
        <v>4.7777777777777777</v>
      </c>
      <c r="CJ245">
        <v>3</v>
      </c>
      <c r="CK245">
        <v>3.75</v>
      </c>
      <c r="CL245">
        <v>4.666666666666667</v>
      </c>
      <c r="CM245">
        <v>4</v>
      </c>
      <c r="CN245">
        <v>5.666666666666667</v>
      </c>
      <c r="CO245">
        <v>0</v>
      </c>
      <c r="CP245">
        <v>0</v>
      </c>
      <c r="CQ245">
        <v>1</v>
      </c>
      <c r="CR245">
        <v>0</v>
      </c>
      <c r="CS245">
        <v>2</v>
      </c>
      <c r="CT245" t="s">
        <v>754</v>
      </c>
      <c r="CU245" t="s">
        <v>751</v>
      </c>
      <c r="CV245" s="3" t="s">
        <v>798</v>
      </c>
      <c r="CZ245">
        <v>2.25</v>
      </c>
      <c r="DA245">
        <v>0</v>
      </c>
      <c r="DB245" s="3">
        <v>0</v>
      </c>
      <c r="DC245" s="3">
        <v>0</v>
      </c>
      <c r="DD245">
        <v>1.4</v>
      </c>
    </row>
    <row r="246" spans="1:108" x14ac:dyDescent="0.35">
      <c r="A246" s="22">
        <v>1012433838</v>
      </c>
      <c r="B246" t="s">
        <v>712</v>
      </c>
      <c r="C246" t="s">
        <v>578</v>
      </c>
      <c r="D246" t="s">
        <v>713</v>
      </c>
      <c r="E246" t="s">
        <v>236</v>
      </c>
      <c r="F246" t="s">
        <v>116</v>
      </c>
      <c r="G246" t="s">
        <v>136</v>
      </c>
      <c r="H246" t="s">
        <v>108</v>
      </c>
      <c r="I246" t="s">
        <v>109</v>
      </c>
      <c r="J246" t="s">
        <v>120</v>
      </c>
      <c r="K246" t="s">
        <v>111</v>
      </c>
      <c r="L246">
        <v>4</v>
      </c>
      <c r="M246">
        <v>4</v>
      </c>
      <c r="N246">
        <v>2</v>
      </c>
      <c r="O246">
        <v>5</v>
      </c>
      <c r="P246">
        <v>5</v>
      </c>
      <c r="Q246">
        <v>4</v>
      </c>
      <c r="R246">
        <v>4</v>
      </c>
      <c r="S246">
        <v>4</v>
      </c>
      <c r="T246">
        <v>4</v>
      </c>
      <c r="U246">
        <v>3</v>
      </c>
      <c r="V246">
        <v>5</v>
      </c>
      <c r="W246">
        <v>5</v>
      </c>
      <c r="X246">
        <v>4</v>
      </c>
      <c r="Y246">
        <v>2</v>
      </c>
      <c r="Z246">
        <v>4</v>
      </c>
      <c r="AA246">
        <v>2</v>
      </c>
      <c r="AB246">
        <v>2</v>
      </c>
      <c r="AC246">
        <v>2</v>
      </c>
      <c r="AD246">
        <v>2</v>
      </c>
      <c r="AE246">
        <v>3</v>
      </c>
      <c r="AF246">
        <v>3</v>
      </c>
      <c r="AG246">
        <v>3</v>
      </c>
      <c r="AH246">
        <v>5</v>
      </c>
      <c r="AI246">
        <v>5</v>
      </c>
      <c r="AJ246">
        <v>4</v>
      </c>
      <c r="AK246">
        <v>3</v>
      </c>
      <c r="AL246">
        <v>3</v>
      </c>
      <c r="AM246">
        <v>4</v>
      </c>
      <c r="AN246">
        <v>3</v>
      </c>
      <c r="AO246">
        <v>1</v>
      </c>
      <c r="AP246">
        <v>1</v>
      </c>
      <c r="AQ246">
        <v>2</v>
      </c>
      <c r="AR246">
        <v>2</v>
      </c>
      <c r="AS246">
        <v>3</v>
      </c>
      <c r="AT246">
        <v>4</v>
      </c>
      <c r="AU246">
        <v>4</v>
      </c>
      <c r="AV246">
        <v>6</v>
      </c>
      <c r="AW246">
        <v>6</v>
      </c>
      <c r="AX246">
        <v>6</v>
      </c>
      <c r="AY246">
        <v>5</v>
      </c>
      <c r="AZ246">
        <v>6</v>
      </c>
      <c r="BA246">
        <v>5</v>
      </c>
      <c r="BB246">
        <v>6</v>
      </c>
      <c r="BC246">
        <v>5</v>
      </c>
      <c r="BD246">
        <v>6</v>
      </c>
      <c r="BE246">
        <v>3</v>
      </c>
      <c r="BF246">
        <v>3</v>
      </c>
      <c r="BG246">
        <v>2</v>
      </c>
      <c r="BH246">
        <v>2</v>
      </c>
      <c r="BI246">
        <v>4</v>
      </c>
      <c r="BJ246">
        <v>4</v>
      </c>
      <c r="BK246">
        <v>4</v>
      </c>
      <c r="BL246">
        <v>5</v>
      </c>
      <c r="BM246">
        <v>4</v>
      </c>
      <c r="BN246">
        <v>4</v>
      </c>
      <c r="BO246">
        <v>4</v>
      </c>
      <c r="BP246">
        <v>1</v>
      </c>
      <c r="BQ246">
        <v>1</v>
      </c>
      <c r="BR246">
        <v>2</v>
      </c>
      <c r="BS246">
        <v>2</v>
      </c>
      <c r="BT246">
        <v>1</v>
      </c>
      <c r="BU246">
        <v>5</v>
      </c>
      <c r="BV246">
        <v>3</v>
      </c>
      <c r="BW246">
        <v>5</v>
      </c>
      <c r="BX246">
        <v>1</v>
      </c>
      <c r="BY246">
        <v>3.3333333333333335</v>
      </c>
      <c r="BZ246">
        <v>4.5</v>
      </c>
      <c r="CA246">
        <v>4</v>
      </c>
      <c r="CB246">
        <v>3.6666666666666665</v>
      </c>
      <c r="CC246">
        <v>2.4</v>
      </c>
      <c r="CD246">
        <v>3</v>
      </c>
      <c r="CE246">
        <v>4.666666666666667</v>
      </c>
      <c r="CF246">
        <v>3.25</v>
      </c>
      <c r="CG246">
        <v>1.5</v>
      </c>
      <c r="CH246">
        <v>3.6666666666666665</v>
      </c>
      <c r="CI246">
        <v>5.666666666666667</v>
      </c>
      <c r="CJ246">
        <v>4</v>
      </c>
      <c r="CK246">
        <v>4.25</v>
      </c>
      <c r="CL246">
        <v>6</v>
      </c>
      <c r="CM246">
        <v>5.333333333333333</v>
      </c>
      <c r="CN246">
        <v>5.666666666666667</v>
      </c>
      <c r="CO246">
        <v>1</v>
      </c>
      <c r="CP246">
        <v>1</v>
      </c>
      <c r="CQ246">
        <v>1</v>
      </c>
      <c r="CR246">
        <v>1</v>
      </c>
      <c r="CS246" t="s">
        <v>753</v>
      </c>
      <c r="CT246" s="3" t="s">
        <v>753</v>
      </c>
      <c r="CU246" t="s">
        <v>751</v>
      </c>
      <c r="CV246" s="3" t="s">
        <v>797</v>
      </c>
      <c r="CX246" t="s">
        <v>779</v>
      </c>
      <c r="CZ246">
        <v>2.5</v>
      </c>
      <c r="DA246">
        <v>0</v>
      </c>
      <c r="DB246" s="3">
        <v>0</v>
      </c>
      <c r="DC246" s="3">
        <v>0</v>
      </c>
      <c r="DD246">
        <v>1.4</v>
      </c>
    </row>
    <row r="247" spans="1:108" x14ac:dyDescent="0.35">
      <c r="A247" s="22">
        <v>1030667850</v>
      </c>
      <c r="B247" t="s">
        <v>608</v>
      </c>
      <c r="C247" t="s">
        <v>578</v>
      </c>
      <c r="D247" t="s">
        <v>524</v>
      </c>
      <c r="E247" t="s">
        <v>236</v>
      </c>
      <c r="F247" t="s">
        <v>159</v>
      </c>
      <c r="G247" t="s">
        <v>107</v>
      </c>
      <c r="H247" t="s">
        <v>108</v>
      </c>
      <c r="I247" t="s">
        <v>109</v>
      </c>
      <c r="J247" t="s">
        <v>110</v>
      </c>
      <c r="K247" t="s">
        <v>111</v>
      </c>
      <c r="L247">
        <v>2</v>
      </c>
      <c r="M247">
        <v>1</v>
      </c>
      <c r="N247">
        <v>2</v>
      </c>
      <c r="O247">
        <v>5</v>
      </c>
      <c r="P247">
        <v>5</v>
      </c>
      <c r="Q247">
        <v>3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2</v>
      </c>
      <c r="AI247">
        <v>2</v>
      </c>
      <c r="AJ247">
        <v>2</v>
      </c>
      <c r="AK247">
        <v>1</v>
      </c>
      <c r="AL247">
        <v>1</v>
      </c>
      <c r="AM247">
        <v>4</v>
      </c>
      <c r="AN247">
        <v>1</v>
      </c>
      <c r="AO247">
        <v>5</v>
      </c>
      <c r="AP247">
        <v>3</v>
      </c>
      <c r="AQ247">
        <v>5</v>
      </c>
      <c r="AR247">
        <v>5</v>
      </c>
      <c r="AS247">
        <v>5</v>
      </c>
      <c r="AT247">
        <v>5</v>
      </c>
      <c r="AU247">
        <v>5</v>
      </c>
      <c r="AV247">
        <v>2</v>
      </c>
      <c r="AW247">
        <v>1</v>
      </c>
      <c r="AX247">
        <v>4</v>
      </c>
      <c r="AY247">
        <v>6</v>
      </c>
      <c r="AZ247">
        <v>3</v>
      </c>
      <c r="BA247">
        <v>3</v>
      </c>
      <c r="BB247">
        <v>6</v>
      </c>
      <c r="BC247">
        <v>2</v>
      </c>
      <c r="BD247">
        <v>2</v>
      </c>
      <c r="BE247">
        <v>4</v>
      </c>
      <c r="BF247">
        <v>4</v>
      </c>
      <c r="BG247">
        <v>3</v>
      </c>
      <c r="BH247">
        <v>3</v>
      </c>
      <c r="BI247">
        <v>4</v>
      </c>
      <c r="BJ247">
        <v>4</v>
      </c>
      <c r="BK247">
        <v>4</v>
      </c>
      <c r="BL247">
        <v>5</v>
      </c>
      <c r="BM247">
        <v>1</v>
      </c>
      <c r="BN247">
        <v>3</v>
      </c>
      <c r="BO247">
        <v>3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5</v>
      </c>
      <c r="BV247">
        <v>3</v>
      </c>
      <c r="BW247">
        <v>5</v>
      </c>
      <c r="BX247">
        <v>4</v>
      </c>
      <c r="BY247">
        <v>1.6666666666666667</v>
      </c>
      <c r="BZ247">
        <v>4.5</v>
      </c>
      <c r="CA247">
        <v>5</v>
      </c>
      <c r="CB247">
        <v>5</v>
      </c>
      <c r="CC247">
        <v>5</v>
      </c>
      <c r="CD247">
        <v>5</v>
      </c>
      <c r="CE247">
        <v>2</v>
      </c>
      <c r="CF247">
        <v>1.75</v>
      </c>
      <c r="CG247">
        <v>4.5</v>
      </c>
      <c r="CH247">
        <v>5</v>
      </c>
      <c r="CI247">
        <v>3.2222222222222223</v>
      </c>
      <c r="CJ247">
        <v>4</v>
      </c>
      <c r="CK247">
        <v>3</v>
      </c>
      <c r="CL247">
        <v>2</v>
      </c>
      <c r="CM247">
        <v>2.3333333333333335</v>
      </c>
      <c r="CN247">
        <v>5.333333333333333</v>
      </c>
      <c r="CO247">
        <v>0</v>
      </c>
      <c r="CP247">
        <v>0</v>
      </c>
      <c r="CQ247">
        <v>1</v>
      </c>
      <c r="CR247">
        <v>0</v>
      </c>
      <c r="CS247">
        <v>5</v>
      </c>
      <c r="CT247" t="s">
        <v>755</v>
      </c>
      <c r="CU247" t="s">
        <v>751</v>
      </c>
      <c r="CV247" s="3" t="s">
        <v>797</v>
      </c>
      <c r="CZ247">
        <v>3.5</v>
      </c>
      <c r="DA247">
        <v>2</v>
      </c>
      <c r="DB247" s="3">
        <v>0</v>
      </c>
      <c r="DC247" s="3">
        <v>1</v>
      </c>
      <c r="DD247">
        <v>1</v>
      </c>
    </row>
    <row r="248" spans="1:108" x14ac:dyDescent="0.35">
      <c r="A248" s="22">
        <v>1031126890</v>
      </c>
      <c r="B248" t="s">
        <v>714</v>
      </c>
      <c r="C248" t="s">
        <v>715</v>
      </c>
      <c r="D248" t="s">
        <v>694</v>
      </c>
      <c r="E248" t="s">
        <v>303</v>
      </c>
      <c r="F248" t="s">
        <v>159</v>
      </c>
      <c r="G248" t="s">
        <v>117</v>
      </c>
      <c r="H248" t="s">
        <v>108</v>
      </c>
      <c r="I248" t="s">
        <v>119</v>
      </c>
      <c r="J248" t="s">
        <v>110</v>
      </c>
      <c r="K248" t="s">
        <v>150</v>
      </c>
      <c r="L248">
        <v>5</v>
      </c>
      <c r="M248">
        <v>5</v>
      </c>
      <c r="N248">
        <v>5</v>
      </c>
      <c r="O248">
        <v>4</v>
      </c>
      <c r="P248">
        <v>5</v>
      </c>
      <c r="Q248">
        <v>4</v>
      </c>
      <c r="R248">
        <v>3</v>
      </c>
      <c r="S248">
        <v>4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5</v>
      </c>
      <c r="Z248">
        <v>3</v>
      </c>
      <c r="AA248">
        <v>3</v>
      </c>
      <c r="AB248">
        <v>3</v>
      </c>
      <c r="AC248">
        <v>2</v>
      </c>
      <c r="AD248">
        <v>2</v>
      </c>
      <c r="AE248">
        <v>5</v>
      </c>
      <c r="AF248">
        <v>5</v>
      </c>
      <c r="AG248">
        <v>5</v>
      </c>
      <c r="AH248">
        <v>1</v>
      </c>
      <c r="AI248">
        <v>1</v>
      </c>
      <c r="AJ248">
        <v>1</v>
      </c>
      <c r="AK248">
        <v>1</v>
      </c>
      <c r="AL248">
        <v>4</v>
      </c>
      <c r="AM248">
        <v>4</v>
      </c>
      <c r="AN248">
        <v>1</v>
      </c>
      <c r="AO248">
        <v>5</v>
      </c>
      <c r="AP248">
        <v>5</v>
      </c>
      <c r="AQ248">
        <v>5</v>
      </c>
      <c r="AR248">
        <v>5</v>
      </c>
      <c r="AS248">
        <v>5</v>
      </c>
      <c r="AT248">
        <v>5</v>
      </c>
      <c r="AU248">
        <v>5</v>
      </c>
      <c r="AV248">
        <v>6</v>
      </c>
      <c r="AW248">
        <v>6</v>
      </c>
      <c r="AX248">
        <v>6</v>
      </c>
      <c r="AY248">
        <v>6</v>
      </c>
      <c r="AZ248">
        <v>6</v>
      </c>
      <c r="BA248">
        <v>6</v>
      </c>
      <c r="BB248">
        <v>6</v>
      </c>
      <c r="BC248">
        <v>6</v>
      </c>
      <c r="BD248">
        <v>6</v>
      </c>
      <c r="BE248">
        <v>2</v>
      </c>
      <c r="BF248">
        <v>2</v>
      </c>
      <c r="BG248">
        <v>2</v>
      </c>
      <c r="BH248">
        <v>2</v>
      </c>
      <c r="BI248">
        <v>4</v>
      </c>
      <c r="BJ248">
        <v>4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6</v>
      </c>
      <c r="BV248">
        <v>3</v>
      </c>
      <c r="BW248">
        <v>4</v>
      </c>
      <c r="BX248">
        <v>2</v>
      </c>
      <c r="BY248">
        <v>5</v>
      </c>
      <c r="BZ248">
        <v>4</v>
      </c>
      <c r="CA248">
        <v>4.75</v>
      </c>
      <c r="CB248">
        <v>5</v>
      </c>
      <c r="CC248">
        <v>2.6</v>
      </c>
      <c r="CD248">
        <v>5</v>
      </c>
      <c r="CE248">
        <v>1</v>
      </c>
      <c r="CF248">
        <v>2.5</v>
      </c>
      <c r="CG248">
        <v>5</v>
      </c>
      <c r="CH248">
        <v>5</v>
      </c>
      <c r="CI248">
        <v>6</v>
      </c>
      <c r="CJ248">
        <v>4</v>
      </c>
      <c r="CK248">
        <v>5</v>
      </c>
      <c r="CL248">
        <v>6</v>
      </c>
      <c r="CM248">
        <v>6</v>
      </c>
      <c r="CN248">
        <v>6</v>
      </c>
      <c r="CO248">
        <v>1</v>
      </c>
      <c r="CP248">
        <v>1</v>
      </c>
      <c r="CQ248">
        <v>1</v>
      </c>
      <c r="CR248">
        <v>1</v>
      </c>
      <c r="CS248">
        <v>5</v>
      </c>
      <c r="CT248" t="s">
        <v>755</v>
      </c>
      <c r="CU248" t="s">
        <v>751</v>
      </c>
      <c r="CV248" s="3" t="s">
        <v>798</v>
      </c>
      <c r="CW248" t="s">
        <v>779</v>
      </c>
      <c r="CX248" t="s">
        <v>779</v>
      </c>
      <c r="CY248" t="s">
        <v>779</v>
      </c>
      <c r="CZ248">
        <v>2</v>
      </c>
      <c r="DA248">
        <v>0</v>
      </c>
      <c r="DB248" s="3">
        <v>0</v>
      </c>
      <c r="DC248" s="3">
        <v>0</v>
      </c>
      <c r="DD248">
        <v>1</v>
      </c>
    </row>
    <row r="249" spans="1:108" x14ac:dyDescent="0.35">
      <c r="A249" s="22">
        <v>80723984</v>
      </c>
      <c r="B249" t="s">
        <v>716</v>
      </c>
      <c r="C249" t="s">
        <v>717</v>
      </c>
      <c r="D249" t="s">
        <v>718</v>
      </c>
      <c r="E249" t="s">
        <v>232</v>
      </c>
      <c r="F249" t="s">
        <v>106</v>
      </c>
      <c r="G249" t="s">
        <v>117</v>
      </c>
      <c r="H249" t="s">
        <v>131</v>
      </c>
      <c r="I249" t="s">
        <v>119</v>
      </c>
      <c r="J249" t="s">
        <v>110</v>
      </c>
      <c r="K249" t="s">
        <v>111</v>
      </c>
      <c r="L249">
        <v>5</v>
      </c>
      <c r="M249">
        <v>4</v>
      </c>
      <c r="N249">
        <v>5</v>
      </c>
      <c r="O249">
        <v>2</v>
      </c>
      <c r="P249">
        <v>3</v>
      </c>
      <c r="Q249">
        <v>2</v>
      </c>
      <c r="R249">
        <v>3</v>
      </c>
      <c r="S249">
        <v>3</v>
      </c>
      <c r="T249">
        <v>4</v>
      </c>
      <c r="U249">
        <v>2</v>
      </c>
      <c r="V249">
        <v>3</v>
      </c>
      <c r="W249">
        <v>4</v>
      </c>
      <c r="X249">
        <v>5</v>
      </c>
      <c r="Y249">
        <v>5</v>
      </c>
      <c r="Z249">
        <v>4</v>
      </c>
      <c r="AA249">
        <v>2</v>
      </c>
      <c r="AB249">
        <v>2</v>
      </c>
      <c r="AC249">
        <v>2</v>
      </c>
      <c r="AD249">
        <v>1</v>
      </c>
      <c r="AE249">
        <v>4</v>
      </c>
      <c r="AF249">
        <v>4</v>
      </c>
      <c r="AG249">
        <v>4</v>
      </c>
      <c r="AH249">
        <v>2</v>
      </c>
      <c r="AI249">
        <v>2</v>
      </c>
      <c r="AJ249">
        <v>2</v>
      </c>
      <c r="AK249">
        <v>2</v>
      </c>
      <c r="AL249">
        <v>3</v>
      </c>
      <c r="AM249">
        <v>2</v>
      </c>
      <c r="AN249">
        <v>2</v>
      </c>
      <c r="AO249">
        <v>4</v>
      </c>
      <c r="AP249">
        <v>4</v>
      </c>
      <c r="AQ249">
        <v>5</v>
      </c>
      <c r="AR249">
        <v>5</v>
      </c>
      <c r="AS249">
        <v>4</v>
      </c>
      <c r="AT249">
        <v>5</v>
      </c>
      <c r="AU249">
        <v>5</v>
      </c>
      <c r="AV249">
        <v>5</v>
      </c>
      <c r="AW249">
        <v>5</v>
      </c>
      <c r="AX249">
        <v>6</v>
      </c>
      <c r="AY249">
        <v>6</v>
      </c>
      <c r="AZ249">
        <v>5</v>
      </c>
      <c r="BA249">
        <v>5</v>
      </c>
      <c r="BB249">
        <v>5</v>
      </c>
      <c r="BC249">
        <v>3</v>
      </c>
      <c r="BD249">
        <v>2</v>
      </c>
      <c r="BE249">
        <v>3</v>
      </c>
      <c r="BF249">
        <v>2</v>
      </c>
      <c r="BG249">
        <v>2</v>
      </c>
      <c r="BH249">
        <v>2</v>
      </c>
      <c r="BI249">
        <v>3</v>
      </c>
      <c r="BJ249">
        <v>3</v>
      </c>
      <c r="BK249">
        <v>3</v>
      </c>
      <c r="BL249">
        <v>4</v>
      </c>
      <c r="BM249">
        <v>3</v>
      </c>
      <c r="BN249">
        <v>4</v>
      </c>
      <c r="BO249">
        <v>4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6</v>
      </c>
      <c r="BV249">
        <v>2</v>
      </c>
      <c r="BW249">
        <v>5</v>
      </c>
      <c r="BX249">
        <v>4</v>
      </c>
      <c r="BY249">
        <v>4.666666666666667</v>
      </c>
      <c r="BZ249">
        <v>2.5</v>
      </c>
      <c r="CA249">
        <v>3</v>
      </c>
      <c r="CB249">
        <v>4.666666666666667</v>
      </c>
      <c r="CC249">
        <v>2.2000000000000002</v>
      </c>
      <c r="CD249">
        <v>4</v>
      </c>
      <c r="CE249">
        <v>2</v>
      </c>
      <c r="CF249">
        <v>2.25</v>
      </c>
      <c r="CG249">
        <v>4.5</v>
      </c>
      <c r="CH249">
        <v>4.666666666666667</v>
      </c>
      <c r="CI249">
        <v>4.666666666666667</v>
      </c>
      <c r="CJ249">
        <v>3</v>
      </c>
      <c r="CK249">
        <v>3.75</v>
      </c>
      <c r="CL249">
        <v>5</v>
      </c>
      <c r="CM249">
        <v>3.3333333333333335</v>
      </c>
      <c r="CN249">
        <v>5.666666666666667</v>
      </c>
      <c r="CO249">
        <v>1</v>
      </c>
      <c r="CP249">
        <v>0</v>
      </c>
      <c r="CQ249">
        <v>1</v>
      </c>
      <c r="CR249">
        <v>0</v>
      </c>
      <c r="CS249">
        <v>4</v>
      </c>
      <c r="CT249" t="s">
        <v>755</v>
      </c>
      <c r="CU249" t="s">
        <v>751</v>
      </c>
      <c r="CV249" s="3" t="s">
        <v>798</v>
      </c>
      <c r="CZ249">
        <v>2.25</v>
      </c>
      <c r="DA249">
        <v>0</v>
      </c>
      <c r="DB249" s="3">
        <v>0</v>
      </c>
      <c r="DC249" s="3">
        <v>0</v>
      </c>
      <c r="DD249">
        <v>1</v>
      </c>
    </row>
    <row r="250" spans="1:108" x14ac:dyDescent="0.35">
      <c r="A250" s="22">
        <v>79522384</v>
      </c>
      <c r="B250" t="s">
        <v>719</v>
      </c>
      <c r="C250" t="s">
        <v>717</v>
      </c>
      <c r="D250" t="s">
        <v>720</v>
      </c>
      <c r="E250" t="s">
        <v>296</v>
      </c>
      <c r="F250" t="s">
        <v>159</v>
      </c>
      <c r="G250" t="s">
        <v>107</v>
      </c>
      <c r="H250" t="s">
        <v>108</v>
      </c>
      <c r="I250" t="s">
        <v>183</v>
      </c>
      <c r="J250" t="s">
        <v>110</v>
      </c>
      <c r="K250" t="s">
        <v>111</v>
      </c>
      <c r="L250">
        <v>4</v>
      </c>
      <c r="M250">
        <v>5</v>
      </c>
      <c r="N250">
        <v>4</v>
      </c>
      <c r="O250">
        <v>2</v>
      </c>
      <c r="P250">
        <v>2</v>
      </c>
      <c r="Q250">
        <v>2</v>
      </c>
      <c r="R250">
        <v>2</v>
      </c>
      <c r="S250">
        <v>4</v>
      </c>
      <c r="T250">
        <v>4</v>
      </c>
      <c r="U250">
        <v>5</v>
      </c>
      <c r="V250">
        <v>5</v>
      </c>
      <c r="W250">
        <v>2</v>
      </c>
      <c r="X250">
        <v>3</v>
      </c>
      <c r="Y250">
        <v>4</v>
      </c>
      <c r="Z250">
        <v>4</v>
      </c>
      <c r="AA250">
        <v>1</v>
      </c>
      <c r="AB250">
        <v>2</v>
      </c>
      <c r="AC250">
        <v>2</v>
      </c>
      <c r="AD250">
        <v>5</v>
      </c>
      <c r="AE250">
        <v>5</v>
      </c>
      <c r="AF250">
        <v>5</v>
      </c>
      <c r="AG250">
        <v>5</v>
      </c>
      <c r="AH250">
        <v>1</v>
      </c>
      <c r="AI250">
        <v>1</v>
      </c>
      <c r="AJ250">
        <v>1</v>
      </c>
      <c r="AK250">
        <v>1</v>
      </c>
      <c r="AL250">
        <v>2</v>
      </c>
      <c r="AM250">
        <v>1</v>
      </c>
      <c r="AN250">
        <v>1</v>
      </c>
      <c r="AO250">
        <v>4</v>
      </c>
      <c r="AP250">
        <v>4</v>
      </c>
      <c r="AQ250">
        <v>5</v>
      </c>
      <c r="AR250">
        <v>5</v>
      </c>
      <c r="AS250">
        <v>4</v>
      </c>
      <c r="AT250">
        <v>4</v>
      </c>
      <c r="AU250">
        <v>5</v>
      </c>
      <c r="AV250">
        <v>6</v>
      </c>
      <c r="AW250">
        <v>6</v>
      </c>
      <c r="AX250">
        <v>6</v>
      </c>
      <c r="AY250">
        <v>6</v>
      </c>
      <c r="AZ250">
        <v>6</v>
      </c>
      <c r="BA250">
        <v>5</v>
      </c>
      <c r="BB250">
        <v>6</v>
      </c>
      <c r="BC250">
        <v>6</v>
      </c>
      <c r="BD250">
        <v>6</v>
      </c>
      <c r="BE250">
        <v>1</v>
      </c>
      <c r="BF250">
        <v>1</v>
      </c>
      <c r="BG250">
        <v>1</v>
      </c>
      <c r="BH250">
        <v>1</v>
      </c>
      <c r="BI250">
        <v>4</v>
      </c>
      <c r="BJ250">
        <v>4</v>
      </c>
      <c r="BK250">
        <v>4</v>
      </c>
      <c r="BL250">
        <v>5</v>
      </c>
      <c r="BM250">
        <v>5</v>
      </c>
      <c r="BN250">
        <v>5</v>
      </c>
      <c r="BO250">
        <v>5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6</v>
      </c>
      <c r="BV250">
        <v>3</v>
      </c>
      <c r="BW250">
        <v>4</v>
      </c>
      <c r="BX250">
        <v>2</v>
      </c>
      <c r="BY250">
        <v>4.333333333333333</v>
      </c>
      <c r="BZ250">
        <v>2</v>
      </c>
      <c r="CA250">
        <v>4.5</v>
      </c>
      <c r="CB250">
        <v>3</v>
      </c>
      <c r="CC250">
        <v>2.8</v>
      </c>
      <c r="CD250">
        <v>5</v>
      </c>
      <c r="CE250">
        <v>1</v>
      </c>
      <c r="CF250">
        <v>1.25</v>
      </c>
      <c r="CG250">
        <v>4.5</v>
      </c>
      <c r="CH250">
        <v>4.333333333333333</v>
      </c>
      <c r="CI250">
        <v>5.8888888888888893</v>
      </c>
      <c r="CJ250">
        <v>4</v>
      </c>
      <c r="CK250">
        <v>5</v>
      </c>
      <c r="CL250">
        <v>6</v>
      </c>
      <c r="CM250">
        <v>5.666666666666667</v>
      </c>
      <c r="CN250">
        <v>6</v>
      </c>
      <c r="CO250">
        <v>1</v>
      </c>
      <c r="CP250">
        <v>1</v>
      </c>
      <c r="CQ250">
        <v>1</v>
      </c>
      <c r="CR250">
        <v>1</v>
      </c>
      <c r="CS250">
        <v>5</v>
      </c>
      <c r="CT250" t="s">
        <v>755</v>
      </c>
      <c r="CU250" t="s">
        <v>750</v>
      </c>
      <c r="CV250" s="3" t="s">
        <v>798</v>
      </c>
      <c r="CW250" t="s">
        <v>779</v>
      </c>
      <c r="CX250" t="s">
        <v>779</v>
      </c>
      <c r="CY250" t="s">
        <v>779</v>
      </c>
      <c r="CZ250">
        <v>1</v>
      </c>
      <c r="DA250">
        <v>0</v>
      </c>
      <c r="DB250" s="3">
        <v>0</v>
      </c>
      <c r="DC250" s="3">
        <v>0</v>
      </c>
      <c r="DD250">
        <v>1</v>
      </c>
    </row>
    <row r="251" spans="1:108" x14ac:dyDescent="0.35">
      <c r="A251" s="22">
        <v>244134</v>
      </c>
      <c r="B251" t="s">
        <v>721</v>
      </c>
      <c r="C251" t="s">
        <v>722</v>
      </c>
      <c r="D251" t="s">
        <v>723</v>
      </c>
      <c r="E251" t="s">
        <v>401</v>
      </c>
      <c r="F251" t="s">
        <v>159</v>
      </c>
      <c r="G251" t="s">
        <v>169</v>
      </c>
      <c r="H251" t="s">
        <v>131</v>
      </c>
      <c r="I251" t="s">
        <v>183</v>
      </c>
      <c r="J251" t="s">
        <v>110</v>
      </c>
      <c r="K251" t="s">
        <v>111</v>
      </c>
      <c r="L251">
        <v>5</v>
      </c>
      <c r="M251">
        <v>5</v>
      </c>
      <c r="N251">
        <v>5</v>
      </c>
      <c r="O251">
        <v>4</v>
      </c>
      <c r="P251">
        <v>4</v>
      </c>
      <c r="Q251">
        <v>2</v>
      </c>
      <c r="R251">
        <v>2</v>
      </c>
      <c r="S251">
        <v>3</v>
      </c>
      <c r="T251">
        <v>5</v>
      </c>
      <c r="U251">
        <v>5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4</v>
      </c>
      <c r="AB251">
        <v>4</v>
      </c>
      <c r="AC251">
        <v>4</v>
      </c>
      <c r="AD251">
        <v>1</v>
      </c>
      <c r="AE251">
        <v>5</v>
      </c>
      <c r="AF251">
        <v>3</v>
      </c>
      <c r="AG251">
        <v>4</v>
      </c>
      <c r="AH251">
        <v>1</v>
      </c>
      <c r="AI251">
        <v>3</v>
      </c>
      <c r="AJ251">
        <v>4</v>
      </c>
      <c r="AK251">
        <v>3</v>
      </c>
      <c r="AL251">
        <v>2</v>
      </c>
      <c r="AM251">
        <v>4</v>
      </c>
      <c r="AN251">
        <v>2</v>
      </c>
      <c r="AO251">
        <v>4</v>
      </c>
      <c r="AP251">
        <v>4</v>
      </c>
      <c r="AQ251">
        <v>4</v>
      </c>
      <c r="AR251">
        <v>4</v>
      </c>
      <c r="AS251">
        <v>5</v>
      </c>
      <c r="AT251">
        <v>5</v>
      </c>
      <c r="AU251">
        <v>5</v>
      </c>
      <c r="AV251">
        <v>4</v>
      </c>
      <c r="AW251">
        <v>4</v>
      </c>
      <c r="AX251">
        <v>6</v>
      </c>
      <c r="AY251">
        <v>6</v>
      </c>
      <c r="AZ251">
        <v>5</v>
      </c>
      <c r="BA251">
        <v>5</v>
      </c>
      <c r="BB251">
        <v>6</v>
      </c>
      <c r="BC251">
        <v>5</v>
      </c>
      <c r="BD251">
        <v>4</v>
      </c>
      <c r="BE251">
        <v>3</v>
      </c>
      <c r="BF251">
        <v>2</v>
      </c>
      <c r="BG251">
        <v>3</v>
      </c>
      <c r="BH251">
        <v>2</v>
      </c>
      <c r="BI251">
        <v>4</v>
      </c>
      <c r="BJ251">
        <v>4</v>
      </c>
      <c r="BK251">
        <v>3</v>
      </c>
      <c r="BL251">
        <v>4</v>
      </c>
      <c r="BM251">
        <v>4</v>
      </c>
      <c r="BN251">
        <v>4</v>
      </c>
      <c r="BO251">
        <v>4</v>
      </c>
      <c r="BP251">
        <v>1</v>
      </c>
      <c r="BQ251">
        <v>1</v>
      </c>
      <c r="BR251">
        <v>2</v>
      </c>
      <c r="BS251">
        <v>1</v>
      </c>
      <c r="BT251">
        <v>1</v>
      </c>
      <c r="BU251">
        <v>6</v>
      </c>
      <c r="BV251">
        <v>3</v>
      </c>
      <c r="BW251">
        <v>5</v>
      </c>
      <c r="BX251">
        <v>6</v>
      </c>
      <c r="BY251">
        <v>5</v>
      </c>
      <c r="BZ251">
        <v>3</v>
      </c>
      <c r="CA251">
        <v>4.5</v>
      </c>
      <c r="CB251">
        <v>5</v>
      </c>
      <c r="CC251">
        <v>3.6</v>
      </c>
      <c r="CD251">
        <v>4</v>
      </c>
      <c r="CE251">
        <v>2.6666666666666665</v>
      </c>
      <c r="CF251">
        <v>2.75</v>
      </c>
      <c r="CG251">
        <v>4</v>
      </c>
      <c r="CH251">
        <v>5</v>
      </c>
      <c r="CI251">
        <v>5</v>
      </c>
      <c r="CJ251">
        <v>3.6666666666666665</v>
      </c>
      <c r="CK251">
        <v>4</v>
      </c>
      <c r="CL251">
        <v>4.333333333333333</v>
      </c>
      <c r="CM251">
        <v>4.666666666666667</v>
      </c>
      <c r="CN251">
        <v>6</v>
      </c>
      <c r="CO251">
        <v>0</v>
      </c>
      <c r="CP251">
        <v>0</v>
      </c>
      <c r="CQ251">
        <v>1</v>
      </c>
      <c r="CR251">
        <v>0</v>
      </c>
      <c r="CS251">
        <v>5</v>
      </c>
      <c r="CT251" t="s">
        <v>755</v>
      </c>
      <c r="CU251" t="s">
        <v>750</v>
      </c>
      <c r="CV251" s="3" t="s">
        <v>797</v>
      </c>
      <c r="CZ251">
        <v>2.5</v>
      </c>
      <c r="DA251">
        <v>0</v>
      </c>
      <c r="DB251" s="3">
        <v>0</v>
      </c>
      <c r="DC251" s="3">
        <v>0</v>
      </c>
      <c r="DD251">
        <v>1.2</v>
      </c>
    </row>
    <row r="252" spans="1:108" x14ac:dyDescent="0.35">
      <c r="A252" s="22">
        <v>1033739169</v>
      </c>
      <c r="B252" t="s">
        <v>724</v>
      </c>
      <c r="C252" t="s">
        <v>587</v>
      </c>
      <c r="D252" t="s">
        <v>725</v>
      </c>
      <c r="E252" t="s">
        <v>173</v>
      </c>
      <c r="F252" t="s">
        <v>129</v>
      </c>
      <c r="G252" t="s">
        <v>125</v>
      </c>
      <c r="H252" t="s">
        <v>108</v>
      </c>
      <c r="I252" t="s">
        <v>119</v>
      </c>
      <c r="J252" t="s">
        <v>132</v>
      </c>
      <c r="K252" t="s">
        <v>150</v>
      </c>
      <c r="L252">
        <v>2</v>
      </c>
      <c r="M252">
        <v>4</v>
      </c>
      <c r="N252">
        <v>4</v>
      </c>
      <c r="O252">
        <v>2</v>
      </c>
      <c r="P252">
        <v>3</v>
      </c>
      <c r="Q252">
        <v>3</v>
      </c>
      <c r="R252">
        <v>2</v>
      </c>
      <c r="S252">
        <v>3</v>
      </c>
      <c r="T252">
        <v>3</v>
      </c>
      <c r="U252">
        <v>3</v>
      </c>
      <c r="V252">
        <v>5</v>
      </c>
      <c r="W252">
        <v>5</v>
      </c>
      <c r="X252">
        <v>4</v>
      </c>
      <c r="Y252">
        <v>3</v>
      </c>
      <c r="Z252">
        <v>3</v>
      </c>
      <c r="AA252">
        <v>2</v>
      </c>
      <c r="AB252">
        <v>1</v>
      </c>
      <c r="AC252">
        <v>2</v>
      </c>
      <c r="AD252">
        <v>2</v>
      </c>
      <c r="AE252">
        <v>5</v>
      </c>
      <c r="AF252">
        <v>5</v>
      </c>
      <c r="AG252">
        <v>5</v>
      </c>
      <c r="AH252">
        <v>1</v>
      </c>
      <c r="AI252">
        <v>1</v>
      </c>
      <c r="AJ252">
        <v>1</v>
      </c>
      <c r="AK252">
        <v>2</v>
      </c>
      <c r="AL252">
        <v>3</v>
      </c>
      <c r="AM252">
        <v>2</v>
      </c>
      <c r="AN252">
        <v>2</v>
      </c>
      <c r="AO252">
        <v>5</v>
      </c>
      <c r="AP252">
        <v>5</v>
      </c>
      <c r="AQ252">
        <v>5</v>
      </c>
      <c r="AR252">
        <v>5</v>
      </c>
      <c r="AS252">
        <v>4</v>
      </c>
      <c r="AT252">
        <v>5</v>
      </c>
      <c r="AU252">
        <v>4</v>
      </c>
      <c r="AV252">
        <v>4</v>
      </c>
      <c r="AW252">
        <v>5</v>
      </c>
      <c r="AX252">
        <v>6</v>
      </c>
      <c r="AY252">
        <v>6</v>
      </c>
      <c r="AZ252">
        <v>6</v>
      </c>
      <c r="BA252">
        <v>5</v>
      </c>
      <c r="BB252">
        <v>5</v>
      </c>
      <c r="BC252">
        <v>5</v>
      </c>
      <c r="BD252">
        <v>1</v>
      </c>
      <c r="BE252">
        <v>2</v>
      </c>
      <c r="BF252">
        <v>1</v>
      </c>
      <c r="BG252">
        <v>2</v>
      </c>
      <c r="BH252">
        <v>2</v>
      </c>
      <c r="BI252">
        <v>4</v>
      </c>
      <c r="BJ252">
        <v>3</v>
      </c>
      <c r="BK252">
        <v>4</v>
      </c>
      <c r="BL252">
        <v>3</v>
      </c>
      <c r="BM252">
        <v>5</v>
      </c>
      <c r="BN252">
        <v>5</v>
      </c>
      <c r="BO252">
        <v>4</v>
      </c>
      <c r="BP252">
        <v>1</v>
      </c>
      <c r="BQ252">
        <v>1</v>
      </c>
      <c r="BR252">
        <v>2</v>
      </c>
      <c r="BS252">
        <v>2</v>
      </c>
      <c r="BT252">
        <v>2</v>
      </c>
      <c r="BU252">
        <v>5</v>
      </c>
      <c r="BV252">
        <v>3</v>
      </c>
      <c r="BW252">
        <v>1</v>
      </c>
      <c r="BX252">
        <v>6</v>
      </c>
      <c r="BY252">
        <v>3.3333333333333335</v>
      </c>
      <c r="BZ252">
        <v>2.5</v>
      </c>
      <c r="CA252">
        <v>3.5</v>
      </c>
      <c r="CB252">
        <v>4</v>
      </c>
      <c r="CC252">
        <v>2</v>
      </c>
      <c r="CD252">
        <v>5</v>
      </c>
      <c r="CE252">
        <v>1</v>
      </c>
      <c r="CF252">
        <v>2.25</v>
      </c>
      <c r="CG252">
        <v>5</v>
      </c>
      <c r="CH252">
        <v>4.333333333333333</v>
      </c>
      <c r="CI252">
        <v>4.7777777777777777</v>
      </c>
      <c r="CJ252">
        <v>3.6666666666666665</v>
      </c>
      <c r="CK252">
        <v>4.25</v>
      </c>
      <c r="CL252">
        <v>5</v>
      </c>
      <c r="CM252">
        <v>3.6666666666666665</v>
      </c>
      <c r="CN252">
        <v>5.666666666666667</v>
      </c>
      <c r="CO252">
        <v>1</v>
      </c>
      <c r="CP252">
        <v>0</v>
      </c>
      <c r="CQ252">
        <v>1</v>
      </c>
      <c r="CR252">
        <v>0</v>
      </c>
      <c r="CS252">
        <v>3</v>
      </c>
      <c r="CT252" t="s">
        <v>754</v>
      </c>
      <c r="CU252" t="s">
        <v>751</v>
      </c>
      <c r="CV252" s="3" t="s">
        <v>798</v>
      </c>
      <c r="CW252" t="s">
        <v>779</v>
      </c>
      <c r="CZ252">
        <v>1.75</v>
      </c>
      <c r="DA252">
        <v>0</v>
      </c>
      <c r="DB252" s="3">
        <v>0</v>
      </c>
      <c r="DC252" s="3">
        <v>0</v>
      </c>
      <c r="DD252">
        <v>1.6</v>
      </c>
    </row>
    <row r="253" spans="1:108" x14ac:dyDescent="0.35">
      <c r="A253" s="22">
        <v>39660971</v>
      </c>
      <c r="B253" t="s">
        <v>726</v>
      </c>
      <c r="C253" t="s">
        <v>168</v>
      </c>
      <c r="D253" t="s">
        <v>727</v>
      </c>
      <c r="E253" t="s">
        <v>396</v>
      </c>
      <c r="F253" t="s">
        <v>178</v>
      </c>
      <c r="G253" t="s">
        <v>174</v>
      </c>
      <c r="H253" t="s">
        <v>118</v>
      </c>
      <c r="I253" t="s">
        <v>183</v>
      </c>
      <c r="J253" t="s">
        <v>179</v>
      </c>
      <c r="K253" t="s">
        <v>137</v>
      </c>
      <c r="L253">
        <v>3</v>
      </c>
      <c r="M253">
        <v>3</v>
      </c>
      <c r="N253">
        <v>2</v>
      </c>
      <c r="O253">
        <v>2</v>
      </c>
      <c r="P253">
        <v>4</v>
      </c>
      <c r="Q253">
        <v>2</v>
      </c>
      <c r="R253">
        <v>2</v>
      </c>
      <c r="S253">
        <v>2</v>
      </c>
      <c r="T253">
        <v>5</v>
      </c>
      <c r="U253">
        <v>3</v>
      </c>
      <c r="V253">
        <v>5</v>
      </c>
      <c r="W253">
        <v>2</v>
      </c>
      <c r="X253">
        <v>2</v>
      </c>
      <c r="Y253">
        <v>3</v>
      </c>
      <c r="Z253">
        <v>4</v>
      </c>
      <c r="AA253">
        <v>4</v>
      </c>
      <c r="AB253">
        <v>1</v>
      </c>
      <c r="AC253">
        <v>2</v>
      </c>
      <c r="AD253">
        <v>2</v>
      </c>
      <c r="AE253">
        <v>4</v>
      </c>
      <c r="AF253">
        <v>3</v>
      </c>
      <c r="AG253">
        <v>2</v>
      </c>
      <c r="AH253">
        <v>4</v>
      </c>
      <c r="AI253">
        <v>2</v>
      </c>
      <c r="AJ253">
        <v>2</v>
      </c>
      <c r="AK253">
        <v>2</v>
      </c>
      <c r="AL253">
        <v>1</v>
      </c>
      <c r="AM253">
        <v>4</v>
      </c>
      <c r="AN253">
        <v>2</v>
      </c>
      <c r="AO253">
        <v>2</v>
      </c>
      <c r="AP253">
        <v>3</v>
      </c>
      <c r="AQ253">
        <v>2</v>
      </c>
      <c r="AR253">
        <v>3</v>
      </c>
      <c r="AS253">
        <v>3</v>
      </c>
      <c r="AT253">
        <v>3</v>
      </c>
      <c r="AU253">
        <v>4</v>
      </c>
      <c r="AV253">
        <v>4</v>
      </c>
      <c r="AW253">
        <v>3</v>
      </c>
      <c r="AX253">
        <v>6</v>
      </c>
      <c r="AY253">
        <v>6</v>
      </c>
      <c r="AZ253">
        <v>6</v>
      </c>
      <c r="BA253">
        <v>4</v>
      </c>
      <c r="BB253">
        <v>6</v>
      </c>
      <c r="BC253">
        <v>1</v>
      </c>
      <c r="BD253">
        <v>3</v>
      </c>
      <c r="BE253">
        <v>2</v>
      </c>
      <c r="BF253">
        <v>3</v>
      </c>
      <c r="BG253">
        <v>2</v>
      </c>
      <c r="BH253">
        <v>3</v>
      </c>
      <c r="BI253">
        <v>3</v>
      </c>
      <c r="BJ253">
        <v>3</v>
      </c>
      <c r="BK253">
        <v>3</v>
      </c>
      <c r="BL253">
        <v>3</v>
      </c>
      <c r="BM253">
        <v>5</v>
      </c>
      <c r="BN253">
        <v>5</v>
      </c>
      <c r="BO253">
        <v>5</v>
      </c>
      <c r="BP253">
        <v>3</v>
      </c>
      <c r="BQ253">
        <v>3</v>
      </c>
      <c r="BR253">
        <v>2</v>
      </c>
      <c r="BS253">
        <v>2</v>
      </c>
      <c r="BT253">
        <v>1</v>
      </c>
      <c r="BU253">
        <v>2</v>
      </c>
      <c r="BV253">
        <v>1</v>
      </c>
      <c r="BW253">
        <v>5</v>
      </c>
      <c r="BX253">
        <v>2</v>
      </c>
      <c r="BY253">
        <v>2.6666666666666665</v>
      </c>
      <c r="BZ253">
        <v>2.5</v>
      </c>
      <c r="CA253">
        <v>3.75</v>
      </c>
      <c r="CB253">
        <v>2.3333333333333335</v>
      </c>
      <c r="CC253">
        <v>2.6</v>
      </c>
      <c r="CD253">
        <v>3</v>
      </c>
      <c r="CE253">
        <v>2.6666666666666665</v>
      </c>
      <c r="CF253">
        <v>2.25</v>
      </c>
      <c r="CG253">
        <v>2.5</v>
      </c>
      <c r="CH253">
        <v>3.3333333333333335</v>
      </c>
      <c r="CI253">
        <v>4.333333333333333</v>
      </c>
      <c r="CJ253">
        <v>3</v>
      </c>
      <c r="CK253">
        <v>4.5</v>
      </c>
      <c r="CL253">
        <v>4.333333333333333</v>
      </c>
      <c r="CM253">
        <v>2.6666666666666665</v>
      </c>
      <c r="CN253">
        <v>6</v>
      </c>
      <c r="CO253">
        <v>0</v>
      </c>
      <c r="CP253">
        <v>0</v>
      </c>
      <c r="CQ253">
        <v>1</v>
      </c>
      <c r="CR253">
        <v>0</v>
      </c>
      <c r="CS253">
        <v>7</v>
      </c>
      <c r="CT253" t="s">
        <v>756</v>
      </c>
      <c r="CU253" t="s">
        <v>749</v>
      </c>
      <c r="CV253" s="3" t="s">
        <v>797</v>
      </c>
      <c r="CZ253">
        <v>2.5</v>
      </c>
      <c r="DA253">
        <v>0</v>
      </c>
      <c r="DB253" s="3">
        <v>0</v>
      </c>
      <c r="DC253" s="3">
        <v>0</v>
      </c>
      <c r="DD253">
        <v>2.2000000000000002</v>
      </c>
    </row>
    <row r="254" spans="1:108" x14ac:dyDescent="0.35">
      <c r="A254" s="22">
        <v>52718892</v>
      </c>
      <c r="B254" t="s">
        <v>728</v>
      </c>
      <c r="C254" t="s">
        <v>168</v>
      </c>
      <c r="D254" t="s">
        <v>729</v>
      </c>
      <c r="E254" t="s">
        <v>232</v>
      </c>
      <c r="F254" t="s">
        <v>178</v>
      </c>
      <c r="G254" t="s">
        <v>107</v>
      </c>
      <c r="H254" t="s">
        <v>108</v>
      </c>
      <c r="I254" t="s">
        <v>119</v>
      </c>
      <c r="J254" t="s">
        <v>179</v>
      </c>
      <c r="K254" t="s">
        <v>111</v>
      </c>
      <c r="L254">
        <v>2</v>
      </c>
      <c r="M254">
        <v>5</v>
      </c>
      <c r="N254">
        <v>2</v>
      </c>
      <c r="O254">
        <v>2</v>
      </c>
      <c r="P254">
        <v>4</v>
      </c>
      <c r="Q254">
        <v>3</v>
      </c>
      <c r="R254">
        <v>2</v>
      </c>
      <c r="S254">
        <v>4</v>
      </c>
      <c r="T254">
        <v>4</v>
      </c>
      <c r="U254">
        <v>5</v>
      </c>
      <c r="V254">
        <v>5</v>
      </c>
      <c r="W254">
        <v>4</v>
      </c>
      <c r="X254">
        <v>4</v>
      </c>
      <c r="Y254">
        <v>4</v>
      </c>
      <c r="Z254">
        <v>5</v>
      </c>
      <c r="AA254">
        <v>4</v>
      </c>
      <c r="AB254">
        <v>3</v>
      </c>
      <c r="AC254">
        <v>2</v>
      </c>
      <c r="AD254">
        <v>1</v>
      </c>
      <c r="AE254">
        <v>3</v>
      </c>
      <c r="AF254">
        <v>3</v>
      </c>
      <c r="AG254">
        <v>2</v>
      </c>
      <c r="AH254">
        <v>1</v>
      </c>
      <c r="AI254">
        <v>1</v>
      </c>
      <c r="AJ254">
        <v>1</v>
      </c>
      <c r="AK254">
        <v>2</v>
      </c>
      <c r="AL254">
        <v>3</v>
      </c>
      <c r="AM254">
        <v>3</v>
      </c>
      <c r="AN254">
        <v>1</v>
      </c>
      <c r="AO254">
        <v>2</v>
      </c>
      <c r="AP254">
        <v>2</v>
      </c>
      <c r="AQ254">
        <v>3</v>
      </c>
      <c r="AR254">
        <v>5</v>
      </c>
      <c r="AS254">
        <v>4</v>
      </c>
      <c r="AT254">
        <v>3</v>
      </c>
      <c r="AU254">
        <v>4</v>
      </c>
      <c r="AV254">
        <v>4</v>
      </c>
      <c r="AW254">
        <v>4</v>
      </c>
      <c r="AX254">
        <v>5</v>
      </c>
      <c r="AY254">
        <v>4</v>
      </c>
      <c r="AZ254">
        <v>5</v>
      </c>
      <c r="BA254">
        <v>3</v>
      </c>
      <c r="BB254">
        <v>5</v>
      </c>
      <c r="BC254">
        <v>5</v>
      </c>
      <c r="BD254">
        <v>5</v>
      </c>
      <c r="BE254">
        <v>3</v>
      </c>
      <c r="BF254">
        <v>4</v>
      </c>
      <c r="BG254">
        <v>2</v>
      </c>
      <c r="BH254">
        <v>3</v>
      </c>
      <c r="BI254">
        <v>4</v>
      </c>
      <c r="BJ254">
        <v>4</v>
      </c>
      <c r="BK254">
        <v>4</v>
      </c>
      <c r="BL254">
        <v>3</v>
      </c>
      <c r="BM254">
        <v>2</v>
      </c>
      <c r="BN254">
        <v>4</v>
      </c>
      <c r="BO254">
        <v>3</v>
      </c>
      <c r="BP254">
        <v>3</v>
      </c>
      <c r="BQ254">
        <v>3</v>
      </c>
      <c r="BR254">
        <v>3</v>
      </c>
      <c r="BS254">
        <v>3</v>
      </c>
      <c r="BT254">
        <v>2</v>
      </c>
      <c r="BU254">
        <v>6</v>
      </c>
      <c r="BV254">
        <v>3</v>
      </c>
      <c r="BW254">
        <v>4</v>
      </c>
      <c r="BX254">
        <v>1</v>
      </c>
      <c r="BY254">
        <v>3</v>
      </c>
      <c r="BZ254">
        <v>2.75</v>
      </c>
      <c r="CA254">
        <v>4.5</v>
      </c>
      <c r="CB254">
        <v>4</v>
      </c>
      <c r="CC254">
        <v>3</v>
      </c>
      <c r="CD254">
        <v>2.6666666666666665</v>
      </c>
      <c r="CE254">
        <v>1</v>
      </c>
      <c r="CF254">
        <v>2.25</v>
      </c>
      <c r="CG254">
        <v>3</v>
      </c>
      <c r="CH254">
        <v>3.6666666666666665</v>
      </c>
      <c r="CI254">
        <v>4.4444444444444446</v>
      </c>
      <c r="CJ254">
        <v>4</v>
      </c>
      <c r="CK254">
        <v>3</v>
      </c>
      <c r="CL254">
        <v>4.333333333333333</v>
      </c>
      <c r="CM254">
        <v>4.333333333333333</v>
      </c>
      <c r="CN254">
        <v>4.666666666666667</v>
      </c>
      <c r="CO254">
        <v>0</v>
      </c>
      <c r="CP254">
        <v>0</v>
      </c>
      <c r="CQ254">
        <v>0</v>
      </c>
      <c r="CR254">
        <v>0</v>
      </c>
      <c r="CS254">
        <v>7</v>
      </c>
      <c r="CT254" t="s">
        <v>756</v>
      </c>
      <c r="CU254" t="s">
        <v>751</v>
      </c>
      <c r="CV254" s="3" t="s">
        <v>797</v>
      </c>
      <c r="CZ254">
        <v>3</v>
      </c>
      <c r="DA254">
        <v>1</v>
      </c>
      <c r="DB254" s="3">
        <v>1</v>
      </c>
      <c r="DC254" s="3">
        <v>0</v>
      </c>
      <c r="DD254">
        <v>2.8</v>
      </c>
    </row>
    <row r="255" spans="1:108" x14ac:dyDescent="0.35">
      <c r="A255" s="22">
        <v>1032416557</v>
      </c>
      <c r="B255" t="s">
        <v>730</v>
      </c>
      <c r="C255" t="s">
        <v>168</v>
      </c>
      <c r="D255" t="s">
        <v>731</v>
      </c>
      <c r="E255" t="s">
        <v>115</v>
      </c>
      <c r="F255" t="s">
        <v>155</v>
      </c>
      <c r="G255" t="s">
        <v>189</v>
      </c>
      <c r="H255" t="s">
        <v>170</v>
      </c>
      <c r="I255" t="s">
        <v>119</v>
      </c>
      <c r="J255" t="s">
        <v>132</v>
      </c>
      <c r="K255" t="s">
        <v>111</v>
      </c>
      <c r="L255">
        <v>3</v>
      </c>
      <c r="M255">
        <v>4</v>
      </c>
      <c r="N255">
        <v>4</v>
      </c>
      <c r="O255">
        <v>3</v>
      </c>
      <c r="P255">
        <v>4</v>
      </c>
      <c r="Q255">
        <v>3</v>
      </c>
      <c r="R255">
        <v>4</v>
      </c>
      <c r="S255">
        <v>5</v>
      </c>
      <c r="T255">
        <v>4</v>
      </c>
      <c r="U255">
        <v>5</v>
      </c>
      <c r="V255">
        <v>4</v>
      </c>
      <c r="W255">
        <v>5</v>
      </c>
      <c r="X255">
        <v>5</v>
      </c>
      <c r="Y255">
        <v>5</v>
      </c>
      <c r="Z255">
        <v>4</v>
      </c>
      <c r="AA255">
        <v>5</v>
      </c>
      <c r="AB255">
        <v>3</v>
      </c>
      <c r="AC255">
        <v>5</v>
      </c>
      <c r="AD255">
        <v>3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3</v>
      </c>
      <c r="AK255">
        <v>3</v>
      </c>
      <c r="AL255">
        <v>5</v>
      </c>
      <c r="AM255">
        <v>5</v>
      </c>
      <c r="AN255">
        <v>3</v>
      </c>
      <c r="AO255">
        <v>4</v>
      </c>
      <c r="AP255">
        <v>5</v>
      </c>
      <c r="AQ255">
        <v>4</v>
      </c>
      <c r="AR255">
        <v>5</v>
      </c>
      <c r="AS255">
        <v>3</v>
      </c>
      <c r="AT255">
        <v>3</v>
      </c>
      <c r="AU255">
        <v>3</v>
      </c>
      <c r="AV255">
        <v>3</v>
      </c>
      <c r="AW255">
        <v>3</v>
      </c>
      <c r="AX255">
        <v>4</v>
      </c>
      <c r="AY255">
        <v>3</v>
      </c>
      <c r="AZ255">
        <v>3</v>
      </c>
      <c r="BA255">
        <v>2</v>
      </c>
      <c r="BB255">
        <v>4</v>
      </c>
      <c r="BC255">
        <v>2</v>
      </c>
      <c r="BD255">
        <v>1</v>
      </c>
      <c r="BE255">
        <v>2</v>
      </c>
      <c r="BF255">
        <v>3</v>
      </c>
      <c r="BG255">
        <v>3</v>
      </c>
      <c r="BH255">
        <v>3</v>
      </c>
      <c r="BI255">
        <v>4</v>
      </c>
      <c r="BJ255">
        <v>4</v>
      </c>
      <c r="BK255">
        <v>3</v>
      </c>
      <c r="BL255">
        <v>5</v>
      </c>
      <c r="BM255">
        <v>4</v>
      </c>
      <c r="BN255">
        <v>4</v>
      </c>
      <c r="BO255">
        <v>4</v>
      </c>
      <c r="BP255">
        <v>2</v>
      </c>
      <c r="BQ255">
        <v>2</v>
      </c>
      <c r="BR255">
        <v>3</v>
      </c>
      <c r="BS255">
        <v>2</v>
      </c>
      <c r="BT255">
        <v>2</v>
      </c>
      <c r="BU255">
        <v>5</v>
      </c>
      <c r="BV255">
        <v>3</v>
      </c>
      <c r="BW255">
        <v>5</v>
      </c>
      <c r="BX255">
        <v>1</v>
      </c>
      <c r="BY255">
        <v>3.6666666666666665</v>
      </c>
      <c r="BZ255">
        <v>3.5</v>
      </c>
      <c r="CA255">
        <v>4.5</v>
      </c>
      <c r="CB255">
        <v>5</v>
      </c>
      <c r="CC255">
        <v>4</v>
      </c>
      <c r="CD255">
        <v>4</v>
      </c>
      <c r="CE255">
        <v>3</v>
      </c>
      <c r="CF255">
        <v>4</v>
      </c>
      <c r="CG255">
        <v>4.5</v>
      </c>
      <c r="CH255">
        <v>3</v>
      </c>
      <c r="CI255">
        <v>2.7777777777777777</v>
      </c>
      <c r="CJ255">
        <v>3.6666666666666665</v>
      </c>
      <c r="CK255">
        <v>4.25</v>
      </c>
      <c r="CL255">
        <v>3</v>
      </c>
      <c r="CM255">
        <v>1.6666666666666667</v>
      </c>
      <c r="CN255">
        <v>3.6666666666666665</v>
      </c>
      <c r="CO255">
        <v>0</v>
      </c>
      <c r="CP255">
        <v>0</v>
      </c>
      <c r="CQ255">
        <v>0</v>
      </c>
      <c r="CR255">
        <v>0</v>
      </c>
      <c r="CS255">
        <v>2</v>
      </c>
      <c r="CT255" t="s">
        <v>754</v>
      </c>
      <c r="CU255" t="s">
        <v>751</v>
      </c>
      <c r="CV255" s="3" t="s">
        <v>798</v>
      </c>
      <c r="CZ255">
        <v>2.75</v>
      </c>
      <c r="DA255">
        <v>0</v>
      </c>
      <c r="DB255" s="3">
        <v>0</v>
      </c>
      <c r="DC255" s="3">
        <v>0</v>
      </c>
      <c r="DD255">
        <v>2.2000000000000002</v>
      </c>
    </row>
    <row r="256" spans="1:108" x14ac:dyDescent="0.35">
      <c r="A256" s="22">
        <v>1022330001</v>
      </c>
      <c r="B256" t="s">
        <v>732</v>
      </c>
      <c r="C256" t="s">
        <v>733</v>
      </c>
      <c r="D256" t="s">
        <v>418</v>
      </c>
      <c r="E256" t="s">
        <v>303</v>
      </c>
      <c r="F256" t="s">
        <v>159</v>
      </c>
      <c r="G256" t="s">
        <v>107</v>
      </c>
      <c r="H256" t="s">
        <v>108</v>
      </c>
      <c r="I256" t="s">
        <v>119</v>
      </c>
      <c r="J256" t="s">
        <v>110</v>
      </c>
      <c r="K256" t="s">
        <v>111</v>
      </c>
      <c r="L256">
        <v>3</v>
      </c>
      <c r="M256">
        <v>3</v>
      </c>
      <c r="N256">
        <v>2</v>
      </c>
      <c r="O256">
        <v>2</v>
      </c>
      <c r="P256">
        <v>3</v>
      </c>
      <c r="Q256">
        <v>2</v>
      </c>
      <c r="R256">
        <v>2</v>
      </c>
      <c r="S256">
        <v>3</v>
      </c>
      <c r="T256">
        <v>4</v>
      </c>
      <c r="U256">
        <v>2</v>
      </c>
      <c r="V256">
        <v>3</v>
      </c>
      <c r="W256">
        <v>3</v>
      </c>
      <c r="X256">
        <v>3</v>
      </c>
      <c r="Y256">
        <v>3</v>
      </c>
      <c r="Z256">
        <v>2</v>
      </c>
      <c r="AA256">
        <v>2</v>
      </c>
      <c r="AB256">
        <v>2</v>
      </c>
      <c r="AC256">
        <v>2</v>
      </c>
      <c r="AD256">
        <v>2</v>
      </c>
      <c r="AE256">
        <v>3</v>
      </c>
      <c r="AF256">
        <v>3</v>
      </c>
      <c r="AG256">
        <v>3</v>
      </c>
      <c r="AH256">
        <v>3</v>
      </c>
      <c r="AI256">
        <v>3</v>
      </c>
      <c r="AJ256">
        <v>1</v>
      </c>
      <c r="AK256">
        <v>2</v>
      </c>
      <c r="AL256">
        <v>3</v>
      </c>
      <c r="AM256">
        <v>3</v>
      </c>
      <c r="AN256">
        <v>3</v>
      </c>
      <c r="AO256">
        <v>2</v>
      </c>
      <c r="AP256">
        <v>3</v>
      </c>
      <c r="AQ256">
        <v>3</v>
      </c>
      <c r="AR256">
        <v>3</v>
      </c>
      <c r="AS256">
        <v>3</v>
      </c>
      <c r="AT256">
        <v>2</v>
      </c>
      <c r="AU256">
        <v>4</v>
      </c>
      <c r="AV256">
        <v>4</v>
      </c>
      <c r="AW256">
        <v>4</v>
      </c>
      <c r="AX256">
        <v>5</v>
      </c>
      <c r="AY256">
        <v>3</v>
      </c>
      <c r="AZ256">
        <v>4</v>
      </c>
      <c r="BA256">
        <v>3</v>
      </c>
      <c r="BB256">
        <v>6</v>
      </c>
      <c r="BC256">
        <v>4</v>
      </c>
      <c r="BD256">
        <v>4</v>
      </c>
      <c r="BE256">
        <v>3</v>
      </c>
      <c r="BF256">
        <v>3</v>
      </c>
      <c r="BG256">
        <v>3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3</v>
      </c>
      <c r="BN256">
        <v>4</v>
      </c>
      <c r="BO256">
        <v>4</v>
      </c>
      <c r="BP256">
        <v>2</v>
      </c>
      <c r="BQ256">
        <v>1</v>
      </c>
      <c r="BR256">
        <v>2</v>
      </c>
      <c r="BS256">
        <v>1</v>
      </c>
      <c r="BT256">
        <v>1</v>
      </c>
      <c r="BU256">
        <v>6</v>
      </c>
      <c r="BV256">
        <v>3</v>
      </c>
      <c r="BW256">
        <v>4</v>
      </c>
      <c r="BX256">
        <v>1</v>
      </c>
      <c r="BY256">
        <v>2.6666666666666665</v>
      </c>
      <c r="BZ256">
        <v>2.25</v>
      </c>
      <c r="CA256">
        <v>3</v>
      </c>
      <c r="CB256">
        <v>3</v>
      </c>
      <c r="CC256">
        <v>2</v>
      </c>
      <c r="CD256">
        <v>3</v>
      </c>
      <c r="CE256">
        <v>2.3333333333333335</v>
      </c>
      <c r="CF256">
        <v>2.75</v>
      </c>
      <c r="CG256">
        <v>2.75</v>
      </c>
      <c r="CH256">
        <v>3</v>
      </c>
      <c r="CI256">
        <v>4.1111111111111107</v>
      </c>
      <c r="CJ256">
        <v>4</v>
      </c>
      <c r="CK256">
        <v>3.75</v>
      </c>
      <c r="CL256">
        <v>4</v>
      </c>
      <c r="CM256">
        <v>3.6666666666666665</v>
      </c>
      <c r="CN256">
        <v>4.666666666666667</v>
      </c>
      <c r="CO256">
        <v>0</v>
      </c>
      <c r="CP256">
        <v>0</v>
      </c>
      <c r="CQ256">
        <v>0</v>
      </c>
      <c r="CR256">
        <v>0</v>
      </c>
      <c r="CS256">
        <v>5</v>
      </c>
      <c r="CT256" t="s">
        <v>755</v>
      </c>
      <c r="CU256" t="s">
        <v>751</v>
      </c>
      <c r="CV256" s="3" t="s">
        <v>797</v>
      </c>
      <c r="CZ256">
        <v>3</v>
      </c>
      <c r="DA256">
        <v>1</v>
      </c>
      <c r="DB256" s="3">
        <v>1</v>
      </c>
      <c r="DC256" s="3">
        <v>0</v>
      </c>
      <c r="DD256">
        <v>1.4</v>
      </c>
    </row>
    <row r="257" spans="1:108" x14ac:dyDescent="0.35">
      <c r="A257" s="22">
        <v>1014183296</v>
      </c>
      <c r="B257" t="s">
        <v>734</v>
      </c>
      <c r="C257" t="s">
        <v>733</v>
      </c>
      <c r="D257" t="s">
        <v>400</v>
      </c>
      <c r="E257" t="s">
        <v>303</v>
      </c>
      <c r="F257" t="s">
        <v>116</v>
      </c>
      <c r="G257" t="s">
        <v>189</v>
      </c>
      <c r="H257" t="s">
        <v>118</v>
      </c>
      <c r="I257" t="s">
        <v>119</v>
      </c>
      <c r="J257" t="s">
        <v>120</v>
      </c>
      <c r="K257" t="s">
        <v>111</v>
      </c>
      <c r="L257">
        <v>3</v>
      </c>
      <c r="M257">
        <v>4</v>
      </c>
      <c r="N257">
        <v>4</v>
      </c>
      <c r="O257">
        <v>3</v>
      </c>
      <c r="P257">
        <v>5</v>
      </c>
      <c r="Q257">
        <v>3</v>
      </c>
      <c r="R257">
        <v>4</v>
      </c>
      <c r="S257">
        <v>4</v>
      </c>
      <c r="T257">
        <v>3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3</v>
      </c>
      <c r="AA257">
        <v>2</v>
      </c>
      <c r="AB257">
        <v>2</v>
      </c>
      <c r="AC257">
        <v>2</v>
      </c>
      <c r="AD257">
        <v>2</v>
      </c>
      <c r="AE257">
        <v>4</v>
      </c>
      <c r="AF257">
        <v>4</v>
      </c>
      <c r="AG257">
        <v>5</v>
      </c>
      <c r="AH257">
        <v>1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4</v>
      </c>
      <c r="AO257">
        <v>5</v>
      </c>
      <c r="AP257">
        <v>5</v>
      </c>
      <c r="AQ257">
        <v>4</v>
      </c>
      <c r="AR257">
        <v>5</v>
      </c>
      <c r="AS257">
        <v>4</v>
      </c>
      <c r="AT257">
        <v>4</v>
      </c>
      <c r="AU257">
        <v>5</v>
      </c>
      <c r="AV257">
        <v>5</v>
      </c>
      <c r="AW257">
        <v>5</v>
      </c>
      <c r="AX257">
        <v>5</v>
      </c>
      <c r="AY257">
        <v>5</v>
      </c>
      <c r="AZ257">
        <v>4</v>
      </c>
      <c r="BA257">
        <v>4</v>
      </c>
      <c r="BB257">
        <v>5</v>
      </c>
      <c r="BC257">
        <v>5</v>
      </c>
      <c r="BD257">
        <v>5</v>
      </c>
      <c r="BE257">
        <v>4</v>
      </c>
      <c r="BF257">
        <v>3</v>
      </c>
      <c r="BG257">
        <v>3</v>
      </c>
      <c r="BH257">
        <v>3</v>
      </c>
      <c r="BI257">
        <v>4</v>
      </c>
      <c r="BJ257">
        <v>4</v>
      </c>
      <c r="BK257">
        <v>4</v>
      </c>
      <c r="BL257">
        <v>4</v>
      </c>
      <c r="BM257">
        <v>4</v>
      </c>
      <c r="BN257">
        <v>4</v>
      </c>
      <c r="BO257">
        <v>4</v>
      </c>
      <c r="BP257">
        <v>4</v>
      </c>
      <c r="BQ257">
        <v>3</v>
      </c>
      <c r="BR257">
        <v>4</v>
      </c>
      <c r="BS257">
        <v>3</v>
      </c>
      <c r="BT257">
        <v>3</v>
      </c>
      <c r="BU257">
        <v>6</v>
      </c>
      <c r="BV257">
        <v>2</v>
      </c>
      <c r="BW257">
        <v>5</v>
      </c>
      <c r="BX257">
        <v>1</v>
      </c>
      <c r="BY257">
        <v>3.6666666666666665</v>
      </c>
      <c r="BZ257">
        <v>3.75</v>
      </c>
      <c r="CA257">
        <v>3.25</v>
      </c>
      <c r="CB257">
        <v>3.6666666666666665</v>
      </c>
      <c r="CC257">
        <v>2.2000000000000002</v>
      </c>
      <c r="CD257">
        <v>4.333333333333333</v>
      </c>
      <c r="CE257">
        <v>3</v>
      </c>
      <c r="CF257">
        <v>4</v>
      </c>
      <c r="CG257">
        <v>4.75</v>
      </c>
      <c r="CH257">
        <v>4.333333333333333</v>
      </c>
      <c r="CI257">
        <v>4.7777777777777777</v>
      </c>
      <c r="CJ257">
        <v>4</v>
      </c>
      <c r="CK257">
        <v>4</v>
      </c>
      <c r="CL257">
        <v>4.666666666666667</v>
      </c>
      <c r="CM257">
        <v>4.666666666666667</v>
      </c>
      <c r="CN257">
        <v>5</v>
      </c>
      <c r="CO257">
        <v>0</v>
      </c>
      <c r="CP257">
        <v>0</v>
      </c>
      <c r="CQ257">
        <v>1</v>
      </c>
      <c r="CR257">
        <v>0</v>
      </c>
      <c r="CS257" t="s">
        <v>753</v>
      </c>
      <c r="CT257" s="3" t="s">
        <v>753</v>
      </c>
      <c r="CU257" t="s">
        <v>751</v>
      </c>
      <c r="CV257" s="3" t="s">
        <v>797</v>
      </c>
      <c r="CZ257">
        <v>3.25</v>
      </c>
      <c r="DA257">
        <v>2</v>
      </c>
      <c r="DB257" s="3">
        <v>0</v>
      </c>
      <c r="DC257" s="3">
        <v>1</v>
      </c>
      <c r="DD257">
        <v>3.4</v>
      </c>
    </row>
    <row r="258" spans="1:108" x14ac:dyDescent="0.35">
      <c r="A258" s="22">
        <v>1018413296</v>
      </c>
      <c r="B258" t="s">
        <v>735</v>
      </c>
      <c r="C258" t="s">
        <v>736</v>
      </c>
      <c r="D258" t="s">
        <v>737</v>
      </c>
      <c r="E258" t="s">
        <v>303</v>
      </c>
      <c r="F258" t="s">
        <v>635</v>
      </c>
      <c r="G258" t="s">
        <v>107</v>
      </c>
      <c r="H258" t="s">
        <v>108</v>
      </c>
      <c r="I258" t="s">
        <v>119</v>
      </c>
      <c r="J258" t="s">
        <v>110</v>
      </c>
      <c r="K258" t="s">
        <v>111</v>
      </c>
      <c r="L258">
        <v>3</v>
      </c>
      <c r="M258">
        <v>4</v>
      </c>
      <c r="N258">
        <v>4</v>
      </c>
      <c r="O258">
        <v>5</v>
      </c>
      <c r="P258">
        <v>4</v>
      </c>
      <c r="Q258">
        <v>4</v>
      </c>
      <c r="R258">
        <v>4</v>
      </c>
      <c r="S258">
        <v>4</v>
      </c>
      <c r="T258">
        <v>5</v>
      </c>
      <c r="U258">
        <v>5</v>
      </c>
      <c r="V258">
        <v>5</v>
      </c>
      <c r="W258">
        <v>4</v>
      </c>
      <c r="X258">
        <v>5</v>
      </c>
      <c r="Y258">
        <v>4</v>
      </c>
      <c r="Z258">
        <v>4</v>
      </c>
      <c r="AA258">
        <v>5</v>
      </c>
      <c r="AB258">
        <v>3</v>
      </c>
      <c r="AC258">
        <v>2</v>
      </c>
      <c r="AD258">
        <v>2</v>
      </c>
      <c r="AE258">
        <v>5</v>
      </c>
      <c r="AF258">
        <v>5</v>
      </c>
      <c r="AG258">
        <v>4</v>
      </c>
      <c r="AH258">
        <v>2</v>
      </c>
      <c r="AI258">
        <v>2</v>
      </c>
      <c r="AJ258">
        <v>3</v>
      </c>
      <c r="AK258">
        <v>3</v>
      </c>
      <c r="AL258">
        <v>3</v>
      </c>
      <c r="AM258">
        <v>3</v>
      </c>
      <c r="AN258">
        <v>2</v>
      </c>
      <c r="AO258">
        <v>3</v>
      </c>
      <c r="AP258">
        <v>4</v>
      </c>
      <c r="AQ258">
        <v>4</v>
      </c>
      <c r="AR258">
        <v>4</v>
      </c>
      <c r="AS258">
        <v>4</v>
      </c>
      <c r="AT258">
        <v>5</v>
      </c>
      <c r="AU258">
        <v>5</v>
      </c>
      <c r="AV258">
        <v>5</v>
      </c>
      <c r="AW258">
        <v>5</v>
      </c>
      <c r="AX258">
        <v>5</v>
      </c>
      <c r="AY258">
        <v>5</v>
      </c>
      <c r="AZ258">
        <v>4</v>
      </c>
      <c r="BA258">
        <v>5</v>
      </c>
      <c r="BB258">
        <v>5</v>
      </c>
      <c r="BC258">
        <v>3</v>
      </c>
      <c r="BD258">
        <v>4</v>
      </c>
      <c r="BE258">
        <v>2</v>
      </c>
      <c r="BF258">
        <v>3</v>
      </c>
      <c r="BG258">
        <v>2</v>
      </c>
      <c r="BH258">
        <v>3</v>
      </c>
      <c r="BI258">
        <v>4</v>
      </c>
      <c r="BJ258">
        <v>4</v>
      </c>
      <c r="BK258">
        <v>4</v>
      </c>
      <c r="BL258">
        <v>4</v>
      </c>
      <c r="BM258">
        <v>3</v>
      </c>
      <c r="BN258">
        <v>4</v>
      </c>
      <c r="BO258">
        <v>4</v>
      </c>
      <c r="BP258">
        <v>1</v>
      </c>
      <c r="BQ258">
        <v>1</v>
      </c>
      <c r="BR258">
        <v>2</v>
      </c>
      <c r="BS258">
        <v>1</v>
      </c>
      <c r="BT258">
        <v>1</v>
      </c>
      <c r="BU258">
        <v>6</v>
      </c>
      <c r="BV258">
        <v>3</v>
      </c>
      <c r="BW258">
        <v>5</v>
      </c>
      <c r="BX258">
        <v>6</v>
      </c>
      <c r="BY258">
        <v>3.6666666666666665</v>
      </c>
      <c r="BZ258">
        <v>4.25</v>
      </c>
      <c r="CA258">
        <v>4.75</v>
      </c>
      <c r="CB258">
        <v>4.333333333333333</v>
      </c>
      <c r="CC258">
        <v>3.2</v>
      </c>
      <c r="CD258">
        <v>4.666666666666667</v>
      </c>
      <c r="CE258">
        <v>2.3333333333333335</v>
      </c>
      <c r="CF258">
        <v>2.75</v>
      </c>
      <c r="CG258">
        <v>3.75</v>
      </c>
      <c r="CH258">
        <v>4.666666666666667</v>
      </c>
      <c r="CI258">
        <v>4.5555555555555554</v>
      </c>
      <c r="CJ258">
        <v>4</v>
      </c>
      <c r="CK258">
        <v>3.75</v>
      </c>
      <c r="CL258">
        <v>4.666666666666667</v>
      </c>
      <c r="CM258">
        <v>4</v>
      </c>
      <c r="CN258">
        <v>5</v>
      </c>
      <c r="CO258">
        <v>0</v>
      </c>
      <c r="CP258">
        <v>0</v>
      </c>
      <c r="CQ258">
        <v>1</v>
      </c>
      <c r="CR258">
        <v>0</v>
      </c>
      <c r="CS258">
        <v>8</v>
      </c>
      <c r="CT258" t="s">
        <v>756</v>
      </c>
      <c r="CU258" t="s">
        <v>751</v>
      </c>
      <c r="CV258" s="3" t="s">
        <v>797</v>
      </c>
      <c r="CZ258">
        <v>2.5</v>
      </c>
      <c r="DA258">
        <v>0</v>
      </c>
      <c r="DB258" s="3">
        <v>0</v>
      </c>
      <c r="DC258" s="3">
        <v>0</v>
      </c>
      <c r="DD258">
        <v>1.2</v>
      </c>
    </row>
    <row r="259" spans="1:108" x14ac:dyDescent="0.35">
      <c r="A259" s="22">
        <v>53044903</v>
      </c>
      <c r="B259" t="s">
        <v>738</v>
      </c>
      <c r="C259" t="s">
        <v>343</v>
      </c>
      <c r="D259" t="s">
        <v>213</v>
      </c>
      <c r="E259" t="s">
        <v>158</v>
      </c>
      <c r="F259" t="s">
        <v>155</v>
      </c>
      <c r="G259" t="s">
        <v>117</v>
      </c>
      <c r="H259" t="s">
        <v>131</v>
      </c>
      <c r="I259" t="s">
        <v>119</v>
      </c>
      <c r="J259" t="s">
        <v>132</v>
      </c>
      <c r="K259" t="s">
        <v>111</v>
      </c>
      <c r="L259">
        <v>5</v>
      </c>
      <c r="M259">
        <v>5</v>
      </c>
      <c r="N259">
        <v>5</v>
      </c>
      <c r="O259">
        <v>4</v>
      </c>
      <c r="P259">
        <v>4</v>
      </c>
      <c r="Q259">
        <v>4</v>
      </c>
      <c r="R259">
        <v>2</v>
      </c>
      <c r="S259">
        <v>4</v>
      </c>
      <c r="T259">
        <v>4</v>
      </c>
      <c r="U259">
        <v>4</v>
      </c>
      <c r="V259">
        <v>4</v>
      </c>
      <c r="W259">
        <v>5</v>
      </c>
      <c r="X259">
        <v>5</v>
      </c>
      <c r="Y259">
        <v>5</v>
      </c>
      <c r="Z259">
        <v>4</v>
      </c>
      <c r="AA259">
        <v>2</v>
      </c>
      <c r="AB259">
        <v>4</v>
      </c>
      <c r="AC259">
        <v>4</v>
      </c>
      <c r="AD259">
        <v>1</v>
      </c>
      <c r="AE259">
        <v>4</v>
      </c>
      <c r="AF259">
        <v>4</v>
      </c>
      <c r="AG259">
        <v>2</v>
      </c>
      <c r="AH259">
        <v>2</v>
      </c>
      <c r="AI259">
        <v>2</v>
      </c>
      <c r="AJ259">
        <v>2</v>
      </c>
      <c r="AK259">
        <v>4</v>
      </c>
      <c r="AL259">
        <v>3</v>
      </c>
      <c r="AM259">
        <v>2</v>
      </c>
      <c r="AN259">
        <v>2</v>
      </c>
      <c r="AO259">
        <v>5</v>
      </c>
      <c r="AP259">
        <v>5</v>
      </c>
      <c r="AQ259">
        <v>5</v>
      </c>
      <c r="AR259">
        <v>5</v>
      </c>
      <c r="AS259">
        <v>5</v>
      </c>
      <c r="AT259">
        <v>5</v>
      </c>
      <c r="AU259">
        <v>5</v>
      </c>
      <c r="AV259">
        <v>5</v>
      </c>
      <c r="AW259">
        <v>4</v>
      </c>
      <c r="AX259">
        <v>5</v>
      </c>
      <c r="AY259">
        <v>6</v>
      </c>
      <c r="AZ259">
        <v>5</v>
      </c>
      <c r="BA259">
        <v>6</v>
      </c>
      <c r="BB259">
        <v>6</v>
      </c>
      <c r="BC259">
        <v>3</v>
      </c>
      <c r="BD259">
        <v>3</v>
      </c>
      <c r="BE259">
        <v>3</v>
      </c>
      <c r="BF259">
        <v>2</v>
      </c>
      <c r="BG259">
        <v>1</v>
      </c>
      <c r="BH259">
        <v>1</v>
      </c>
      <c r="BI259">
        <v>4</v>
      </c>
      <c r="BJ259">
        <v>4</v>
      </c>
      <c r="BK259">
        <v>3</v>
      </c>
      <c r="BL259">
        <v>4</v>
      </c>
      <c r="BM259">
        <v>4</v>
      </c>
      <c r="BN259">
        <v>5</v>
      </c>
      <c r="BO259">
        <v>5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5</v>
      </c>
      <c r="BV259">
        <v>3</v>
      </c>
      <c r="BW259">
        <v>5</v>
      </c>
      <c r="BX259">
        <v>3</v>
      </c>
      <c r="BY259">
        <v>5</v>
      </c>
      <c r="BZ259">
        <v>3.5</v>
      </c>
      <c r="CA259">
        <v>4</v>
      </c>
      <c r="CB259">
        <v>5</v>
      </c>
      <c r="CC259">
        <v>3</v>
      </c>
      <c r="CD259">
        <v>3.3333333333333335</v>
      </c>
      <c r="CE259">
        <v>2</v>
      </c>
      <c r="CF259">
        <v>2.75</v>
      </c>
      <c r="CG259">
        <v>5</v>
      </c>
      <c r="CH259">
        <v>5</v>
      </c>
      <c r="CI259">
        <v>4.7777777777777777</v>
      </c>
      <c r="CJ259">
        <v>3.6666666666666665</v>
      </c>
      <c r="CK259">
        <v>4.5</v>
      </c>
      <c r="CL259">
        <v>4.666666666666667</v>
      </c>
      <c r="CM259">
        <v>4</v>
      </c>
      <c r="CN259">
        <v>5.666666666666667</v>
      </c>
      <c r="CO259">
        <v>0</v>
      </c>
      <c r="CP259">
        <v>0</v>
      </c>
      <c r="CQ259">
        <v>1</v>
      </c>
      <c r="CR259">
        <v>0</v>
      </c>
      <c r="CS259">
        <v>2</v>
      </c>
      <c r="CT259" t="s">
        <v>754</v>
      </c>
      <c r="CU259" t="s">
        <v>751</v>
      </c>
      <c r="CV259" s="3" t="s">
        <v>797</v>
      </c>
      <c r="CW259" t="s">
        <v>779</v>
      </c>
      <c r="CZ259">
        <v>1.75</v>
      </c>
      <c r="DA259">
        <v>0</v>
      </c>
      <c r="DB259" s="3">
        <v>0</v>
      </c>
      <c r="DC259" s="3">
        <v>0</v>
      </c>
      <c r="DD259">
        <v>1</v>
      </c>
    </row>
    <row r="260" spans="1:108" x14ac:dyDescent="0.35">
      <c r="A260" s="22">
        <v>1032411445</v>
      </c>
      <c r="B260" t="s">
        <v>739</v>
      </c>
      <c r="C260" t="s">
        <v>343</v>
      </c>
      <c r="D260" t="s">
        <v>213</v>
      </c>
      <c r="E260" t="s">
        <v>115</v>
      </c>
      <c r="F260" t="s">
        <v>116</v>
      </c>
      <c r="G260" t="s">
        <v>130</v>
      </c>
      <c r="H260" t="s">
        <v>170</v>
      </c>
      <c r="I260" t="s">
        <v>119</v>
      </c>
      <c r="J260" t="s">
        <v>120</v>
      </c>
      <c r="K260" t="s">
        <v>111</v>
      </c>
      <c r="L260">
        <v>5</v>
      </c>
      <c r="M260">
        <v>5</v>
      </c>
      <c r="N260">
        <v>3</v>
      </c>
      <c r="O260">
        <v>2</v>
      </c>
      <c r="P260">
        <v>4</v>
      </c>
      <c r="Q260">
        <v>2</v>
      </c>
      <c r="R260">
        <v>1</v>
      </c>
      <c r="S260">
        <v>3</v>
      </c>
      <c r="T260">
        <v>2</v>
      </c>
      <c r="U260">
        <v>3</v>
      </c>
      <c r="V260">
        <v>4</v>
      </c>
      <c r="W260">
        <v>4</v>
      </c>
      <c r="X260">
        <v>5</v>
      </c>
      <c r="Y260">
        <v>5</v>
      </c>
      <c r="Z260">
        <v>1</v>
      </c>
      <c r="AA260">
        <v>1</v>
      </c>
      <c r="AB260">
        <v>1</v>
      </c>
      <c r="AC260">
        <v>2</v>
      </c>
      <c r="AD260">
        <v>1</v>
      </c>
      <c r="AE260">
        <v>5</v>
      </c>
      <c r="AF260">
        <v>4</v>
      </c>
      <c r="AG260">
        <v>5</v>
      </c>
      <c r="AH260">
        <v>3</v>
      </c>
      <c r="AI260">
        <v>5</v>
      </c>
      <c r="AJ260">
        <v>2</v>
      </c>
      <c r="AK260">
        <v>1</v>
      </c>
      <c r="AL260">
        <v>2</v>
      </c>
      <c r="AM260">
        <v>2</v>
      </c>
      <c r="AN260">
        <v>2</v>
      </c>
      <c r="AO260">
        <v>5</v>
      </c>
      <c r="AP260">
        <v>5</v>
      </c>
      <c r="AQ260">
        <v>5</v>
      </c>
      <c r="AR260">
        <v>5</v>
      </c>
      <c r="AS260">
        <v>5</v>
      </c>
      <c r="AT260">
        <v>5</v>
      </c>
      <c r="AU260">
        <v>5</v>
      </c>
      <c r="AV260">
        <v>6</v>
      </c>
      <c r="AW260">
        <v>6</v>
      </c>
      <c r="AX260">
        <v>6</v>
      </c>
      <c r="AY260">
        <v>6</v>
      </c>
      <c r="AZ260">
        <v>6</v>
      </c>
      <c r="BA260">
        <v>6</v>
      </c>
      <c r="BB260">
        <v>6</v>
      </c>
      <c r="BC260">
        <v>6</v>
      </c>
      <c r="BD260">
        <v>5</v>
      </c>
      <c r="BE260">
        <v>2</v>
      </c>
      <c r="BF260">
        <v>2</v>
      </c>
      <c r="BG260">
        <v>1</v>
      </c>
      <c r="BH260">
        <v>2</v>
      </c>
      <c r="BI260">
        <v>3</v>
      </c>
      <c r="BJ260">
        <v>4</v>
      </c>
      <c r="BK260">
        <v>4</v>
      </c>
      <c r="BL260">
        <v>5</v>
      </c>
      <c r="BM260">
        <v>5</v>
      </c>
      <c r="BN260">
        <v>5</v>
      </c>
      <c r="BO260">
        <v>5</v>
      </c>
      <c r="BP260">
        <v>1</v>
      </c>
      <c r="BQ260">
        <v>1</v>
      </c>
      <c r="BR260">
        <v>2</v>
      </c>
      <c r="BS260">
        <v>1</v>
      </c>
      <c r="BT260">
        <v>1</v>
      </c>
      <c r="BU260">
        <v>2</v>
      </c>
      <c r="BV260">
        <v>3</v>
      </c>
      <c r="BW260">
        <v>1</v>
      </c>
      <c r="BX260">
        <v>2</v>
      </c>
      <c r="BY260">
        <v>4.333333333333333</v>
      </c>
      <c r="BZ260">
        <v>2.25</v>
      </c>
      <c r="CA260">
        <v>3</v>
      </c>
      <c r="CB260">
        <v>4.666666666666667</v>
      </c>
      <c r="CC260">
        <v>1.2</v>
      </c>
      <c r="CD260">
        <v>4.666666666666667</v>
      </c>
      <c r="CE260">
        <v>3.3333333333333335</v>
      </c>
      <c r="CF260">
        <v>1.75</v>
      </c>
      <c r="CG260">
        <v>5</v>
      </c>
      <c r="CH260">
        <v>5</v>
      </c>
      <c r="CI260">
        <v>5.8888888888888893</v>
      </c>
      <c r="CJ260">
        <v>3.6666666666666665</v>
      </c>
      <c r="CK260">
        <v>5</v>
      </c>
      <c r="CL260">
        <v>6</v>
      </c>
      <c r="CM260">
        <v>5.666666666666667</v>
      </c>
      <c r="CN260">
        <v>6</v>
      </c>
      <c r="CO260">
        <v>1</v>
      </c>
      <c r="CP260">
        <v>1</v>
      </c>
      <c r="CQ260">
        <v>1</v>
      </c>
      <c r="CR260">
        <v>1</v>
      </c>
      <c r="CS260" t="s">
        <v>753</v>
      </c>
      <c r="CT260" s="3" t="s">
        <v>753</v>
      </c>
      <c r="CU260" t="s">
        <v>751</v>
      </c>
      <c r="CV260" s="3" t="s">
        <v>797</v>
      </c>
      <c r="CW260" t="s">
        <v>779</v>
      </c>
      <c r="CX260" t="s">
        <v>779</v>
      </c>
      <c r="CY260" t="s">
        <v>779</v>
      </c>
      <c r="CZ260">
        <v>1.75</v>
      </c>
      <c r="DA260">
        <v>0</v>
      </c>
      <c r="DB260" s="3">
        <v>0</v>
      </c>
      <c r="DC260" s="3">
        <v>0</v>
      </c>
      <c r="DD260">
        <v>1.2</v>
      </c>
    </row>
    <row r="261" spans="1:108" x14ac:dyDescent="0.35">
      <c r="A261" s="22">
        <v>1010166616</v>
      </c>
      <c r="B261" t="s">
        <v>740</v>
      </c>
      <c r="C261" t="s">
        <v>741</v>
      </c>
      <c r="D261" t="s">
        <v>671</v>
      </c>
      <c r="E261" t="s">
        <v>385</v>
      </c>
      <c r="F261" t="s">
        <v>106</v>
      </c>
      <c r="G261" t="s">
        <v>169</v>
      </c>
      <c r="H261" t="s">
        <v>170</v>
      </c>
      <c r="I261" t="s">
        <v>119</v>
      </c>
      <c r="J261" t="s">
        <v>110</v>
      </c>
      <c r="K261" t="s">
        <v>111</v>
      </c>
      <c r="L261">
        <v>5</v>
      </c>
      <c r="M261">
        <v>5</v>
      </c>
      <c r="N261">
        <v>5</v>
      </c>
      <c r="O261">
        <v>3</v>
      </c>
      <c r="P261">
        <v>5</v>
      </c>
      <c r="Q261">
        <v>4</v>
      </c>
      <c r="R261">
        <v>3</v>
      </c>
      <c r="S261">
        <v>4</v>
      </c>
      <c r="T261">
        <v>5</v>
      </c>
      <c r="U261">
        <v>5</v>
      </c>
      <c r="V261">
        <v>5</v>
      </c>
      <c r="W261">
        <v>5</v>
      </c>
      <c r="X261">
        <v>5</v>
      </c>
      <c r="Y261">
        <v>2</v>
      </c>
      <c r="Z261">
        <v>5</v>
      </c>
      <c r="AA261">
        <v>4</v>
      </c>
      <c r="AB261">
        <v>5</v>
      </c>
      <c r="AC261">
        <v>2</v>
      </c>
      <c r="AD261">
        <v>2</v>
      </c>
      <c r="AE261">
        <v>4</v>
      </c>
      <c r="AF261">
        <v>4</v>
      </c>
      <c r="AG261">
        <v>4</v>
      </c>
      <c r="AH261">
        <v>3</v>
      </c>
      <c r="AI261">
        <v>4</v>
      </c>
      <c r="AJ261">
        <v>4</v>
      </c>
      <c r="AK261">
        <v>2</v>
      </c>
      <c r="AL261">
        <v>3</v>
      </c>
      <c r="AM261">
        <v>4</v>
      </c>
      <c r="AN261">
        <v>3</v>
      </c>
      <c r="AO261">
        <v>4</v>
      </c>
      <c r="AP261">
        <v>5</v>
      </c>
      <c r="AQ261">
        <v>5</v>
      </c>
      <c r="AR261">
        <v>5</v>
      </c>
      <c r="AS261">
        <v>5</v>
      </c>
      <c r="AT261">
        <v>5</v>
      </c>
      <c r="AU261">
        <v>5</v>
      </c>
      <c r="AV261">
        <v>5</v>
      </c>
      <c r="AW261">
        <v>5</v>
      </c>
      <c r="AX261">
        <v>6</v>
      </c>
      <c r="AY261">
        <v>6</v>
      </c>
      <c r="AZ261">
        <v>6</v>
      </c>
      <c r="BA261">
        <v>5</v>
      </c>
      <c r="BB261">
        <v>6</v>
      </c>
      <c r="BC261">
        <v>4</v>
      </c>
      <c r="BD261">
        <v>4</v>
      </c>
      <c r="BE261">
        <v>3</v>
      </c>
      <c r="BF261">
        <v>3</v>
      </c>
      <c r="BG261">
        <v>3</v>
      </c>
      <c r="BH261">
        <v>3</v>
      </c>
      <c r="BI261">
        <v>4</v>
      </c>
      <c r="BJ261">
        <v>4</v>
      </c>
      <c r="BK261">
        <v>4</v>
      </c>
      <c r="BL261">
        <v>4</v>
      </c>
      <c r="BM261">
        <v>5</v>
      </c>
      <c r="BN261">
        <v>5</v>
      </c>
      <c r="BO261">
        <v>5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6</v>
      </c>
      <c r="BV261">
        <v>3</v>
      </c>
      <c r="BW261">
        <v>5</v>
      </c>
      <c r="BX261">
        <v>3</v>
      </c>
      <c r="BY261">
        <v>5</v>
      </c>
      <c r="BZ261">
        <v>3.75</v>
      </c>
      <c r="CA261">
        <v>4.75</v>
      </c>
      <c r="CB261">
        <v>4</v>
      </c>
      <c r="CC261">
        <v>3.6</v>
      </c>
      <c r="CD261">
        <v>4</v>
      </c>
      <c r="CE261">
        <v>3.6666666666666665</v>
      </c>
      <c r="CF261">
        <v>3</v>
      </c>
      <c r="CG261">
        <v>4.75</v>
      </c>
      <c r="CH261">
        <v>5</v>
      </c>
      <c r="CI261">
        <v>5.2222222222222223</v>
      </c>
      <c r="CJ261">
        <v>4</v>
      </c>
      <c r="CK261">
        <v>4.75</v>
      </c>
      <c r="CL261">
        <v>5.333333333333333</v>
      </c>
      <c r="CM261">
        <v>4.333333333333333</v>
      </c>
      <c r="CN261">
        <v>6</v>
      </c>
      <c r="CO261">
        <v>1</v>
      </c>
      <c r="CP261">
        <v>0</v>
      </c>
      <c r="CQ261">
        <v>1</v>
      </c>
      <c r="CR261">
        <v>0</v>
      </c>
      <c r="CS261">
        <v>4</v>
      </c>
      <c r="CT261" t="s">
        <v>755</v>
      </c>
      <c r="CU261" t="s">
        <v>751</v>
      </c>
      <c r="CV261" s="3" t="s">
        <v>797</v>
      </c>
      <c r="CX261" t="s">
        <v>779</v>
      </c>
      <c r="CZ261">
        <v>3</v>
      </c>
      <c r="DA261">
        <v>1</v>
      </c>
      <c r="DB261" s="3">
        <v>1</v>
      </c>
      <c r="DC261" s="3">
        <v>0</v>
      </c>
      <c r="DD261">
        <v>1</v>
      </c>
    </row>
    <row r="262" spans="1:108" x14ac:dyDescent="0.35">
      <c r="A262" s="22">
        <v>79951627</v>
      </c>
      <c r="B262" t="s">
        <v>742</v>
      </c>
      <c r="C262" t="s">
        <v>743</v>
      </c>
      <c r="D262" t="s">
        <v>247</v>
      </c>
      <c r="E262" t="s">
        <v>214</v>
      </c>
      <c r="F262" t="s">
        <v>145</v>
      </c>
      <c r="G262" t="s">
        <v>107</v>
      </c>
      <c r="H262" t="s">
        <v>108</v>
      </c>
      <c r="I262" t="s">
        <v>183</v>
      </c>
      <c r="J262" t="s">
        <v>179</v>
      </c>
      <c r="K262" t="s">
        <v>150</v>
      </c>
      <c r="L262">
        <v>2</v>
      </c>
      <c r="M262">
        <v>4</v>
      </c>
      <c r="N262">
        <v>2</v>
      </c>
      <c r="O262">
        <v>5</v>
      </c>
      <c r="P262">
        <v>3</v>
      </c>
      <c r="Q262">
        <v>3</v>
      </c>
      <c r="R262">
        <v>4</v>
      </c>
      <c r="S262">
        <v>5</v>
      </c>
      <c r="T262">
        <v>5</v>
      </c>
      <c r="U262">
        <v>5</v>
      </c>
      <c r="V262">
        <v>5</v>
      </c>
      <c r="W262">
        <v>4</v>
      </c>
      <c r="X262">
        <v>2</v>
      </c>
      <c r="Y262">
        <v>2</v>
      </c>
      <c r="Z262">
        <v>5</v>
      </c>
      <c r="AA262">
        <v>4</v>
      </c>
      <c r="AB262">
        <v>4</v>
      </c>
      <c r="AC262">
        <v>4</v>
      </c>
      <c r="AD262">
        <v>2</v>
      </c>
      <c r="AE262">
        <v>4</v>
      </c>
      <c r="AF262">
        <v>5</v>
      </c>
      <c r="AG262">
        <v>5</v>
      </c>
      <c r="AH262">
        <v>4</v>
      </c>
      <c r="AI262">
        <v>4</v>
      </c>
      <c r="AJ262">
        <v>4</v>
      </c>
      <c r="AK262">
        <v>4</v>
      </c>
      <c r="AL262">
        <v>2</v>
      </c>
      <c r="AM262">
        <v>4</v>
      </c>
      <c r="AN262">
        <v>2</v>
      </c>
      <c r="AO262">
        <v>2</v>
      </c>
      <c r="AP262">
        <v>2</v>
      </c>
      <c r="AQ262">
        <v>2</v>
      </c>
      <c r="AR262">
        <v>3</v>
      </c>
      <c r="AS262">
        <v>4</v>
      </c>
      <c r="AT262">
        <v>3</v>
      </c>
      <c r="AU262">
        <v>4</v>
      </c>
      <c r="AV262">
        <v>3</v>
      </c>
      <c r="AW262">
        <v>3</v>
      </c>
      <c r="AX262">
        <v>6</v>
      </c>
      <c r="AY262">
        <v>4</v>
      </c>
      <c r="AZ262">
        <v>1</v>
      </c>
      <c r="BA262">
        <v>4</v>
      </c>
      <c r="BB262">
        <v>6</v>
      </c>
      <c r="BC262">
        <v>6</v>
      </c>
      <c r="BD262">
        <v>5</v>
      </c>
      <c r="BE262">
        <v>4</v>
      </c>
      <c r="BF262">
        <v>4</v>
      </c>
      <c r="BG262">
        <v>3</v>
      </c>
      <c r="BH262">
        <v>4</v>
      </c>
      <c r="BI262">
        <v>3</v>
      </c>
      <c r="BJ262">
        <v>4</v>
      </c>
      <c r="BK262">
        <v>4</v>
      </c>
      <c r="BL262">
        <v>3</v>
      </c>
      <c r="BM262">
        <v>4</v>
      </c>
      <c r="BN262">
        <v>5</v>
      </c>
      <c r="BO262">
        <v>5</v>
      </c>
      <c r="BP262">
        <v>2</v>
      </c>
      <c r="BQ262">
        <v>1</v>
      </c>
      <c r="BR262">
        <v>1</v>
      </c>
      <c r="BS262">
        <v>1</v>
      </c>
      <c r="BT262">
        <v>1</v>
      </c>
      <c r="BU262">
        <v>5</v>
      </c>
      <c r="BV262">
        <v>3</v>
      </c>
      <c r="BW262">
        <v>4</v>
      </c>
      <c r="BX262">
        <v>5</v>
      </c>
      <c r="BY262">
        <v>2.6666666666666665</v>
      </c>
      <c r="BZ262">
        <v>3.75</v>
      </c>
      <c r="CA262">
        <v>5</v>
      </c>
      <c r="CB262">
        <v>2.6666666666666665</v>
      </c>
      <c r="CC262">
        <v>3.8</v>
      </c>
      <c r="CD262">
        <v>4.666666666666667</v>
      </c>
      <c r="CE262">
        <v>4</v>
      </c>
      <c r="CF262">
        <v>3</v>
      </c>
      <c r="CG262">
        <v>2.25</v>
      </c>
      <c r="CH262">
        <v>3.6666666666666665</v>
      </c>
      <c r="CI262">
        <v>4.2222222222222223</v>
      </c>
      <c r="CJ262">
        <v>3.6666666666666665</v>
      </c>
      <c r="CK262">
        <v>4.25</v>
      </c>
      <c r="CL262">
        <v>2.3333333333333335</v>
      </c>
      <c r="CM262">
        <v>5</v>
      </c>
      <c r="CN262">
        <v>5.333333333333333</v>
      </c>
      <c r="CO262">
        <v>0</v>
      </c>
      <c r="CP262">
        <v>1</v>
      </c>
      <c r="CQ262">
        <v>1</v>
      </c>
      <c r="CR262">
        <v>0</v>
      </c>
      <c r="CS262">
        <v>9</v>
      </c>
      <c r="CT262" t="s">
        <v>756</v>
      </c>
      <c r="CU262" t="s">
        <v>750</v>
      </c>
      <c r="CV262" s="3" t="s">
        <v>798</v>
      </c>
      <c r="CZ262">
        <v>3.75</v>
      </c>
      <c r="DA262">
        <v>2</v>
      </c>
      <c r="DB262" s="3">
        <v>0</v>
      </c>
      <c r="DC262" s="3">
        <v>1</v>
      </c>
      <c r="DD262">
        <v>1.2</v>
      </c>
    </row>
    <row r="263" spans="1:108" x14ac:dyDescent="0.35">
      <c r="A263" s="22">
        <v>7220338</v>
      </c>
      <c r="B263" t="s">
        <v>744</v>
      </c>
      <c r="C263" t="s">
        <v>745</v>
      </c>
      <c r="D263" t="s">
        <v>715</v>
      </c>
      <c r="E263" t="s">
        <v>502</v>
      </c>
      <c r="F263" t="s">
        <v>178</v>
      </c>
      <c r="G263" t="s">
        <v>189</v>
      </c>
      <c r="H263" t="s">
        <v>228</v>
      </c>
      <c r="I263" t="s">
        <v>183</v>
      </c>
      <c r="J263" t="s">
        <v>179</v>
      </c>
      <c r="K263" t="s">
        <v>111</v>
      </c>
      <c r="L263">
        <v>5</v>
      </c>
      <c r="M263">
        <v>5</v>
      </c>
      <c r="N263">
        <v>5</v>
      </c>
      <c r="O263">
        <v>3</v>
      </c>
      <c r="P263">
        <v>3</v>
      </c>
      <c r="Q263">
        <v>3</v>
      </c>
      <c r="R263">
        <v>4</v>
      </c>
      <c r="S263">
        <v>5</v>
      </c>
      <c r="T263">
        <v>5</v>
      </c>
      <c r="U263">
        <v>3</v>
      </c>
      <c r="V263">
        <v>5</v>
      </c>
      <c r="W263">
        <v>2</v>
      </c>
      <c r="X263">
        <v>1</v>
      </c>
      <c r="Y263">
        <v>5</v>
      </c>
      <c r="Z263">
        <v>4</v>
      </c>
      <c r="AA263">
        <v>1</v>
      </c>
      <c r="AB263">
        <v>2</v>
      </c>
      <c r="AC263">
        <v>2</v>
      </c>
      <c r="AD263">
        <v>5</v>
      </c>
      <c r="AE263">
        <v>3</v>
      </c>
      <c r="AF263">
        <v>3</v>
      </c>
      <c r="AG263">
        <v>4</v>
      </c>
      <c r="AH263">
        <v>3</v>
      </c>
      <c r="AI263">
        <v>3</v>
      </c>
      <c r="AJ263">
        <v>1</v>
      </c>
      <c r="AK263">
        <v>3</v>
      </c>
      <c r="AL263">
        <v>2</v>
      </c>
      <c r="AM263">
        <v>2</v>
      </c>
      <c r="AN263">
        <v>2</v>
      </c>
      <c r="AO263">
        <v>5</v>
      </c>
      <c r="AP263">
        <v>5</v>
      </c>
      <c r="AQ263">
        <v>5</v>
      </c>
      <c r="AR263">
        <v>5</v>
      </c>
      <c r="AS263">
        <v>5</v>
      </c>
      <c r="AT263">
        <v>5</v>
      </c>
      <c r="AU263">
        <v>5</v>
      </c>
      <c r="AV263">
        <v>5</v>
      </c>
      <c r="AW263">
        <v>5</v>
      </c>
      <c r="AX263">
        <v>6</v>
      </c>
      <c r="AY263">
        <v>5</v>
      </c>
      <c r="AZ263">
        <v>6</v>
      </c>
      <c r="BA263">
        <v>6</v>
      </c>
      <c r="BB263">
        <v>6</v>
      </c>
      <c r="BC263">
        <v>3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4</v>
      </c>
      <c r="BJ263">
        <v>4</v>
      </c>
      <c r="BK263">
        <v>4</v>
      </c>
      <c r="BL263">
        <v>4</v>
      </c>
      <c r="BM263">
        <v>5</v>
      </c>
      <c r="BN263">
        <v>5</v>
      </c>
      <c r="BO263">
        <v>5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4</v>
      </c>
      <c r="BV263">
        <v>1</v>
      </c>
      <c r="BW263">
        <v>5</v>
      </c>
      <c r="BX263">
        <v>1</v>
      </c>
      <c r="BY263">
        <v>5</v>
      </c>
      <c r="BZ263">
        <v>3.25</v>
      </c>
      <c r="CA263">
        <v>4.5</v>
      </c>
      <c r="CB263">
        <v>2.6666666666666665</v>
      </c>
      <c r="CC263">
        <v>2.8</v>
      </c>
      <c r="CD263">
        <v>3.3333333333333335</v>
      </c>
      <c r="CE263">
        <v>2.3333333333333335</v>
      </c>
      <c r="CF263">
        <v>2.25</v>
      </c>
      <c r="CG263">
        <v>5</v>
      </c>
      <c r="CH263">
        <v>5</v>
      </c>
      <c r="CI263">
        <v>4.8888888888888893</v>
      </c>
      <c r="CJ263">
        <v>4</v>
      </c>
      <c r="CK263">
        <v>4.75</v>
      </c>
      <c r="CL263">
        <v>5.333333333333333</v>
      </c>
      <c r="CM263">
        <v>3.6666666666666665</v>
      </c>
      <c r="CN263">
        <v>5.666666666666667</v>
      </c>
      <c r="CO263">
        <v>1</v>
      </c>
      <c r="CP263">
        <v>0</v>
      </c>
      <c r="CQ263">
        <v>1</v>
      </c>
      <c r="CR263">
        <v>0</v>
      </c>
      <c r="CS263">
        <v>7</v>
      </c>
      <c r="CT263" t="s">
        <v>756</v>
      </c>
      <c r="CU263" t="s">
        <v>749</v>
      </c>
      <c r="CV263" s="3" t="s">
        <v>798</v>
      </c>
      <c r="CW263" t="s">
        <v>779</v>
      </c>
      <c r="CZ263">
        <v>2</v>
      </c>
      <c r="DA263">
        <v>0</v>
      </c>
      <c r="DB263" s="3">
        <v>0</v>
      </c>
      <c r="DC263" s="3">
        <v>0</v>
      </c>
      <c r="DD263">
        <v>1</v>
      </c>
    </row>
    <row r="264" spans="1:108" x14ac:dyDescent="0.35">
      <c r="A264" s="22">
        <v>1072663369</v>
      </c>
      <c r="B264" t="s">
        <v>746</v>
      </c>
      <c r="C264" t="s">
        <v>662</v>
      </c>
      <c r="D264" t="s">
        <v>196</v>
      </c>
      <c r="E264" t="s">
        <v>188</v>
      </c>
      <c r="F264" t="s">
        <v>159</v>
      </c>
      <c r="G264" t="s">
        <v>125</v>
      </c>
      <c r="H264" t="s">
        <v>108</v>
      </c>
      <c r="I264" t="s">
        <v>119</v>
      </c>
      <c r="J264" t="s">
        <v>110</v>
      </c>
      <c r="K264" t="s">
        <v>111</v>
      </c>
      <c r="L264">
        <v>3</v>
      </c>
      <c r="M264">
        <v>4</v>
      </c>
      <c r="N264">
        <v>4</v>
      </c>
      <c r="O264">
        <v>3</v>
      </c>
      <c r="P264">
        <v>3</v>
      </c>
      <c r="Q264">
        <v>2</v>
      </c>
      <c r="R264">
        <v>3</v>
      </c>
      <c r="S264">
        <v>5</v>
      </c>
      <c r="T264">
        <v>4</v>
      </c>
      <c r="U264">
        <v>4</v>
      </c>
      <c r="V264">
        <v>5</v>
      </c>
      <c r="W264">
        <v>4</v>
      </c>
      <c r="X264">
        <v>3</v>
      </c>
      <c r="Y264">
        <v>4</v>
      </c>
      <c r="Z264">
        <v>3</v>
      </c>
      <c r="AA264">
        <v>1</v>
      </c>
      <c r="AB264">
        <v>1</v>
      </c>
      <c r="AC264">
        <v>2</v>
      </c>
      <c r="AD264">
        <v>1</v>
      </c>
      <c r="AE264">
        <v>5</v>
      </c>
      <c r="AF264">
        <v>5</v>
      </c>
      <c r="AG264">
        <v>5</v>
      </c>
      <c r="AH264">
        <v>2</v>
      </c>
      <c r="AI264">
        <v>2</v>
      </c>
      <c r="AJ264">
        <v>2</v>
      </c>
      <c r="AK264">
        <v>3</v>
      </c>
      <c r="AL264">
        <v>1</v>
      </c>
      <c r="AM264">
        <v>2</v>
      </c>
      <c r="AN264">
        <v>1</v>
      </c>
      <c r="AO264">
        <v>5</v>
      </c>
      <c r="AP264">
        <v>5</v>
      </c>
      <c r="AQ264">
        <v>5</v>
      </c>
      <c r="AR264">
        <v>5</v>
      </c>
      <c r="AS264">
        <v>5</v>
      </c>
      <c r="AT264">
        <v>5</v>
      </c>
      <c r="AU264">
        <v>5</v>
      </c>
      <c r="AV264">
        <v>4</v>
      </c>
      <c r="AW264">
        <v>4</v>
      </c>
      <c r="AX264">
        <v>5</v>
      </c>
      <c r="AY264">
        <v>6</v>
      </c>
      <c r="AZ264">
        <v>5</v>
      </c>
      <c r="BA264">
        <v>6</v>
      </c>
      <c r="BB264">
        <v>6</v>
      </c>
      <c r="BC264">
        <v>5</v>
      </c>
      <c r="BD264">
        <v>4</v>
      </c>
      <c r="BE264">
        <v>2</v>
      </c>
      <c r="BF264">
        <v>2</v>
      </c>
      <c r="BG264">
        <v>3</v>
      </c>
      <c r="BH264">
        <v>3</v>
      </c>
      <c r="BI264">
        <v>3</v>
      </c>
      <c r="BJ264">
        <v>3</v>
      </c>
      <c r="BK264">
        <v>3</v>
      </c>
      <c r="BL264">
        <v>4</v>
      </c>
      <c r="BM264">
        <v>5</v>
      </c>
      <c r="BN264">
        <v>4</v>
      </c>
      <c r="BO264">
        <v>5</v>
      </c>
      <c r="BP264">
        <v>1</v>
      </c>
      <c r="BQ264">
        <v>1</v>
      </c>
      <c r="BR264">
        <v>2</v>
      </c>
      <c r="BS264">
        <v>2</v>
      </c>
      <c r="BT264">
        <v>3</v>
      </c>
      <c r="BU264">
        <v>5</v>
      </c>
      <c r="BV264">
        <v>3</v>
      </c>
      <c r="BW264">
        <v>1</v>
      </c>
      <c r="BX264">
        <v>5</v>
      </c>
      <c r="BY264">
        <v>3.6666666666666665</v>
      </c>
      <c r="BZ264">
        <v>2.75</v>
      </c>
      <c r="CA264">
        <v>4.5</v>
      </c>
      <c r="CB264">
        <v>3.6666666666666665</v>
      </c>
      <c r="CC264">
        <v>1.6</v>
      </c>
      <c r="CD264">
        <v>5</v>
      </c>
      <c r="CE264">
        <v>2</v>
      </c>
      <c r="CF264">
        <v>1.75</v>
      </c>
      <c r="CG264">
        <v>5</v>
      </c>
      <c r="CH264">
        <v>5</v>
      </c>
      <c r="CI264">
        <v>5</v>
      </c>
      <c r="CJ264">
        <v>3</v>
      </c>
      <c r="CK264">
        <v>4.5</v>
      </c>
      <c r="CL264">
        <v>4.333333333333333</v>
      </c>
      <c r="CM264">
        <v>5</v>
      </c>
      <c r="CN264">
        <v>5.666666666666667</v>
      </c>
      <c r="CO264">
        <v>0</v>
      </c>
      <c r="CP264">
        <v>1</v>
      </c>
      <c r="CQ264">
        <v>1</v>
      </c>
      <c r="CR264">
        <v>0</v>
      </c>
      <c r="CS264">
        <v>5</v>
      </c>
      <c r="CT264" t="s">
        <v>755</v>
      </c>
      <c r="CU264" t="s">
        <v>751</v>
      </c>
      <c r="CV264" s="3" t="s">
        <v>797</v>
      </c>
      <c r="CZ264">
        <v>2.5</v>
      </c>
      <c r="DA264">
        <v>0</v>
      </c>
      <c r="DB264" s="3">
        <v>0</v>
      </c>
      <c r="DC264" s="3">
        <v>0</v>
      </c>
      <c r="DD264">
        <v>1.8</v>
      </c>
    </row>
    <row r="265" spans="1:108" x14ac:dyDescent="0.35">
      <c r="A265" s="22">
        <v>79485350</v>
      </c>
      <c r="B265" t="s">
        <v>747</v>
      </c>
      <c r="C265" t="s">
        <v>748</v>
      </c>
      <c r="D265" t="s">
        <v>705</v>
      </c>
      <c r="E265" t="s">
        <v>182</v>
      </c>
      <c r="F265" t="s">
        <v>207</v>
      </c>
      <c r="G265" t="s">
        <v>107</v>
      </c>
      <c r="H265" t="s">
        <v>108</v>
      </c>
      <c r="I265" t="s">
        <v>183</v>
      </c>
      <c r="J265" t="s">
        <v>184</v>
      </c>
      <c r="K265" t="s">
        <v>150</v>
      </c>
      <c r="L265">
        <v>3</v>
      </c>
      <c r="M265">
        <v>2</v>
      </c>
      <c r="N265">
        <v>1</v>
      </c>
      <c r="O265">
        <v>2</v>
      </c>
      <c r="P265">
        <v>2</v>
      </c>
      <c r="Q265">
        <v>2</v>
      </c>
      <c r="R265">
        <v>2</v>
      </c>
      <c r="S265">
        <v>5</v>
      </c>
      <c r="T265">
        <v>5</v>
      </c>
      <c r="U265">
        <v>5</v>
      </c>
      <c r="V265">
        <v>5</v>
      </c>
      <c r="W265">
        <v>3</v>
      </c>
      <c r="X265">
        <v>3</v>
      </c>
      <c r="Y265">
        <v>4</v>
      </c>
      <c r="Z265">
        <v>4</v>
      </c>
      <c r="AA265">
        <v>3</v>
      </c>
      <c r="AB265">
        <v>3</v>
      </c>
      <c r="AC265">
        <v>2</v>
      </c>
      <c r="AD265">
        <v>2</v>
      </c>
      <c r="AE265">
        <v>4</v>
      </c>
      <c r="AF265">
        <v>4</v>
      </c>
      <c r="AG265">
        <v>4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2</v>
      </c>
      <c r="AN265">
        <v>2</v>
      </c>
      <c r="AO265">
        <v>3</v>
      </c>
      <c r="AP265">
        <v>2</v>
      </c>
      <c r="AQ265">
        <v>4</v>
      </c>
      <c r="AR265">
        <v>4</v>
      </c>
      <c r="AS265">
        <v>4</v>
      </c>
      <c r="AT265">
        <v>4</v>
      </c>
      <c r="AU265">
        <v>4</v>
      </c>
      <c r="AV265">
        <v>5</v>
      </c>
      <c r="AW265">
        <v>5</v>
      </c>
      <c r="AX265">
        <v>4</v>
      </c>
      <c r="AY265">
        <v>4</v>
      </c>
      <c r="AZ265">
        <v>5</v>
      </c>
      <c r="BA265">
        <v>4</v>
      </c>
      <c r="BB265">
        <v>6</v>
      </c>
      <c r="BC265">
        <v>6</v>
      </c>
      <c r="BD265">
        <v>5</v>
      </c>
      <c r="BE265">
        <v>3</v>
      </c>
      <c r="BF265">
        <v>2</v>
      </c>
      <c r="BG265">
        <v>4</v>
      </c>
      <c r="BH265">
        <v>3</v>
      </c>
      <c r="BI265">
        <v>4</v>
      </c>
      <c r="BJ265">
        <v>4</v>
      </c>
      <c r="BK265">
        <v>4</v>
      </c>
      <c r="BL265">
        <v>4</v>
      </c>
      <c r="BM265">
        <v>4</v>
      </c>
      <c r="BN265">
        <v>4</v>
      </c>
      <c r="BO265">
        <v>4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5</v>
      </c>
      <c r="BV265">
        <v>3</v>
      </c>
      <c r="BW265">
        <v>4</v>
      </c>
      <c r="BX265">
        <v>1</v>
      </c>
      <c r="BY265">
        <v>2</v>
      </c>
      <c r="BZ265">
        <v>2</v>
      </c>
      <c r="CA265">
        <v>5</v>
      </c>
      <c r="CB265">
        <v>3.3333333333333335</v>
      </c>
      <c r="CC265">
        <v>2.8</v>
      </c>
      <c r="CD265">
        <v>4</v>
      </c>
      <c r="CE265">
        <v>2</v>
      </c>
      <c r="CF265">
        <v>2</v>
      </c>
      <c r="CG265">
        <v>3.25</v>
      </c>
      <c r="CH265">
        <v>4</v>
      </c>
      <c r="CI265">
        <v>4.8888888888888893</v>
      </c>
      <c r="CJ265">
        <v>4</v>
      </c>
      <c r="CK265">
        <v>4</v>
      </c>
      <c r="CL265">
        <v>5</v>
      </c>
      <c r="CM265">
        <v>5</v>
      </c>
      <c r="CN265">
        <v>4.666666666666667</v>
      </c>
      <c r="CO265">
        <v>1</v>
      </c>
      <c r="CP265">
        <v>1</v>
      </c>
      <c r="CQ265">
        <v>0</v>
      </c>
      <c r="CR265">
        <v>0</v>
      </c>
      <c r="CS265">
        <v>25</v>
      </c>
      <c r="CT265" t="s">
        <v>184</v>
      </c>
      <c r="CU265" t="s">
        <v>750</v>
      </c>
      <c r="CV265" s="3" t="s">
        <v>798</v>
      </c>
      <c r="CZ265">
        <v>3</v>
      </c>
      <c r="DA265">
        <v>1</v>
      </c>
      <c r="DB265" s="3">
        <v>1</v>
      </c>
      <c r="DC265" s="3">
        <v>0</v>
      </c>
      <c r="DD265">
        <v>1</v>
      </c>
    </row>
  </sheetData>
  <autoFilter ref="A1:DD265" xr:uid="{B3576786-4C7C-4DF8-943F-070E09358CB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EEC-7D8E-484A-88EA-21475EC75BF3}">
  <dimension ref="A2:G50"/>
  <sheetViews>
    <sheetView zoomScale="80" zoomScaleNormal="80" workbookViewId="0">
      <selection activeCell="A18" sqref="A18"/>
    </sheetView>
  </sheetViews>
  <sheetFormatPr baseColWidth="10" defaultRowHeight="15.5" x14ac:dyDescent="0.35"/>
  <cols>
    <col min="1" max="1" width="43.4140625" bestFit="1" customWidth="1"/>
    <col min="2" max="2" width="4.58203125" bestFit="1" customWidth="1"/>
    <col min="3" max="36" width="20.75" bestFit="1" customWidth="1"/>
    <col min="37" max="37" width="11.58203125" bestFit="1" customWidth="1"/>
  </cols>
  <sheetData>
    <row r="2" spans="1:1" s="3" customFormat="1" x14ac:dyDescent="0.35"/>
    <row r="3" spans="1:1" s="3" customFormat="1" x14ac:dyDescent="0.35"/>
    <row r="4" spans="1:1" s="3" customFormat="1" x14ac:dyDescent="0.35"/>
    <row r="5" spans="1:1" s="3" customFormat="1" x14ac:dyDescent="0.35"/>
    <row r="6" spans="1:1" s="3" customFormat="1" x14ac:dyDescent="0.35"/>
    <row r="7" spans="1:1" s="3" customFormat="1" x14ac:dyDescent="0.35"/>
    <row r="8" spans="1:1" s="3" customFormat="1" x14ac:dyDescent="0.35"/>
    <row r="9" spans="1:1" s="3" customFormat="1" x14ac:dyDescent="0.35"/>
    <row r="16" spans="1:1" x14ac:dyDescent="0.35">
      <c r="A16" t="s">
        <v>759</v>
      </c>
    </row>
    <row r="17" spans="1:3" x14ac:dyDescent="0.35">
      <c r="A17" s="6">
        <v>4.5917508417508399</v>
      </c>
    </row>
    <row r="20" spans="1:3" x14ac:dyDescent="0.35">
      <c r="A20" t="s">
        <v>760</v>
      </c>
    </row>
    <row r="21" spans="1:3" x14ac:dyDescent="0.35">
      <c r="A21" s="6">
        <v>2.5672348484848486</v>
      </c>
    </row>
    <row r="24" spans="1:3" x14ac:dyDescent="0.35">
      <c r="A24" s="4" t="s">
        <v>758</v>
      </c>
      <c r="B24" t="s">
        <v>761</v>
      </c>
      <c r="C24" s="2">
        <f>GETPIVOTDATA("ENGAGEMENT_PROPORTION",$A$24,"ENGAGEMENT_PROPORTION",0)/GETPIVOTDATA("ENGAGEMENT_PROPORTION",$A$24)</f>
        <v>0.76893939393939392</v>
      </c>
    </row>
    <row r="25" spans="1:3" x14ac:dyDescent="0.35">
      <c r="A25" s="5">
        <v>0</v>
      </c>
      <c r="B25" s="6">
        <v>203</v>
      </c>
      <c r="C25" s="2">
        <f>GETPIVOTDATA("ENGAGEMENT_PROPORTION",$A$24,"ENGAGEMENT_PROPORTION",1)/GETPIVOTDATA("ENGAGEMENT_PROPORTION",$A$24)</f>
        <v>0.23106060606060605</v>
      </c>
    </row>
    <row r="26" spans="1:3" x14ac:dyDescent="0.35">
      <c r="A26" s="5">
        <v>1</v>
      </c>
      <c r="B26" s="6">
        <v>61</v>
      </c>
    </row>
    <row r="27" spans="1:3" x14ac:dyDescent="0.35">
      <c r="A27" s="5" t="s">
        <v>757</v>
      </c>
      <c r="B27" s="6">
        <v>264</v>
      </c>
    </row>
    <row r="30" spans="1:3" x14ac:dyDescent="0.35">
      <c r="A30" s="4" t="s">
        <v>758</v>
      </c>
      <c r="B30" t="s">
        <v>762</v>
      </c>
    </row>
    <row r="31" spans="1:3" x14ac:dyDescent="0.35">
      <c r="A31" s="5">
        <v>0</v>
      </c>
      <c r="B31" s="6">
        <v>176</v>
      </c>
      <c r="C31" s="2">
        <f>GETPIVOTDATA("EXHAUSTED_BYNARY",$A$30,"EXHAUSTED_BYNARY",0)/GETPIVOTDATA("EXHAUSTED_BYNARY",$A$30)</f>
        <v>0.66666666666666663</v>
      </c>
    </row>
    <row r="32" spans="1:3" x14ac:dyDescent="0.35">
      <c r="A32" s="5">
        <v>1</v>
      </c>
      <c r="B32" s="6">
        <v>36</v>
      </c>
      <c r="C32" s="2">
        <f>GETPIVOTDATA("EXHAUSTED_BYNARY",$A$30,"EXHAUSTED_BYNARY",1)/GETPIVOTDATA("EXHAUSTED_BYNARY",$A$30)</f>
        <v>0.13636363636363635</v>
      </c>
    </row>
    <row r="33" spans="1:7" x14ac:dyDescent="0.35">
      <c r="A33" s="5">
        <v>2</v>
      </c>
      <c r="B33" s="6">
        <v>52</v>
      </c>
      <c r="C33" s="2">
        <f>GETPIVOTDATA("EXHAUSTED_BYNARY",$A$30,"EXHAUSTED_BYNARY",2)/GETPIVOTDATA("EXHAUSTED_BYNARY",$A$30)</f>
        <v>0.19696969696969696</v>
      </c>
    </row>
    <row r="34" spans="1:7" x14ac:dyDescent="0.35">
      <c r="A34" s="5" t="s">
        <v>757</v>
      </c>
      <c r="B34" s="6">
        <v>264</v>
      </c>
    </row>
    <row r="38" spans="1:7" x14ac:dyDescent="0.35">
      <c r="A38" s="4" t="s">
        <v>763</v>
      </c>
      <c r="D38" t="s">
        <v>782</v>
      </c>
      <c r="E38" t="s">
        <v>781</v>
      </c>
      <c r="F38" t="s">
        <v>795</v>
      </c>
    </row>
    <row r="39" spans="1:7" x14ac:dyDescent="0.35">
      <c r="A39" s="5" t="s">
        <v>764</v>
      </c>
      <c r="B39" s="6">
        <v>4.1792929292929299</v>
      </c>
      <c r="C39" t="s">
        <v>783</v>
      </c>
      <c r="D39" s="6">
        <f>GETPIVOTDATA("Promedio de OPPORTUNITIES_FOR_DEVELOPMENT",$A$38)</f>
        <v>4.1792929292929299</v>
      </c>
      <c r="E39" s="1">
        <v>4.7008547008547019</v>
      </c>
      <c r="F39" s="3">
        <v>3.74</v>
      </c>
      <c r="G39" s="6">
        <f>D39-F39</f>
        <v>0.43929292929292973</v>
      </c>
    </row>
    <row r="40" spans="1:7" x14ac:dyDescent="0.35">
      <c r="A40" s="5" t="s">
        <v>765</v>
      </c>
      <c r="B40" s="6">
        <v>3.7253787878787881</v>
      </c>
      <c r="C40" t="s">
        <v>784</v>
      </c>
      <c r="D40" s="6">
        <f>GETPIVOTDATA("Promedio de COACH",$A$38)</f>
        <v>3.7253787878787881</v>
      </c>
      <c r="E40" s="1">
        <v>4.3525641025641022</v>
      </c>
      <c r="F40" s="3">
        <v>3.48</v>
      </c>
      <c r="G40" s="6">
        <f t="shared" ref="G40:G50" si="0">D40-F40</f>
        <v>0.24537878787878808</v>
      </c>
    </row>
    <row r="41" spans="1:7" x14ac:dyDescent="0.35">
      <c r="A41" s="5" t="s">
        <v>775</v>
      </c>
      <c r="B41" s="6">
        <v>4.1376262626262621</v>
      </c>
      <c r="C41" t="s">
        <v>785</v>
      </c>
      <c r="D41" s="6">
        <f>GETPIVOTDATA("Promedio de FEEDBACK",$A$38)</f>
        <v>4.1376262626262621</v>
      </c>
      <c r="E41" s="1">
        <v>4.3504273504273492</v>
      </c>
      <c r="F41" s="3">
        <v>3.45</v>
      </c>
      <c r="G41" s="6">
        <f t="shared" si="0"/>
        <v>0.68762626262626192</v>
      </c>
    </row>
    <row r="42" spans="1:7" x14ac:dyDescent="0.35">
      <c r="A42" s="5" t="s">
        <v>774</v>
      </c>
      <c r="B42" s="6">
        <v>3.9141414141414113</v>
      </c>
      <c r="C42" t="s">
        <v>786</v>
      </c>
      <c r="D42" s="6">
        <f>GETPIVOTDATA("Promedio de SOCIAL_SUPPORT",$A$38)</f>
        <v>3.9141414141414113</v>
      </c>
      <c r="E42" s="1">
        <v>4.2136752136752129</v>
      </c>
      <c r="F42" s="3">
        <v>3.75</v>
      </c>
      <c r="G42" s="6">
        <f t="shared" si="0"/>
        <v>0.16414141414141126</v>
      </c>
    </row>
    <row r="43" spans="1:7" x14ac:dyDescent="0.35">
      <c r="A43" s="5" t="s">
        <v>773</v>
      </c>
      <c r="B43" s="6">
        <v>3.5416666666666647</v>
      </c>
      <c r="C43" t="s">
        <v>787</v>
      </c>
      <c r="D43" s="6">
        <f>GETPIVOTDATA("Promedio de AUTONOMY",$A$38)</f>
        <v>3.5416666666666647</v>
      </c>
      <c r="E43" s="1">
        <v>4.2222222222222223</v>
      </c>
      <c r="F43" s="3">
        <v>3.85</v>
      </c>
      <c r="G43" s="6">
        <f t="shared" si="0"/>
        <v>-0.30833333333333535</v>
      </c>
    </row>
    <row r="44" spans="1:7" x14ac:dyDescent="0.35">
      <c r="A44" s="5" t="s">
        <v>772</v>
      </c>
      <c r="B44" s="6">
        <v>4.2263257575757578</v>
      </c>
      <c r="C44" t="s">
        <v>788</v>
      </c>
      <c r="D44" s="6">
        <f>GETPIVOTDATA("Promedio de OPTIMISM",$A$38)</f>
        <v>4.2263257575757578</v>
      </c>
      <c r="E44" s="1">
        <v>4.6794871794871797</v>
      </c>
      <c r="F44" s="3">
        <v>4.3099999999999996</v>
      </c>
      <c r="G44" s="6">
        <f t="shared" si="0"/>
        <v>-8.3674242424241818E-2</v>
      </c>
    </row>
    <row r="45" spans="1:7" x14ac:dyDescent="0.35">
      <c r="A45" s="5" t="s">
        <v>771</v>
      </c>
      <c r="B45" s="6">
        <v>3.5694444444444442</v>
      </c>
      <c r="C45" t="s">
        <v>789</v>
      </c>
      <c r="D45" s="6">
        <f>GETPIVOTDATA("Promedio de SELF_EFFICACY",$A$38)</f>
        <v>3.5694444444444442</v>
      </c>
      <c r="E45" s="1">
        <v>3.7863247863247853</v>
      </c>
      <c r="F45" s="3">
        <v>3.59</v>
      </c>
      <c r="G45" s="6">
        <f t="shared" si="0"/>
        <v>-2.055555555555566E-2</v>
      </c>
    </row>
    <row r="46" spans="1:7" x14ac:dyDescent="0.35">
      <c r="A46" s="5" t="s">
        <v>770</v>
      </c>
      <c r="B46" s="6">
        <v>3.2831439393939394</v>
      </c>
      <c r="C46" t="s">
        <v>790</v>
      </c>
      <c r="D46" s="6">
        <f>GETPIVOTDATA("Promedio de WORK_PRESSURE",$A$38)</f>
        <v>3.2831439393939394</v>
      </c>
      <c r="E46" s="1">
        <v>3.2179487179487181</v>
      </c>
      <c r="F46" s="3">
        <v>3.67</v>
      </c>
      <c r="G46" s="6">
        <f t="shared" si="0"/>
        <v>-0.38685606060606048</v>
      </c>
    </row>
    <row r="47" spans="1:7" x14ac:dyDescent="0.35">
      <c r="A47" s="5" t="s">
        <v>769</v>
      </c>
      <c r="B47" s="6">
        <v>4.2149621212121211</v>
      </c>
      <c r="C47" t="s">
        <v>791</v>
      </c>
      <c r="D47" s="6">
        <f>GETPIVOTDATA("Promedio de COGNITIVE_DEMANDS",$A$38)</f>
        <v>4.2149621212121211</v>
      </c>
      <c r="E47" s="1">
        <v>4.1217948717948714</v>
      </c>
      <c r="F47" s="3">
        <v>4.16</v>
      </c>
      <c r="G47" s="6">
        <f t="shared" si="0"/>
        <v>5.4962121212120962E-2</v>
      </c>
    </row>
    <row r="48" spans="1:7" x14ac:dyDescent="0.35">
      <c r="A48" s="5" t="s">
        <v>768</v>
      </c>
      <c r="B48" s="6">
        <v>2.58560606060606</v>
      </c>
      <c r="C48" t="s">
        <v>792</v>
      </c>
      <c r="D48" s="6">
        <f>GETPIVOTDATA("Promedio de EMOTIONAL_DEMANDS",$A$38)</f>
        <v>2.58560606060606</v>
      </c>
      <c r="E48" s="1">
        <v>2.1435897435897431</v>
      </c>
      <c r="F48" s="3">
        <v>2.85</v>
      </c>
      <c r="G48" s="6">
        <f t="shared" si="0"/>
        <v>-0.26439393939394007</v>
      </c>
    </row>
    <row r="49" spans="1:7" x14ac:dyDescent="0.35">
      <c r="A49" s="5" t="s">
        <v>767</v>
      </c>
      <c r="B49" s="6">
        <v>2.4090909090909105</v>
      </c>
      <c r="C49" t="s">
        <v>793</v>
      </c>
      <c r="D49" s="6">
        <f>GETPIVOTDATA("Promedio de ROLE_CONFLICT",$A$38)</f>
        <v>2.4090909090909105</v>
      </c>
      <c r="E49" s="1">
        <v>1.7692307692307689</v>
      </c>
      <c r="F49" s="3">
        <v>2.68</v>
      </c>
      <c r="G49" s="6">
        <f t="shared" si="0"/>
        <v>-0.27090909090908966</v>
      </c>
    </row>
    <row r="50" spans="1:7" x14ac:dyDescent="0.35">
      <c r="A50" s="5" t="s">
        <v>766</v>
      </c>
      <c r="B50" s="6">
        <v>2.7159090909090908</v>
      </c>
      <c r="C50" t="s">
        <v>794</v>
      </c>
      <c r="D50" s="6">
        <f>GETPIVOTDATA("Promedio de HASSLES",$A$38)</f>
        <v>2.7159090909090908</v>
      </c>
      <c r="E50" s="1">
        <v>2.2628205128205128</v>
      </c>
      <c r="F50" s="3">
        <v>2.94</v>
      </c>
      <c r="G50" s="6">
        <f t="shared" si="0"/>
        <v>-0.22409090909090912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759A-49C4-4F9E-A93D-06B7CBCABE9C}">
  <dimension ref="A2:AD164"/>
  <sheetViews>
    <sheetView tabSelected="1" topLeftCell="J1" zoomScale="80" zoomScaleNormal="80" workbookViewId="0">
      <selection activeCell="AD2" sqref="L2:AD20"/>
    </sheetView>
  </sheetViews>
  <sheetFormatPr baseColWidth="10" defaultRowHeight="15.5" x14ac:dyDescent="0.35"/>
  <cols>
    <col min="1" max="1" width="16.08203125" style="3" bestFit="1" customWidth="1"/>
    <col min="2" max="2" width="34" style="3" bestFit="1" customWidth="1"/>
    <col min="3" max="3" width="8.9140625" style="3" bestFit="1" customWidth="1"/>
    <col min="4" max="4" width="9.9140625" style="3" bestFit="1" customWidth="1"/>
    <col min="5" max="5" width="13.5" style="3" bestFit="1" customWidth="1"/>
    <col min="6" max="6" width="13.9140625" style="3" bestFit="1" customWidth="1"/>
    <col min="7" max="7" width="11.58203125" style="3" bestFit="1" customWidth="1"/>
    <col min="8" max="8" width="26.33203125" style="3" bestFit="1" customWidth="1"/>
    <col min="9" max="9" width="22" style="3" bestFit="1" customWidth="1"/>
    <col min="10" max="10" width="20.5" style="3" bestFit="1" customWidth="1"/>
    <col min="11" max="11" width="24.1640625" style="3" bestFit="1" customWidth="1"/>
    <col min="12" max="12" width="8.08203125" style="3" customWidth="1"/>
    <col min="13" max="13" width="30.75" style="3" bestFit="1" customWidth="1"/>
    <col min="14" max="14" width="5.6640625" style="3" customWidth="1"/>
    <col min="15" max="15" width="25.25" style="3" bestFit="1" customWidth="1"/>
    <col min="16" max="16" width="18.75" style="3" bestFit="1" customWidth="1"/>
    <col min="17" max="17" width="7.83203125" style="3" customWidth="1"/>
    <col min="18" max="18" width="30.1640625" style="3" bestFit="1" customWidth="1"/>
    <col min="19" max="20" width="8.25" style="3" bestFit="1" customWidth="1"/>
    <col min="21" max="21" width="9.08203125" style="3" bestFit="1" customWidth="1"/>
    <col min="22" max="22" width="12.33203125" style="3" bestFit="1" customWidth="1"/>
    <col min="23" max="23" width="4" style="3" customWidth="1"/>
    <col min="24" max="24" width="11.58203125" style="3" bestFit="1" customWidth="1"/>
    <col min="25" max="25" width="10.75" style="3" bestFit="1" customWidth="1"/>
    <col min="26" max="27" width="10.58203125" style="3" bestFit="1" customWidth="1"/>
    <col min="28" max="28" width="5" style="3" customWidth="1"/>
    <col min="29" max="29" width="10.5" style="3" bestFit="1" customWidth="1"/>
    <col min="30" max="30" width="3.5" style="3" customWidth="1"/>
    <col min="31" max="36" width="20.75" style="3" bestFit="1" customWidth="1"/>
    <col min="37" max="37" width="11.58203125" style="3" bestFit="1" customWidth="1"/>
    <col min="38" max="16384" width="10.6640625" style="3"/>
  </cols>
  <sheetData>
    <row r="2" spans="1:30" x14ac:dyDescent="0.35">
      <c r="L2" s="49"/>
      <c r="M2" s="7" t="s">
        <v>763</v>
      </c>
      <c r="N2" s="50" t="s">
        <v>796</v>
      </c>
      <c r="O2" s="8" t="s">
        <v>797</v>
      </c>
      <c r="P2" s="8" t="s">
        <v>798</v>
      </c>
      <c r="Q2" s="50" t="s">
        <v>799</v>
      </c>
      <c r="R2" s="8" t="s">
        <v>753</v>
      </c>
      <c r="S2" s="8" t="s">
        <v>754</v>
      </c>
      <c r="T2" s="8" t="s">
        <v>755</v>
      </c>
      <c r="U2" s="8" t="s">
        <v>756</v>
      </c>
      <c r="V2" s="8" t="s">
        <v>184</v>
      </c>
      <c r="W2" s="50" t="s">
        <v>800</v>
      </c>
      <c r="X2" s="8" t="s">
        <v>749</v>
      </c>
      <c r="Y2" s="8" t="s">
        <v>750</v>
      </c>
      <c r="Z2" s="8" t="s">
        <v>751</v>
      </c>
      <c r="AA2" s="8" t="s">
        <v>752</v>
      </c>
      <c r="AB2" s="50" t="s">
        <v>801</v>
      </c>
      <c r="AC2" s="8" t="s">
        <v>757</v>
      </c>
      <c r="AD2" s="50"/>
    </row>
    <row r="3" spans="1:30" ht="26" x14ac:dyDescent="0.35">
      <c r="L3" s="49"/>
      <c r="M3" s="9" t="s">
        <v>802</v>
      </c>
      <c r="N3" s="50"/>
      <c r="O3" s="10">
        <v>4.2328767123287676</v>
      </c>
      <c r="P3" s="11">
        <v>4.1129943502824844</v>
      </c>
      <c r="Q3" s="50"/>
      <c r="R3" s="10">
        <v>4.717171717171718</v>
      </c>
      <c r="S3" s="11">
        <v>4.2280701754385959</v>
      </c>
      <c r="T3" s="10">
        <v>4.1063829787234036</v>
      </c>
      <c r="U3" s="11">
        <v>4.1133333333333333</v>
      </c>
      <c r="V3" s="11">
        <v>3.833333333333333</v>
      </c>
      <c r="W3" s="50"/>
      <c r="X3" s="10">
        <v>4.0555555555555562</v>
      </c>
      <c r="Y3" s="11">
        <v>4.1282051282051286</v>
      </c>
      <c r="Z3" s="10">
        <v>4.2085470085470087</v>
      </c>
      <c r="AA3" s="11" t="s">
        <v>841</v>
      </c>
      <c r="AB3" s="50"/>
      <c r="AC3" s="10">
        <v>4.1792929292929308</v>
      </c>
      <c r="AD3" s="50"/>
    </row>
    <row r="4" spans="1:30" x14ac:dyDescent="0.35">
      <c r="L4" s="49"/>
      <c r="M4" s="9" t="s">
        <v>803</v>
      </c>
      <c r="N4" s="50"/>
      <c r="O4" s="11">
        <v>3.7482876712328768</v>
      </c>
      <c r="P4" s="11">
        <v>3.6970338983050848</v>
      </c>
      <c r="Q4" s="50"/>
      <c r="R4" s="11">
        <v>3.9696969696969697</v>
      </c>
      <c r="S4" s="11">
        <v>3.7938596491228069</v>
      </c>
      <c r="T4" s="11">
        <v>3.6542553191489362</v>
      </c>
      <c r="U4" s="11">
        <v>3.665</v>
      </c>
      <c r="V4" s="11">
        <v>3.65</v>
      </c>
      <c r="W4" s="50"/>
      <c r="X4" s="11">
        <v>3.75</v>
      </c>
      <c r="Y4" s="11">
        <v>3.7932692307692308</v>
      </c>
      <c r="Z4" s="11">
        <v>3.7141025641025642</v>
      </c>
      <c r="AA4" s="11" t="s">
        <v>841</v>
      </c>
      <c r="AB4" s="50"/>
      <c r="AC4" s="11">
        <v>3.7253787878787881</v>
      </c>
      <c r="AD4" s="50"/>
    </row>
    <row r="5" spans="1:30" x14ac:dyDescent="0.35">
      <c r="L5" s="49"/>
      <c r="M5" s="9" t="s">
        <v>785</v>
      </c>
      <c r="N5" s="50"/>
      <c r="O5" s="11">
        <v>4.1438356164383565</v>
      </c>
      <c r="P5" s="11">
        <v>4.129943502824859</v>
      </c>
      <c r="Q5" s="50"/>
      <c r="R5" s="11">
        <v>4.3737373737373728</v>
      </c>
      <c r="S5" s="11">
        <v>4.204678362573099</v>
      </c>
      <c r="T5" s="11">
        <v>4.2659574468085104</v>
      </c>
      <c r="U5" s="11">
        <v>3.9533333333333331</v>
      </c>
      <c r="V5" s="11">
        <v>3.6555555555555559</v>
      </c>
      <c r="W5" s="50"/>
      <c r="X5" s="11">
        <v>3.5277777777777781</v>
      </c>
      <c r="Y5" s="11">
        <v>3.8974358974358969</v>
      </c>
      <c r="Z5" s="11">
        <v>4.2256410256410248</v>
      </c>
      <c r="AA5" s="11" t="s">
        <v>841</v>
      </c>
      <c r="AB5" s="50"/>
      <c r="AC5" s="11">
        <v>4.1376262626262594</v>
      </c>
      <c r="AD5" s="50"/>
    </row>
    <row r="6" spans="1:30" x14ac:dyDescent="0.35">
      <c r="L6" s="49"/>
      <c r="M6" s="9" t="s">
        <v>786</v>
      </c>
      <c r="N6" s="50"/>
      <c r="O6" s="11">
        <v>3.9383561643835616</v>
      </c>
      <c r="P6" s="11">
        <v>3.8841807909604533</v>
      </c>
      <c r="Q6" s="50"/>
      <c r="R6" s="11">
        <v>4.0505050505050502</v>
      </c>
      <c r="S6" s="11">
        <v>4.0994152046783627</v>
      </c>
      <c r="T6" s="11">
        <v>3.9042553191489375</v>
      </c>
      <c r="U6" s="11">
        <v>3.76</v>
      </c>
      <c r="V6" s="11">
        <v>3.7</v>
      </c>
      <c r="W6" s="50"/>
      <c r="X6" s="11">
        <v>3.6666666666666665</v>
      </c>
      <c r="Y6" s="11">
        <v>3.7371794871794863</v>
      </c>
      <c r="Z6" s="11">
        <v>3.9658119658119633</v>
      </c>
      <c r="AA6" s="11" t="s">
        <v>841</v>
      </c>
      <c r="AB6" s="50"/>
      <c r="AC6" s="11">
        <v>3.914141414141413</v>
      </c>
      <c r="AD6" s="50"/>
    </row>
    <row r="7" spans="1:30" x14ac:dyDescent="0.35">
      <c r="L7" s="49"/>
      <c r="M7" s="9" t="s">
        <v>787</v>
      </c>
      <c r="N7" s="50"/>
      <c r="O7" s="11">
        <v>3.5913242009132413</v>
      </c>
      <c r="P7" s="11">
        <v>3.4802259887005658</v>
      </c>
      <c r="Q7" s="50"/>
      <c r="R7" s="11">
        <v>4</v>
      </c>
      <c r="S7" s="11">
        <v>3.4561403508771926</v>
      </c>
      <c r="T7" s="11">
        <v>3.3829787234042565</v>
      </c>
      <c r="U7" s="11">
        <v>3.6133333333333324</v>
      </c>
      <c r="V7" s="11">
        <v>3.5777777777777775</v>
      </c>
      <c r="W7" s="50"/>
      <c r="X7" s="11">
        <v>3.6388888888888888</v>
      </c>
      <c r="Y7" s="11">
        <v>3.7307692307692308</v>
      </c>
      <c r="Z7" s="11">
        <v>3.4888888888888867</v>
      </c>
      <c r="AA7" s="11" t="s">
        <v>841</v>
      </c>
      <c r="AB7" s="50"/>
      <c r="AC7" s="11">
        <v>3.5416666666666674</v>
      </c>
      <c r="AD7" s="50"/>
    </row>
    <row r="8" spans="1:30" x14ac:dyDescent="0.35">
      <c r="L8" s="49"/>
      <c r="M8" s="9" t="s">
        <v>788</v>
      </c>
      <c r="N8" s="50"/>
      <c r="O8" s="11">
        <v>4.2328767123287667</v>
      </c>
      <c r="P8" s="11">
        <v>4.218220338983051</v>
      </c>
      <c r="Q8" s="50"/>
      <c r="R8" s="11">
        <v>4.4545454545454541</v>
      </c>
      <c r="S8" s="11">
        <v>4.0438596491228074</v>
      </c>
      <c r="T8" s="11">
        <v>4.1728723404255321</v>
      </c>
      <c r="U8" s="11">
        <v>4.37</v>
      </c>
      <c r="V8" s="11">
        <v>4.25</v>
      </c>
      <c r="W8" s="50"/>
      <c r="X8" s="11">
        <v>4.395833333333333</v>
      </c>
      <c r="Y8" s="11">
        <v>4.3365384615384617</v>
      </c>
      <c r="Z8" s="11">
        <v>4.1948717948717951</v>
      </c>
      <c r="AA8" s="11" t="s">
        <v>841</v>
      </c>
      <c r="AB8" s="50"/>
      <c r="AC8" s="11">
        <v>4.2263257575757578</v>
      </c>
      <c r="AD8" s="50"/>
    </row>
    <row r="9" spans="1:30" x14ac:dyDescent="0.35">
      <c r="L9" s="49"/>
      <c r="M9" s="9" t="s">
        <v>789</v>
      </c>
      <c r="N9" s="50"/>
      <c r="O9" s="11">
        <v>3.4931506849315066</v>
      </c>
      <c r="P9" s="11">
        <v>3.6638418079096051</v>
      </c>
      <c r="Q9" s="50"/>
      <c r="R9" s="11">
        <v>3.5858585858585856</v>
      </c>
      <c r="S9" s="11">
        <v>3.4502923976608177</v>
      </c>
      <c r="T9" s="11">
        <v>3.5921985815602828</v>
      </c>
      <c r="U9" s="11">
        <v>3.6333333333333333</v>
      </c>
      <c r="V9" s="11">
        <v>3.5999999999999996</v>
      </c>
      <c r="W9" s="50"/>
      <c r="X9" s="11">
        <v>3.6388888888888893</v>
      </c>
      <c r="Y9" s="11">
        <v>3.6410256410256414</v>
      </c>
      <c r="Z9" s="11">
        <v>3.5555555555555558</v>
      </c>
      <c r="AA9" s="11" t="s">
        <v>841</v>
      </c>
      <c r="AB9" s="50"/>
      <c r="AC9" s="11">
        <v>3.5694444444444451</v>
      </c>
      <c r="AD9" s="50"/>
    </row>
    <row r="10" spans="1:30" x14ac:dyDescent="0.35">
      <c r="L10" s="49"/>
      <c r="M10" s="9" t="s">
        <v>790</v>
      </c>
      <c r="N10" s="50"/>
      <c r="O10" s="11">
        <v>3.2397260273972601</v>
      </c>
      <c r="P10" s="11">
        <v>3.3368644067796609</v>
      </c>
      <c r="Q10" s="50"/>
      <c r="R10" s="11">
        <v>3.25</v>
      </c>
      <c r="S10" s="11">
        <v>3.0350877192982457</v>
      </c>
      <c r="T10" s="11">
        <v>3.3909574468085109</v>
      </c>
      <c r="U10" s="11">
        <v>3.51</v>
      </c>
      <c r="V10" s="11">
        <v>3.0750000000000002</v>
      </c>
      <c r="W10" s="50"/>
      <c r="X10" s="11">
        <v>3.1666666666666665</v>
      </c>
      <c r="Y10" s="11">
        <v>3.3173076923076925</v>
      </c>
      <c r="Z10" s="11">
        <v>3.2858974358974358</v>
      </c>
      <c r="AA10" s="11" t="s">
        <v>841</v>
      </c>
      <c r="AB10" s="50"/>
      <c r="AC10" s="11">
        <v>3.2831439393939394</v>
      </c>
      <c r="AD10" s="50"/>
    </row>
    <row r="11" spans="1:30" x14ac:dyDescent="0.35">
      <c r="L11" s="49"/>
      <c r="M11" s="9" t="s">
        <v>791</v>
      </c>
      <c r="N11" s="50"/>
      <c r="O11" s="11">
        <v>4.1386986301369859</v>
      </c>
      <c r="P11" s="11">
        <v>4.3093220338983054</v>
      </c>
      <c r="Q11" s="50"/>
      <c r="R11" s="11">
        <v>3.9772727272727271</v>
      </c>
      <c r="S11" s="11">
        <v>4.1710526315789478</v>
      </c>
      <c r="T11" s="11">
        <v>4.2659574468085104</v>
      </c>
      <c r="U11" s="11">
        <v>4.41</v>
      </c>
      <c r="V11" s="11">
        <v>4.0750000000000002</v>
      </c>
      <c r="W11" s="50"/>
      <c r="X11" s="11">
        <v>4.041666666666667</v>
      </c>
      <c r="Y11" s="11">
        <v>4.1538461538461542</v>
      </c>
      <c r="Z11" s="11">
        <v>4.2397435897435898</v>
      </c>
      <c r="AA11" s="11" t="s">
        <v>841</v>
      </c>
      <c r="AB11" s="50"/>
      <c r="AC11" s="11">
        <v>4.2149621212121211</v>
      </c>
      <c r="AD11" s="50"/>
    </row>
    <row r="12" spans="1:30" x14ac:dyDescent="0.35">
      <c r="L12" s="49"/>
      <c r="M12" s="9" t="s">
        <v>792</v>
      </c>
      <c r="N12" s="50"/>
      <c r="O12" s="11">
        <v>2.5397260273972604</v>
      </c>
      <c r="P12" s="11">
        <v>2.6423728813559326</v>
      </c>
      <c r="Q12" s="50"/>
      <c r="R12" s="11">
        <v>2.1818181818181817</v>
      </c>
      <c r="S12" s="11">
        <v>2.3368421052631585</v>
      </c>
      <c r="T12" s="11">
        <v>2.774468085106383</v>
      </c>
      <c r="U12" s="11">
        <v>2.9119999999999999</v>
      </c>
      <c r="V12" s="11">
        <v>2.3666666666666663</v>
      </c>
      <c r="W12" s="50"/>
      <c r="X12" s="11">
        <v>2.5000000000000004</v>
      </c>
      <c r="Y12" s="11">
        <v>2.5307692307692311</v>
      </c>
      <c r="Z12" s="11">
        <v>2.6123076923076911</v>
      </c>
      <c r="AA12" s="11" t="s">
        <v>841</v>
      </c>
      <c r="AB12" s="50"/>
      <c r="AC12" s="11">
        <v>2.5856060606060596</v>
      </c>
      <c r="AD12" s="50"/>
    </row>
    <row r="13" spans="1:30" x14ac:dyDescent="0.35">
      <c r="L13" s="49"/>
      <c r="M13" s="9" t="s">
        <v>793</v>
      </c>
      <c r="N13" s="50"/>
      <c r="O13" s="11">
        <v>2.4018264840182639</v>
      </c>
      <c r="P13" s="11">
        <v>2.4180790960451968</v>
      </c>
      <c r="Q13" s="50"/>
      <c r="R13" s="11">
        <v>2.262626262626263</v>
      </c>
      <c r="S13" s="11">
        <v>2.1812865497076022</v>
      </c>
      <c r="T13" s="11">
        <v>2.4929078014184403</v>
      </c>
      <c r="U13" s="11">
        <v>2.6800000000000006</v>
      </c>
      <c r="V13" s="11">
        <v>2.2888888888888892</v>
      </c>
      <c r="W13" s="50"/>
      <c r="X13" s="11">
        <v>2.4722222222222223</v>
      </c>
      <c r="Y13" s="11">
        <v>2.294871794871796</v>
      </c>
      <c r="Z13" s="11">
        <v>2.4427350427350407</v>
      </c>
      <c r="AA13" s="11" t="s">
        <v>841</v>
      </c>
      <c r="AB13" s="50"/>
      <c r="AC13" s="11">
        <v>2.4090909090909083</v>
      </c>
      <c r="AD13" s="50"/>
    </row>
    <row r="14" spans="1:30" ht="16" thickBot="1" x14ac:dyDescent="0.4">
      <c r="L14" s="49"/>
      <c r="M14" s="12" t="s">
        <v>794</v>
      </c>
      <c r="N14" s="50"/>
      <c r="O14" s="13">
        <v>2.6335616438356166</v>
      </c>
      <c r="P14" s="13">
        <v>2.8177966101694913</v>
      </c>
      <c r="Q14" s="50"/>
      <c r="R14" s="13">
        <v>2.4696969696969697</v>
      </c>
      <c r="S14" s="13">
        <v>2.6798245614035086</v>
      </c>
      <c r="T14" s="13">
        <v>2.7952127659574466</v>
      </c>
      <c r="U14" s="13">
        <v>2.895</v>
      </c>
      <c r="V14" s="13">
        <v>2.5083333333333333</v>
      </c>
      <c r="W14" s="50"/>
      <c r="X14" s="13">
        <v>2.7083333333333335</v>
      </c>
      <c r="Y14" s="13">
        <v>2.6298076923076925</v>
      </c>
      <c r="Z14" s="13">
        <v>2.7461538461538462</v>
      </c>
      <c r="AA14" s="13" t="s">
        <v>841</v>
      </c>
      <c r="AB14" s="50"/>
      <c r="AC14" s="13">
        <v>2.7159090909090908</v>
      </c>
      <c r="AD14" s="50"/>
    </row>
    <row r="15" spans="1:30" ht="16" thickTop="1" x14ac:dyDescent="0.35">
      <c r="L15" s="49"/>
      <c r="M15" s="14" t="s">
        <v>804</v>
      </c>
      <c r="N15" s="50"/>
      <c r="O15" s="15">
        <v>4.5898021308980184</v>
      </c>
      <c r="P15" s="15">
        <v>4.5941619585687388</v>
      </c>
      <c r="Q15" s="50"/>
      <c r="R15" s="15">
        <v>5.0774410774410761</v>
      </c>
      <c r="S15" s="15">
        <v>4.3762183235867447</v>
      </c>
      <c r="T15" s="15">
        <v>4.4172576832151318</v>
      </c>
      <c r="U15" s="15">
        <v>4.7711111111111117</v>
      </c>
      <c r="V15" s="15">
        <v>4.7148148148148152</v>
      </c>
      <c r="W15" s="50"/>
      <c r="X15" s="15">
        <v>4.6574074074074083</v>
      </c>
      <c r="Y15" s="15">
        <v>4.9572649572649592</v>
      </c>
      <c r="Z15" s="15">
        <v>4.4786324786324769</v>
      </c>
      <c r="AA15" s="15" t="s">
        <v>841</v>
      </c>
      <c r="AB15" s="50"/>
      <c r="AC15" s="15">
        <v>4.5917508417508408</v>
      </c>
      <c r="AD15" s="50"/>
    </row>
    <row r="16" spans="1:30" x14ac:dyDescent="0.35">
      <c r="A16" t="s">
        <v>759</v>
      </c>
      <c r="L16" s="49"/>
      <c r="M16" s="9" t="s">
        <v>805</v>
      </c>
      <c r="N16" s="50"/>
      <c r="O16" s="16">
        <v>0.21917808219178081</v>
      </c>
      <c r="P16" s="16">
        <v>0.24576271186440679</v>
      </c>
      <c r="Q16" s="50"/>
      <c r="R16" s="16">
        <v>0.39393939393939392</v>
      </c>
      <c r="S16" s="16">
        <v>0.14035087719298245</v>
      </c>
      <c r="T16" s="16">
        <v>0.21276595744680851</v>
      </c>
      <c r="U16" s="16">
        <v>0.24</v>
      </c>
      <c r="V16" s="16">
        <v>0.26666666666666666</v>
      </c>
      <c r="W16" s="50"/>
      <c r="X16" s="16">
        <v>8.3333333333333329E-2</v>
      </c>
      <c r="Y16" s="16">
        <v>0.36538461538461536</v>
      </c>
      <c r="Z16" s="16">
        <v>0.2</v>
      </c>
      <c r="AA16" s="16" t="s">
        <v>841</v>
      </c>
      <c r="AB16" s="50"/>
      <c r="AC16" s="16">
        <v>0.23106060606060605</v>
      </c>
      <c r="AD16" s="50"/>
    </row>
    <row r="17" spans="1:30" x14ac:dyDescent="0.35">
      <c r="A17" s="6">
        <v>4.5917508417508399</v>
      </c>
      <c r="L17" s="49"/>
      <c r="M17" s="9" t="s">
        <v>806</v>
      </c>
      <c r="N17" s="50"/>
      <c r="O17" s="11">
        <v>2.5513698630136985</v>
      </c>
      <c r="P17" s="11">
        <v>2.5868644067796609</v>
      </c>
      <c r="Q17" s="50"/>
      <c r="R17" s="11">
        <v>2.2878787878787881</v>
      </c>
      <c r="S17" s="11">
        <v>2.5745614035087718</v>
      </c>
      <c r="T17" s="11">
        <v>2.7101063829787235</v>
      </c>
      <c r="U17" s="11">
        <v>2.58</v>
      </c>
      <c r="V17" s="11">
        <v>2.3916666666666666</v>
      </c>
      <c r="W17" s="50"/>
      <c r="X17" s="11">
        <v>2.2708333333333335</v>
      </c>
      <c r="Y17" s="11">
        <v>2.3990384615384617</v>
      </c>
      <c r="Z17" s="11">
        <v>2.6294871794871795</v>
      </c>
      <c r="AA17" s="11" t="s">
        <v>841</v>
      </c>
      <c r="AB17" s="50"/>
      <c r="AC17" s="11">
        <v>2.5672348484848486</v>
      </c>
      <c r="AD17" s="50"/>
    </row>
    <row r="18" spans="1:30" x14ac:dyDescent="0.35">
      <c r="L18" s="49"/>
      <c r="M18" s="9" t="s">
        <v>807</v>
      </c>
      <c r="N18" s="50"/>
      <c r="O18" s="17">
        <v>0.1095890410958904</v>
      </c>
      <c r="P18" s="17">
        <v>0.16949152542372881</v>
      </c>
      <c r="Q18" s="50"/>
      <c r="R18" s="17">
        <v>3.0303030303030304E-2</v>
      </c>
      <c r="S18" s="17">
        <v>0.15789473684210525</v>
      </c>
      <c r="T18" s="17">
        <v>0.19148936170212766</v>
      </c>
      <c r="U18" s="17">
        <v>0.08</v>
      </c>
      <c r="V18" s="17">
        <v>0.13333333333333333</v>
      </c>
      <c r="W18" s="50"/>
      <c r="X18" s="17">
        <v>0</v>
      </c>
      <c r="Y18" s="17">
        <v>9.6153846153846159E-2</v>
      </c>
      <c r="Z18" s="17">
        <v>0.15897435897435896</v>
      </c>
      <c r="AA18" s="17" t="s">
        <v>841</v>
      </c>
      <c r="AB18" s="50"/>
      <c r="AC18" s="17">
        <v>0.13636363636363635</v>
      </c>
      <c r="AD18" s="50"/>
    </row>
    <row r="19" spans="1:30" ht="16" thickBot="1" x14ac:dyDescent="0.4">
      <c r="L19" s="49"/>
      <c r="M19" s="18" t="s">
        <v>808</v>
      </c>
      <c r="N19" s="50"/>
      <c r="O19" s="19">
        <v>0.20547945205479451</v>
      </c>
      <c r="P19" s="19">
        <v>0.1864406779661017</v>
      </c>
      <c r="Q19" s="50"/>
      <c r="R19" s="19">
        <v>0.15151515151515152</v>
      </c>
      <c r="S19" s="19">
        <v>0.12280701754385964</v>
      </c>
      <c r="T19" s="19">
        <v>0.24468085106382978</v>
      </c>
      <c r="U19" s="19">
        <v>0.3</v>
      </c>
      <c r="V19" s="19">
        <v>6.6666666666666666E-2</v>
      </c>
      <c r="W19" s="50"/>
      <c r="X19" s="19">
        <v>0</v>
      </c>
      <c r="Y19" s="19">
        <v>0.21153846153846154</v>
      </c>
      <c r="Z19" s="19">
        <v>0.21025641025641026</v>
      </c>
      <c r="AA19" s="19" t="s">
        <v>841</v>
      </c>
      <c r="AB19" s="50"/>
      <c r="AC19" s="19">
        <v>0.19696969696969696</v>
      </c>
      <c r="AD19" s="50"/>
    </row>
    <row r="20" spans="1:30" ht="19" thickTop="1" x14ac:dyDescent="0.35">
      <c r="A20" t="s">
        <v>760</v>
      </c>
      <c r="L20" s="49"/>
      <c r="M20" s="20" t="s">
        <v>809</v>
      </c>
      <c r="N20" s="50"/>
      <c r="O20" s="21">
        <v>146</v>
      </c>
      <c r="P20" s="21">
        <v>118</v>
      </c>
      <c r="Q20" s="50"/>
      <c r="R20" s="21">
        <v>33</v>
      </c>
      <c r="S20" s="21">
        <v>57</v>
      </c>
      <c r="T20" s="21">
        <v>94</v>
      </c>
      <c r="U20" s="21">
        <v>50</v>
      </c>
      <c r="V20" s="21">
        <v>30</v>
      </c>
      <c r="W20" s="50"/>
      <c r="X20" s="21">
        <v>12</v>
      </c>
      <c r="Y20" s="21">
        <v>52</v>
      </c>
      <c r="Z20" s="21">
        <v>195</v>
      </c>
      <c r="AA20" s="21">
        <v>5</v>
      </c>
      <c r="AB20" s="50"/>
      <c r="AC20" s="21">
        <v>264</v>
      </c>
      <c r="AD20" s="50"/>
    </row>
    <row r="21" spans="1:30" x14ac:dyDescent="0.35">
      <c r="A21" s="6">
        <v>2.5672348484848486</v>
      </c>
    </row>
    <row r="24" spans="1:30" x14ac:dyDescent="0.35">
      <c r="A24" s="4" t="s">
        <v>758</v>
      </c>
      <c r="B24" t="s">
        <v>761</v>
      </c>
      <c r="C24" s="2">
        <f>GETPIVOTDATA("ENGAGEMENT_PROPORTION",$A$24,"ENGAGEMENT_PROPORTION",0)/GETPIVOTDATA("ENGAGEMENT_PROPORTION",$A$24)</f>
        <v>0.76893939393939392</v>
      </c>
    </row>
    <row r="25" spans="1:30" x14ac:dyDescent="0.35">
      <c r="A25" s="5">
        <v>0</v>
      </c>
      <c r="B25" s="6">
        <v>203</v>
      </c>
      <c r="C25" s="2">
        <f>GETPIVOTDATA("ENGAGEMENT_PROPORTION",$A$24,"ENGAGEMENT_PROPORTION",1)/GETPIVOTDATA("ENGAGEMENT_PROPORTION",$A$24)</f>
        <v>0.23106060606060605</v>
      </c>
    </row>
    <row r="26" spans="1:30" x14ac:dyDescent="0.35">
      <c r="A26" s="5">
        <v>1</v>
      </c>
      <c r="B26" s="6">
        <v>61</v>
      </c>
    </row>
    <row r="27" spans="1:30" x14ac:dyDescent="0.35">
      <c r="A27" s="5" t="s">
        <v>757</v>
      </c>
      <c r="B27" s="6">
        <v>264</v>
      </c>
    </row>
    <row r="30" spans="1:30" x14ac:dyDescent="0.35">
      <c r="A30" s="4" t="s">
        <v>758</v>
      </c>
      <c r="B30" t="s">
        <v>762</v>
      </c>
    </row>
    <row r="31" spans="1:30" x14ac:dyDescent="0.35">
      <c r="A31" s="5">
        <v>0</v>
      </c>
      <c r="B31" s="6">
        <v>176</v>
      </c>
      <c r="C31" s="2">
        <f>GETPIVOTDATA("EXHAUSTED_BYNARY",$A$30,"EXHAUSTED_BYNARY",0)/GETPIVOTDATA("EXHAUSTED_BYNARY",$A$30)</f>
        <v>0.66666666666666663</v>
      </c>
    </row>
    <row r="32" spans="1:30" x14ac:dyDescent="0.35">
      <c r="A32" s="5">
        <v>1</v>
      </c>
      <c r="B32" s="6">
        <v>36</v>
      </c>
      <c r="C32" s="2">
        <f>GETPIVOTDATA("EXHAUSTED_BYNARY",$A$30,"EXHAUSTED_BYNARY",1)/GETPIVOTDATA("EXHAUSTED_BYNARY",$A$30)</f>
        <v>0.13636363636363635</v>
      </c>
    </row>
    <row r="33" spans="1:7" x14ac:dyDescent="0.35">
      <c r="A33" s="5">
        <v>2</v>
      </c>
      <c r="B33" s="6">
        <v>52</v>
      </c>
      <c r="C33" s="2">
        <f>GETPIVOTDATA("EXHAUSTED_BYNARY",$A$30,"EXHAUSTED_BYNARY",2)/GETPIVOTDATA("EXHAUSTED_BYNARY",$A$30)</f>
        <v>0.19696969696969696</v>
      </c>
    </row>
    <row r="34" spans="1:7" x14ac:dyDescent="0.35">
      <c r="A34" s="5" t="s">
        <v>757</v>
      </c>
      <c r="B34" s="6">
        <v>264</v>
      </c>
    </row>
    <row r="36" spans="1:7" x14ac:dyDescent="0.35">
      <c r="A36" s="4" t="s">
        <v>776</v>
      </c>
      <c r="B36" s="3" t="s">
        <v>780</v>
      </c>
    </row>
    <row r="38" spans="1:7" x14ac:dyDescent="0.35">
      <c r="A38" s="4" t="s">
        <v>763</v>
      </c>
      <c r="B38"/>
      <c r="D38" s="3" t="s">
        <v>782</v>
      </c>
      <c r="E38" s="3" t="s">
        <v>781</v>
      </c>
      <c r="F38" s="3" t="s">
        <v>795</v>
      </c>
    </row>
    <row r="39" spans="1:7" x14ac:dyDescent="0.35">
      <c r="A39" s="5" t="s">
        <v>764</v>
      </c>
      <c r="B39" s="6">
        <v>4.1792929292929299</v>
      </c>
      <c r="C39" s="3" t="s">
        <v>783</v>
      </c>
      <c r="D39" s="6">
        <f>GETPIVOTDATA("Promedio de OPPORTUNITIES_FOR_DEVELOPMENT",$A$38)</f>
        <v>4.1792929292929299</v>
      </c>
      <c r="E39" s="6">
        <v>4.7008547008547019</v>
      </c>
      <c r="F39" s="3">
        <v>3.74</v>
      </c>
      <c r="G39" s="6">
        <f>D39-F39</f>
        <v>0.43929292929292973</v>
      </c>
    </row>
    <row r="40" spans="1:7" x14ac:dyDescent="0.35">
      <c r="A40" s="5" t="s">
        <v>765</v>
      </c>
      <c r="B40" s="6">
        <v>3.7253787878787881</v>
      </c>
      <c r="C40" s="3" t="s">
        <v>784</v>
      </c>
      <c r="D40" s="6">
        <f>GETPIVOTDATA("Promedio de COACH",$A$38)</f>
        <v>3.7253787878787881</v>
      </c>
      <c r="E40" s="6">
        <v>4.3525641025641022</v>
      </c>
      <c r="F40" s="3">
        <v>3.48</v>
      </c>
      <c r="G40" s="6">
        <f t="shared" ref="G40:G50" si="0">D40-F40</f>
        <v>0.24537878787878808</v>
      </c>
    </row>
    <row r="41" spans="1:7" x14ac:dyDescent="0.35">
      <c r="A41" s="5" t="s">
        <v>775</v>
      </c>
      <c r="B41" s="6">
        <v>4.1376262626262621</v>
      </c>
      <c r="C41" s="3" t="s">
        <v>785</v>
      </c>
      <c r="D41" s="6">
        <f>GETPIVOTDATA("Promedio de FEEDBACK",$A$38)</f>
        <v>4.1376262626262621</v>
      </c>
      <c r="E41" s="6">
        <v>4.3504273504273492</v>
      </c>
      <c r="F41" s="3">
        <v>3.45</v>
      </c>
      <c r="G41" s="6">
        <f t="shared" si="0"/>
        <v>0.68762626262626192</v>
      </c>
    </row>
    <row r="42" spans="1:7" x14ac:dyDescent="0.35">
      <c r="A42" s="5" t="s">
        <v>774</v>
      </c>
      <c r="B42" s="6">
        <v>3.9141414141414113</v>
      </c>
      <c r="C42" s="3" t="s">
        <v>786</v>
      </c>
      <c r="D42" s="6">
        <f>GETPIVOTDATA("Promedio de SOCIAL_SUPPORT",$A$38)</f>
        <v>3.9141414141414113</v>
      </c>
      <c r="E42" s="6">
        <v>4.2136752136752129</v>
      </c>
      <c r="F42" s="3">
        <v>3.75</v>
      </c>
      <c r="G42" s="6">
        <f t="shared" si="0"/>
        <v>0.16414141414141126</v>
      </c>
    </row>
    <row r="43" spans="1:7" x14ac:dyDescent="0.35">
      <c r="A43" s="5" t="s">
        <v>773</v>
      </c>
      <c r="B43" s="6">
        <v>3.5416666666666647</v>
      </c>
      <c r="C43" s="3" t="s">
        <v>787</v>
      </c>
      <c r="D43" s="6">
        <f>GETPIVOTDATA("Promedio de AUTONOMY",$A$38)</f>
        <v>3.5416666666666647</v>
      </c>
      <c r="E43" s="6">
        <v>4.2222222222222223</v>
      </c>
      <c r="F43" s="3">
        <v>3.85</v>
      </c>
      <c r="G43" s="6">
        <f t="shared" si="0"/>
        <v>-0.30833333333333535</v>
      </c>
    </row>
    <row r="44" spans="1:7" x14ac:dyDescent="0.35">
      <c r="A44" s="5" t="s">
        <v>772</v>
      </c>
      <c r="B44" s="6">
        <v>4.2263257575757578</v>
      </c>
      <c r="C44" s="3" t="s">
        <v>788</v>
      </c>
      <c r="D44" s="6">
        <f>GETPIVOTDATA("Promedio de OPTIMISM",$A$38)</f>
        <v>4.2263257575757578</v>
      </c>
      <c r="E44" s="6">
        <v>4.6794871794871797</v>
      </c>
      <c r="F44" s="3">
        <v>4.3099999999999996</v>
      </c>
      <c r="G44" s="6">
        <f t="shared" si="0"/>
        <v>-8.3674242424241818E-2</v>
      </c>
    </row>
    <row r="45" spans="1:7" x14ac:dyDescent="0.35">
      <c r="A45" s="5" t="s">
        <v>771</v>
      </c>
      <c r="B45" s="6">
        <v>3.5694444444444442</v>
      </c>
      <c r="C45" s="3" t="s">
        <v>789</v>
      </c>
      <c r="D45" s="6">
        <f>GETPIVOTDATA("Promedio de SELF_EFFICACY",$A$38)</f>
        <v>3.5694444444444442</v>
      </c>
      <c r="E45" s="6">
        <v>3.7863247863247853</v>
      </c>
      <c r="F45" s="3">
        <v>3.59</v>
      </c>
      <c r="G45" s="6">
        <f t="shared" si="0"/>
        <v>-2.055555555555566E-2</v>
      </c>
    </row>
    <row r="46" spans="1:7" x14ac:dyDescent="0.35">
      <c r="A46" s="5" t="s">
        <v>770</v>
      </c>
      <c r="B46" s="6">
        <v>3.2831439393939394</v>
      </c>
      <c r="C46" s="3" t="s">
        <v>790</v>
      </c>
      <c r="D46" s="6">
        <f>GETPIVOTDATA("Promedio de WORK_PRESSURE",$A$38)</f>
        <v>3.2831439393939394</v>
      </c>
      <c r="E46" s="6">
        <v>3.2179487179487181</v>
      </c>
      <c r="F46" s="3">
        <v>3.67</v>
      </c>
      <c r="G46" s="6">
        <f t="shared" si="0"/>
        <v>-0.38685606060606048</v>
      </c>
    </row>
    <row r="47" spans="1:7" x14ac:dyDescent="0.35">
      <c r="A47" s="5" t="s">
        <v>769</v>
      </c>
      <c r="B47" s="6">
        <v>4.2149621212121211</v>
      </c>
      <c r="C47" s="3" t="s">
        <v>791</v>
      </c>
      <c r="D47" s="6">
        <f>GETPIVOTDATA("Promedio de COGNITIVE_DEMANDS",$A$38)</f>
        <v>4.2149621212121211</v>
      </c>
      <c r="E47" s="6">
        <v>4.1217948717948714</v>
      </c>
      <c r="F47" s="3">
        <v>4.16</v>
      </c>
      <c r="G47" s="6">
        <f t="shared" si="0"/>
        <v>5.4962121212120962E-2</v>
      </c>
    </row>
    <row r="48" spans="1:7" x14ac:dyDescent="0.35">
      <c r="A48" s="5" t="s">
        <v>768</v>
      </c>
      <c r="B48" s="6">
        <v>2.58560606060606</v>
      </c>
      <c r="C48" s="3" t="s">
        <v>792</v>
      </c>
      <c r="D48" s="6">
        <f>GETPIVOTDATA("Promedio de EMOTIONAL_DEMANDS",$A$38)</f>
        <v>2.58560606060606</v>
      </c>
      <c r="E48" s="6">
        <v>2.1435897435897431</v>
      </c>
      <c r="F48" s="3">
        <v>2.85</v>
      </c>
      <c r="G48" s="6">
        <f t="shared" si="0"/>
        <v>-0.26439393939394007</v>
      </c>
    </row>
    <row r="49" spans="1:19" x14ac:dyDescent="0.35">
      <c r="A49" s="5" t="s">
        <v>767</v>
      </c>
      <c r="B49" s="6">
        <v>2.4090909090909105</v>
      </c>
      <c r="C49" s="3" t="s">
        <v>793</v>
      </c>
      <c r="D49" s="6">
        <f>GETPIVOTDATA("Promedio de ROLE_CONFLICT",$A$38)</f>
        <v>2.4090909090909105</v>
      </c>
      <c r="E49" s="6">
        <v>1.7692307692307689</v>
      </c>
      <c r="F49" s="3">
        <v>2.68</v>
      </c>
      <c r="G49" s="6">
        <f t="shared" si="0"/>
        <v>-0.27090909090908966</v>
      </c>
    </row>
    <row r="50" spans="1:19" x14ac:dyDescent="0.35">
      <c r="A50" s="5" t="s">
        <v>766</v>
      </c>
      <c r="B50" s="6">
        <v>2.7159090909090908</v>
      </c>
      <c r="C50" s="3" t="s">
        <v>794</v>
      </c>
      <c r="D50" s="6">
        <f>GETPIVOTDATA("Promedio de HASSLES",$A$38)</f>
        <v>2.7159090909090908</v>
      </c>
      <c r="E50" s="6">
        <v>2.2628205128205128</v>
      </c>
      <c r="F50" s="3">
        <v>2.94</v>
      </c>
      <c r="G50" s="6">
        <f t="shared" si="0"/>
        <v>-0.22409090909090912</v>
      </c>
    </row>
    <row r="56" spans="1:19" x14ac:dyDescent="0.35">
      <c r="A56"/>
      <c r="B56" s="4" t="s">
        <v>835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" t="s">
        <v>763</v>
      </c>
      <c r="B57" s="3" t="s">
        <v>754</v>
      </c>
      <c r="C57" s="3" t="s">
        <v>755</v>
      </c>
      <c r="D57" s="3" t="s">
        <v>756</v>
      </c>
      <c r="E57" s="3" t="s">
        <v>184</v>
      </c>
      <c r="F57" s="3" t="s">
        <v>753</v>
      </c>
      <c r="G57" s="3" t="s">
        <v>757</v>
      </c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 s="5" t="s">
        <v>764</v>
      </c>
      <c r="B58" s="6">
        <v>4.2280701754385959</v>
      </c>
      <c r="C58" s="6">
        <v>4.1063829787234036</v>
      </c>
      <c r="D58" s="6">
        <v>4.1133333333333333</v>
      </c>
      <c r="E58" s="6">
        <v>3.833333333333333</v>
      </c>
      <c r="F58" s="6">
        <v>4.717171717171718</v>
      </c>
      <c r="G58" s="6">
        <v>4.1792929292929308</v>
      </c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 s="5" t="s">
        <v>765</v>
      </c>
      <c r="B59" s="6">
        <v>3.7938596491228069</v>
      </c>
      <c r="C59" s="6">
        <v>3.6542553191489362</v>
      </c>
      <c r="D59" s="6">
        <v>3.665</v>
      </c>
      <c r="E59" s="6">
        <v>3.65</v>
      </c>
      <c r="F59" s="6">
        <v>3.9696969696969697</v>
      </c>
      <c r="G59" s="6">
        <v>3.7253787878787881</v>
      </c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 s="5" t="s">
        <v>775</v>
      </c>
      <c r="B60" s="6">
        <v>4.204678362573099</v>
      </c>
      <c r="C60" s="6">
        <v>4.2659574468085104</v>
      </c>
      <c r="D60" s="6">
        <v>3.9533333333333331</v>
      </c>
      <c r="E60" s="6">
        <v>3.6555555555555559</v>
      </c>
      <c r="F60" s="6">
        <v>4.3737373737373728</v>
      </c>
      <c r="G60" s="6">
        <v>4.1376262626262594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 s="5" t="s">
        <v>774</v>
      </c>
      <c r="B61" s="6">
        <v>4.0994152046783627</v>
      </c>
      <c r="C61" s="6">
        <v>3.9042553191489375</v>
      </c>
      <c r="D61" s="6">
        <v>3.76</v>
      </c>
      <c r="E61" s="6">
        <v>3.7</v>
      </c>
      <c r="F61" s="6">
        <v>4.0505050505050502</v>
      </c>
      <c r="G61" s="6">
        <v>3.914141414141413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 s="5" t="s">
        <v>773</v>
      </c>
      <c r="B62" s="6">
        <v>3.4561403508771926</v>
      </c>
      <c r="C62" s="6">
        <v>3.3829787234042565</v>
      </c>
      <c r="D62" s="6">
        <v>3.6133333333333324</v>
      </c>
      <c r="E62" s="6">
        <v>3.5777777777777775</v>
      </c>
      <c r="F62" s="6">
        <v>4</v>
      </c>
      <c r="G62" s="6">
        <v>3.5416666666666674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 s="5" t="s">
        <v>772</v>
      </c>
      <c r="B63" s="6">
        <v>4.0438596491228074</v>
      </c>
      <c r="C63" s="6">
        <v>4.1728723404255321</v>
      </c>
      <c r="D63" s="6">
        <v>4.37</v>
      </c>
      <c r="E63" s="6">
        <v>4.25</v>
      </c>
      <c r="F63" s="6">
        <v>4.4545454545454541</v>
      </c>
      <c r="G63" s="6">
        <v>4.2263257575757578</v>
      </c>
    </row>
    <row r="64" spans="1:19" x14ac:dyDescent="0.35">
      <c r="A64" s="5" t="s">
        <v>771</v>
      </c>
      <c r="B64" s="6">
        <v>3.4502923976608177</v>
      </c>
      <c r="C64" s="6">
        <v>3.5921985815602828</v>
      </c>
      <c r="D64" s="6">
        <v>3.6333333333333333</v>
      </c>
      <c r="E64" s="6">
        <v>3.5999999999999996</v>
      </c>
      <c r="F64" s="6">
        <v>3.5858585858585856</v>
      </c>
      <c r="G64" s="6">
        <v>3.5694444444444451</v>
      </c>
    </row>
    <row r="65" spans="1:7" x14ac:dyDescent="0.35">
      <c r="A65" s="5" t="s">
        <v>770</v>
      </c>
      <c r="B65" s="6">
        <v>3.0350877192982457</v>
      </c>
      <c r="C65" s="6">
        <v>3.3909574468085109</v>
      </c>
      <c r="D65" s="6">
        <v>3.51</v>
      </c>
      <c r="E65" s="6">
        <v>3.0750000000000002</v>
      </c>
      <c r="F65" s="6">
        <v>3.25</v>
      </c>
      <c r="G65" s="6">
        <v>3.2831439393939394</v>
      </c>
    </row>
    <row r="66" spans="1:7" x14ac:dyDescent="0.35">
      <c r="A66" s="5" t="s">
        <v>769</v>
      </c>
      <c r="B66" s="6">
        <v>4.1710526315789478</v>
      </c>
      <c r="C66" s="6">
        <v>4.2659574468085104</v>
      </c>
      <c r="D66" s="6">
        <v>4.41</v>
      </c>
      <c r="E66" s="6">
        <v>4.0750000000000002</v>
      </c>
      <c r="F66" s="6">
        <v>3.9772727272727271</v>
      </c>
      <c r="G66" s="6">
        <v>4.2149621212121211</v>
      </c>
    </row>
    <row r="67" spans="1:7" x14ac:dyDescent="0.35">
      <c r="A67" s="5" t="s">
        <v>768</v>
      </c>
      <c r="B67" s="6">
        <v>2.3368421052631585</v>
      </c>
      <c r="C67" s="6">
        <v>2.774468085106383</v>
      </c>
      <c r="D67" s="6">
        <v>2.9119999999999999</v>
      </c>
      <c r="E67" s="6">
        <v>2.3666666666666663</v>
      </c>
      <c r="F67" s="6">
        <v>2.1818181818181817</v>
      </c>
      <c r="G67" s="6">
        <v>2.5856060606060596</v>
      </c>
    </row>
    <row r="68" spans="1:7" x14ac:dyDescent="0.35">
      <c r="A68" s="5" t="s">
        <v>767</v>
      </c>
      <c r="B68" s="6">
        <v>2.1812865497076022</v>
      </c>
      <c r="C68" s="6">
        <v>2.4929078014184403</v>
      </c>
      <c r="D68" s="6">
        <v>2.6800000000000006</v>
      </c>
      <c r="E68" s="6">
        <v>2.2888888888888892</v>
      </c>
      <c r="F68" s="6">
        <v>2.262626262626263</v>
      </c>
      <c r="G68" s="6">
        <v>2.4090909090909083</v>
      </c>
    </row>
    <row r="69" spans="1:7" x14ac:dyDescent="0.35">
      <c r="A69" s="5" t="s">
        <v>766</v>
      </c>
      <c r="B69" s="6">
        <v>2.6798245614035086</v>
      </c>
      <c r="C69" s="6">
        <v>2.7952127659574466</v>
      </c>
      <c r="D69" s="6">
        <v>2.895</v>
      </c>
      <c r="E69" s="6">
        <v>2.5083333333333333</v>
      </c>
      <c r="F69" s="6">
        <v>2.4696969696969697</v>
      </c>
      <c r="G69" s="6">
        <v>2.7159090909090908</v>
      </c>
    </row>
    <row r="70" spans="1:7" x14ac:dyDescent="0.35">
      <c r="A70" s="5" t="s">
        <v>759</v>
      </c>
      <c r="B70" s="6">
        <v>4.3762183235867447</v>
      </c>
      <c r="C70" s="6">
        <v>4.4172576832151318</v>
      </c>
      <c r="D70" s="6">
        <v>4.7711111111111117</v>
      </c>
      <c r="E70" s="6">
        <v>4.7148148148148152</v>
      </c>
      <c r="F70" s="6">
        <v>5.0774410774410761</v>
      </c>
      <c r="G70" s="6">
        <v>4.5917508417508408</v>
      </c>
    </row>
    <row r="71" spans="1:7" x14ac:dyDescent="0.35">
      <c r="A71" s="5" t="s">
        <v>828</v>
      </c>
      <c r="B71" s="43">
        <v>0.14035087719298245</v>
      </c>
      <c r="C71" s="43">
        <v>0.21276595744680851</v>
      </c>
      <c r="D71" s="43">
        <v>0.24</v>
      </c>
      <c r="E71" s="43">
        <v>0.26666666666666666</v>
      </c>
      <c r="F71" s="43">
        <v>0.39393939393939392</v>
      </c>
      <c r="G71" s="43">
        <v>0.23106060606060605</v>
      </c>
    </row>
    <row r="72" spans="1:7" x14ac:dyDescent="0.35">
      <c r="A72" s="5" t="s">
        <v>760</v>
      </c>
      <c r="B72" s="6">
        <v>2.5745614035087718</v>
      </c>
      <c r="C72" s="6">
        <v>2.7101063829787235</v>
      </c>
      <c r="D72" s="6">
        <v>2.58</v>
      </c>
      <c r="E72" s="6">
        <v>2.3916666666666666</v>
      </c>
      <c r="F72" s="6">
        <v>2.2878787878787881</v>
      </c>
      <c r="G72" s="6">
        <v>2.5672348484848486</v>
      </c>
    </row>
    <row r="73" spans="1:7" x14ac:dyDescent="0.35">
      <c r="A73" s="5" t="s">
        <v>827</v>
      </c>
      <c r="B73" s="43">
        <v>0.15789473684210525</v>
      </c>
      <c r="C73" s="43">
        <v>0.19148936170212766</v>
      </c>
      <c r="D73" s="43">
        <v>0.08</v>
      </c>
      <c r="E73" s="43">
        <v>0.13333333333333333</v>
      </c>
      <c r="F73" s="43">
        <v>3.0303030303030304E-2</v>
      </c>
      <c r="G73" s="43">
        <v>0.13636363636363635</v>
      </c>
    </row>
    <row r="74" spans="1:7" x14ac:dyDescent="0.35">
      <c r="A74" s="5" t="s">
        <v>826</v>
      </c>
      <c r="B74" s="43">
        <v>0.12280701754385964</v>
      </c>
      <c r="C74" s="43">
        <v>0.24468085106382978</v>
      </c>
      <c r="D74" s="43">
        <v>0.3</v>
      </c>
      <c r="E74" s="43">
        <v>6.6666666666666666E-2</v>
      </c>
      <c r="F74" s="43">
        <v>0.15151515151515152</v>
      </c>
      <c r="G74" s="43">
        <v>0.19696969696969696</v>
      </c>
    </row>
    <row r="75" spans="1:7" x14ac:dyDescent="0.35">
      <c r="A75" s="5" t="s">
        <v>836</v>
      </c>
      <c r="B75" s="6">
        <v>57</v>
      </c>
      <c r="C75" s="6">
        <v>94</v>
      </c>
      <c r="D75" s="6">
        <v>50</v>
      </c>
      <c r="E75" s="6">
        <v>30</v>
      </c>
      <c r="F75" s="6">
        <v>33</v>
      </c>
      <c r="G75" s="6">
        <v>264</v>
      </c>
    </row>
    <row r="76" spans="1:7" x14ac:dyDescent="0.35">
      <c r="A76"/>
      <c r="B76"/>
    </row>
    <row r="77" spans="1:7" x14ac:dyDescent="0.35">
      <c r="A77"/>
      <c r="B77"/>
    </row>
    <row r="78" spans="1:7" x14ac:dyDescent="0.35">
      <c r="A78"/>
      <c r="B78"/>
    </row>
    <row r="79" spans="1:7" x14ac:dyDescent="0.35">
      <c r="A79"/>
      <c r="B79"/>
    </row>
    <row r="80" spans="1:7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</sheetData>
  <mergeCells count="6">
    <mergeCell ref="AD2:AD20"/>
    <mergeCell ref="L2:L20"/>
    <mergeCell ref="N2:N20"/>
    <mergeCell ref="Q2:Q20"/>
    <mergeCell ref="W2:W20"/>
    <mergeCell ref="AB2:AB20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B69B-34EF-4252-B851-B81856994C3D}">
  <dimension ref="B3:T80"/>
  <sheetViews>
    <sheetView topLeftCell="Q1" workbookViewId="0">
      <selection activeCell="B3" sqref="B3:T9"/>
    </sheetView>
  </sheetViews>
  <sheetFormatPr baseColWidth="10" defaultRowHeight="15.5" x14ac:dyDescent="0.35"/>
  <cols>
    <col min="2" max="2" width="16.08203125" bestFit="1" customWidth="1"/>
    <col min="3" max="3" width="30.1640625" bestFit="1" customWidth="1"/>
    <col min="4" max="4" width="36.1640625" bestFit="1" customWidth="1"/>
    <col min="5" max="5" width="22.58203125" bestFit="1" customWidth="1"/>
    <col min="6" max="6" width="23.9140625" bestFit="1" customWidth="1"/>
    <col min="7" max="7" width="20.25" bestFit="1" customWidth="1"/>
    <col min="8" max="8" width="43.4140625" bestFit="1" customWidth="1"/>
    <col min="9" max="9" width="17.6640625" bestFit="1" customWidth="1"/>
    <col min="10" max="10" width="20.25" bestFit="1" customWidth="1"/>
    <col min="11" max="11" width="26.33203125" bestFit="1" customWidth="1"/>
    <col min="12" max="12" width="22" bestFit="1" customWidth="1"/>
    <col min="13" max="13" width="20.5" bestFit="1" customWidth="1"/>
    <col min="14" max="14" width="24.1640625" bestFit="1" customWidth="1"/>
    <col min="15" max="15" width="26.33203125" bestFit="1" customWidth="1"/>
    <col min="16" max="16" width="30.75" bestFit="1" customWidth="1"/>
    <col min="17" max="17" width="31.9140625" bestFit="1" customWidth="1"/>
    <col min="18" max="18" width="25.1640625" bestFit="1" customWidth="1"/>
    <col min="19" max="19" width="18.75" bestFit="1" customWidth="1"/>
    <col min="20" max="20" width="20.25" bestFit="1" customWidth="1"/>
    <col min="21" max="69" width="43.4140625" bestFit="1" customWidth="1"/>
    <col min="70" max="70" width="34.9140625" bestFit="1" customWidth="1"/>
    <col min="71" max="71" width="40.83203125" bestFit="1" customWidth="1"/>
    <col min="72" max="72" width="23.83203125" bestFit="1" customWidth="1"/>
    <col min="73" max="73" width="28.75" bestFit="1" customWidth="1"/>
    <col min="74" max="74" width="25" bestFit="1" customWidth="1"/>
    <col min="75" max="75" width="48.1640625" bestFit="1" customWidth="1"/>
    <col min="76" max="76" width="22.4140625" bestFit="1" customWidth="1"/>
    <col min="77" max="77" width="25" bestFit="1" customWidth="1"/>
    <col min="78" max="78" width="31.08203125" bestFit="1" customWidth="1"/>
    <col min="79" max="79" width="26.75" bestFit="1" customWidth="1"/>
    <col min="80" max="80" width="25.25" bestFit="1" customWidth="1"/>
    <col min="81" max="81" width="28.9140625" bestFit="1" customWidth="1"/>
    <col min="82" max="82" width="31.08203125" bestFit="1" customWidth="1"/>
    <col min="83" max="83" width="35.5" bestFit="1" customWidth="1"/>
    <col min="84" max="84" width="36.6640625" bestFit="1" customWidth="1"/>
    <col min="85" max="85" width="30" bestFit="1" customWidth="1"/>
    <col min="86" max="86" width="23.5" bestFit="1" customWidth="1"/>
  </cols>
  <sheetData>
    <row r="3" spans="2:20" x14ac:dyDescent="0.35">
      <c r="B3" s="4" t="s">
        <v>758</v>
      </c>
      <c r="C3" s="3" t="s">
        <v>759</v>
      </c>
      <c r="D3" s="3" t="s">
        <v>828</v>
      </c>
      <c r="E3" s="3" t="s">
        <v>760</v>
      </c>
      <c r="F3" s="3" t="s">
        <v>827</v>
      </c>
      <c r="G3" s="3" t="s">
        <v>826</v>
      </c>
      <c r="H3" s="3" t="s">
        <v>764</v>
      </c>
      <c r="I3" s="3" t="s">
        <v>765</v>
      </c>
      <c r="J3" s="3" t="s">
        <v>775</v>
      </c>
      <c r="K3" s="3" t="s">
        <v>774</v>
      </c>
      <c r="L3" s="3" t="s">
        <v>773</v>
      </c>
      <c r="M3" s="3" t="s">
        <v>772</v>
      </c>
      <c r="N3" s="3" t="s">
        <v>771</v>
      </c>
      <c r="O3" s="3" t="s">
        <v>770</v>
      </c>
      <c r="P3" s="3" t="s">
        <v>769</v>
      </c>
      <c r="Q3" s="3" t="s">
        <v>768</v>
      </c>
      <c r="R3" s="3" t="s">
        <v>767</v>
      </c>
      <c r="S3" s="3" t="s">
        <v>766</v>
      </c>
      <c r="T3" s="3" t="s">
        <v>836</v>
      </c>
    </row>
    <row r="4" spans="2:20" x14ac:dyDescent="0.35">
      <c r="B4" s="5" t="s">
        <v>161</v>
      </c>
      <c r="C4" s="6">
        <v>4.270833333333333</v>
      </c>
      <c r="D4" s="43">
        <v>0.25</v>
      </c>
      <c r="E4" s="6">
        <v>2.640625</v>
      </c>
      <c r="F4" s="43">
        <v>0.25</v>
      </c>
      <c r="G4" s="43">
        <v>0.1875</v>
      </c>
      <c r="H4" s="6">
        <v>4.0208333333333339</v>
      </c>
      <c r="I4" s="6">
        <v>3.28125</v>
      </c>
      <c r="J4" s="6">
        <v>3.9583333333333339</v>
      </c>
      <c r="K4" s="6">
        <v>3.8750000000000004</v>
      </c>
      <c r="L4" s="6">
        <v>3.4166666666666665</v>
      </c>
      <c r="M4" s="6">
        <v>4.421875</v>
      </c>
      <c r="N4" s="6">
        <v>3.354166666666667</v>
      </c>
      <c r="O4" s="6">
        <v>3.078125</v>
      </c>
      <c r="P4" s="6">
        <v>3.765625</v>
      </c>
      <c r="Q4" s="6">
        <v>2.6875000000000004</v>
      </c>
      <c r="R4" s="6">
        <v>2.5416666666666665</v>
      </c>
      <c r="S4" s="6">
        <v>2.609375</v>
      </c>
      <c r="T4" s="6">
        <v>16</v>
      </c>
    </row>
    <row r="5" spans="2:20" x14ac:dyDescent="0.35">
      <c r="B5" s="5" t="s">
        <v>111</v>
      </c>
      <c r="C5" s="6">
        <v>4.6864826610049537</v>
      </c>
      <c r="D5" s="43">
        <v>0.24840764331210191</v>
      </c>
      <c r="E5" s="6">
        <v>2.5509554140127388</v>
      </c>
      <c r="F5" s="43">
        <v>0.11464968152866242</v>
      </c>
      <c r="G5" s="43">
        <v>0.21656050955414013</v>
      </c>
      <c r="H5" s="6">
        <v>4.2229299363057331</v>
      </c>
      <c r="I5" s="6">
        <v>3.8089171974522293</v>
      </c>
      <c r="J5" s="6">
        <v>4.0955414012738842</v>
      </c>
      <c r="K5" s="6">
        <v>3.910828025477707</v>
      </c>
      <c r="L5" s="6">
        <v>3.5987261146496814</v>
      </c>
      <c r="M5" s="6">
        <v>4.2038216560509554</v>
      </c>
      <c r="N5" s="6">
        <v>3.6326963906581731</v>
      </c>
      <c r="O5" s="6">
        <v>3.4426751592356686</v>
      </c>
      <c r="P5" s="6">
        <v>4.2484076433121016</v>
      </c>
      <c r="Q5" s="6">
        <v>2.6292993630573238</v>
      </c>
      <c r="R5" s="6">
        <v>2.5201698513800412</v>
      </c>
      <c r="S5" s="6">
        <v>2.8168789808917198</v>
      </c>
      <c r="T5" s="6">
        <v>157</v>
      </c>
    </row>
    <row r="6" spans="2:20" x14ac:dyDescent="0.35">
      <c r="B6" s="5" t="s">
        <v>150</v>
      </c>
      <c r="C6" s="6">
        <v>4.4579579579579587</v>
      </c>
      <c r="D6" s="43">
        <v>0.1891891891891892</v>
      </c>
      <c r="E6" s="6">
        <v>2.6047297297297298</v>
      </c>
      <c r="F6" s="43">
        <v>0.14864864864864866</v>
      </c>
      <c r="G6" s="43">
        <v>0.1891891891891892</v>
      </c>
      <c r="H6" s="6">
        <v>4.0675675675675675</v>
      </c>
      <c r="I6" s="6">
        <v>3.6283783783783785</v>
      </c>
      <c r="J6" s="6">
        <v>4.2387387387387392</v>
      </c>
      <c r="K6" s="6">
        <v>3.9729729729729728</v>
      </c>
      <c r="L6" s="6">
        <v>3.4459459459459465</v>
      </c>
      <c r="M6" s="6">
        <v>4.2195945945945947</v>
      </c>
      <c r="N6" s="6">
        <v>3.5315315315315314</v>
      </c>
      <c r="O6" s="6">
        <v>3.0472972972972974</v>
      </c>
      <c r="P6" s="6">
        <v>4.2837837837837842</v>
      </c>
      <c r="Q6" s="6">
        <v>2.5459459459459466</v>
      </c>
      <c r="R6" s="6">
        <v>2.2432432432432434</v>
      </c>
      <c r="S6" s="6">
        <v>2.5878378378378377</v>
      </c>
      <c r="T6" s="6">
        <v>74</v>
      </c>
    </row>
    <row r="7" spans="2:20" x14ac:dyDescent="0.35">
      <c r="B7" s="5" t="s">
        <v>137</v>
      </c>
      <c r="C7" s="6">
        <v>4.6410256410256414</v>
      </c>
      <c r="D7" s="43">
        <v>0.23076923076923078</v>
      </c>
      <c r="E7" s="6">
        <v>2.4615384615384617</v>
      </c>
      <c r="F7" s="43">
        <v>0.23076923076923078</v>
      </c>
      <c r="G7" s="43">
        <v>0</v>
      </c>
      <c r="H7" s="6">
        <v>4.3589743589743586</v>
      </c>
      <c r="I7" s="6">
        <v>3.9038461538461537</v>
      </c>
      <c r="J7" s="6">
        <v>4.4102564102564106</v>
      </c>
      <c r="K7" s="6">
        <v>3.8717948717948727</v>
      </c>
      <c r="L7" s="6">
        <v>3.5128205128205128</v>
      </c>
      <c r="M7" s="6">
        <v>4.3461538461538458</v>
      </c>
      <c r="N7" s="6">
        <v>3.2564102564102559</v>
      </c>
      <c r="O7" s="6">
        <v>2.9230769230769229</v>
      </c>
      <c r="P7" s="6">
        <v>3.9423076923076925</v>
      </c>
      <c r="Q7" s="6">
        <v>2.1846153846153844</v>
      </c>
      <c r="R7" s="6">
        <v>1.8205128205128207</v>
      </c>
      <c r="S7" s="6">
        <v>2.4230769230769229</v>
      </c>
      <c r="T7" s="6">
        <v>13</v>
      </c>
    </row>
    <row r="8" spans="2:20" x14ac:dyDescent="0.35">
      <c r="B8" s="5" t="s">
        <v>378</v>
      </c>
      <c r="C8" s="6">
        <v>4.4722222222222214</v>
      </c>
      <c r="D8" s="43">
        <v>0.25</v>
      </c>
      <c r="E8" s="6">
        <v>2.5625</v>
      </c>
      <c r="F8" s="43">
        <v>0</v>
      </c>
      <c r="G8" s="43">
        <v>0.25</v>
      </c>
      <c r="H8" s="6">
        <v>4.5833333333333339</v>
      </c>
      <c r="I8" s="6">
        <v>3.4375</v>
      </c>
      <c r="J8" s="6">
        <v>3.75</v>
      </c>
      <c r="K8" s="6">
        <v>3.25</v>
      </c>
      <c r="L8" s="6">
        <v>3.6666666666666665</v>
      </c>
      <c r="M8" s="6">
        <v>4.0625</v>
      </c>
      <c r="N8" s="6">
        <v>3.6666666666666665</v>
      </c>
      <c r="O8" s="6">
        <v>3.375</v>
      </c>
      <c r="P8" s="6">
        <v>4.3125</v>
      </c>
      <c r="Q8" s="6">
        <v>2.5</v>
      </c>
      <c r="R8" s="6">
        <v>2.5</v>
      </c>
      <c r="S8" s="6">
        <v>2.5</v>
      </c>
      <c r="T8" s="6">
        <v>4</v>
      </c>
    </row>
    <row r="9" spans="2:20" x14ac:dyDescent="0.35">
      <c r="B9" s="5" t="s">
        <v>757</v>
      </c>
      <c r="C9" s="6">
        <v>4.5917508417508381</v>
      </c>
      <c r="D9" s="43">
        <v>0.23106060606060605</v>
      </c>
      <c r="E9" s="6">
        <v>2.5672348484848486</v>
      </c>
      <c r="F9" s="43">
        <v>0.13636363636363635</v>
      </c>
      <c r="G9" s="43">
        <v>0.19696969696969696</v>
      </c>
      <c r="H9" s="6">
        <v>4.1792929292929299</v>
      </c>
      <c r="I9" s="6">
        <v>3.7253787878787881</v>
      </c>
      <c r="J9" s="6">
        <v>4.1376262626262603</v>
      </c>
      <c r="K9" s="6">
        <v>3.9141414141414148</v>
      </c>
      <c r="L9" s="6">
        <v>3.5416666666666661</v>
      </c>
      <c r="M9" s="6">
        <v>4.2263257575757578</v>
      </c>
      <c r="N9" s="6">
        <v>3.5694444444444446</v>
      </c>
      <c r="O9" s="6">
        <v>3.2831439393939394</v>
      </c>
      <c r="P9" s="6">
        <v>4.2149621212121211</v>
      </c>
      <c r="Q9" s="6">
        <v>2.5856060606060614</v>
      </c>
      <c r="R9" s="6">
        <v>2.4090909090909083</v>
      </c>
      <c r="S9" s="6">
        <v>2.7159090909090908</v>
      </c>
      <c r="T9" s="6">
        <v>264</v>
      </c>
    </row>
    <row r="43" spans="2:20" s="3" customFormat="1" ht="15.5" customHeight="1" thickBot="1" x14ac:dyDescent="0.4">
      <c r="B43" s="25" t="s">
        <v>837</v>
      </c>
      <c r="C43" s="26" t="s">
        <v>830</v>
      </c>
      <c r="D43" s="27" t="s">
        <v>831</v>
      </c>
      <c r="E43" s="28" t="s">
        <v>832</v>
      </c>
      <c r="F43" s="29" t="s">
        <v>833</v>
      </c>
      <c r="G43" s="30" t="s">
        <v>834</v>
      </c>
      <c r="H43" s="31" t="s">
        <v>812</v>
      </c>
      <c r="I43" s="32" t="s">
        <v>84</v>
      </c>
      <c r="J43" s="32" t="s">
        <v>813</v>
      </c>
      <c r="K43" s="32" t="s">
        <v>814</v>
      </c>
      <c r="L43" s="32" t="s">
        <v>815</v>
      </c>
      <c r="M43" s="33" t="s">
        <v>816</v>
      </c>
      <c r="N43" s="33" t="s">
        <v>817</v>
      </c>
      <c r="O43" s="34" t="s">
        <v>818</v>
      </c>
      <c r="P43" s="34" t="s">
        <v>819</v>
      </c>
      <c r="Q43" s="35" t="s">
        <v>820</v>
      </c>
      <c r="R43" s="35" t="s">
        <v>821</v>
      </c>
      <c r="S43" s="36" t="s">
        <v>822</v>
      </c>
      <c r="T43" s="37" t="s">
        <v>809</v>
      </c>
    </row>
    <row r="44" spans="2:20" s="3" customFormat="1" ht="28" thickTop="1" thickBot="1" x14ac:dyDescent="0.4">
      <c r="B44" s="38" t="s">
        <v>189</v>
      </c>
      <c r="C44" s="44">
        <v>4.5698924731182791</v>
      </c>
      <c r="D44" s="39">
        <v>0.25806451612903225</v>
      </c>
      <c r="E44" s="45">
        <v>2.1693548387096775</v>
      </c>
      <c r="F44" s="40">
        <v>3.2258064516129031E-2</v>
      </c>
      <c r="G44" s="41">
        <v>9.6774193548387094E-2</v>
      </c>
      <c r="H44" s="46">
        <v>4.1505376344086011</v>
      </c>
      <c r="I44" s="47">
        <v>3.9596774193548385</v>
      </c>
      <c r="J44" s="47">
        <v>3.6451612903225805</v>
      </c>
      <c r="K44" s="47">
        <v>3.7419354838709684</v>
      </c>
      <c r="L44" s="47">
        <v>4.1505376344086029</v>
      </c>
      <c r="M44" s="47">
        <v>4.2338709677419351</v>
      </c>
      <c r="N44" s="47">
        <v>3.6129032258064515</v>
      </c>
      <c r="O44" s="47">
        <v>3.314516129032258</v>
      </c>
      <c r="P44" s="47">
        <v>4.096774193548387</v>
      </c>
      <c r="Q44" s="47">
        <v>2.2645161290322577</v>
      </c>
      <c r="R44" s="47">
        <v>2.32258064516129</v>
      </c>
      <c r="S44" s="48">
        <v>2.7419354838709675</v>
      </c>
      <c r="T44" s="42">
        <v>31</v>
      </c>
    </row>
    <row r="45" spans="2:20" ht="16.5" thickTop="1" thickBot="1" x14ac:dyDescent="0.4">
      <c r="B45" s="38" t="s">
        <v>130</v>
      </c>
      <c r="C45" s="44">
        <v>5.0222222222222221</v>
      </c>
      <c r="D45" s="39">
        <v>0.4</v>
      </c>
      <c r="E45" s="45">
        <v>2.4333333333333331</v>
      </c>
      <c r="F45" s="40">
        <v>0.13333333333333333</v>
      </c>
      <c r="G45" s="41">
        <v>0.2</v>
      </c>
      <c r="H45" s="46">
        <v>4.2222222222222214</v>
      </c>
      <c r="I45" s="47">
        <v>3.9</v>
      </c>
      <c r="J45" s="47">
        <v>3.9999999999999996</v>
      </c>
      <c r="K45" s="47">
        <v>3.8666666666666667</v>
      </c>
      <c r="L45" s="47">
        <v>3.9555555555555557</v>
      </c>
      <c r="M45" s="47">
        <v>4.5333333333333332</v>
      </c>
      <c r="N45" s="47">
        <v>3.5111111111111111</v>
      </c>
      <c r="O45" s="47">
        <v>3.3166666666666669</v>
      </c>
      <c r="P45" s="47">
        <v>4</v>
      </c>
      <c r="Q45" s="47">
        <v>2.1866666666666665</v>
      </c>
      <c r="R45" s="47">
        <v>2.8666666666666671</v>
      </c>
      <c r="S45" s="48">
        <v>3.0166666666666666</v>
      </c>
      <c r="T45" s="42">
        <v>15</v>
      </c>
    </row>
    <row r="46" spans="2:20" ht="16.5" thickTop="1" thickBot="1" x14ac:dyDescent="0.4">
      <c r="B46" s="38" t="s">
        <v>174</v>
      </c>
      <c r="C46" s="44">
        <v>5.1111111111111107</v>
      </c>
      <c r="D46" s="39">
        <v>0.22222222222222221</v>
      </c>
      <c r="E46" s="45">
        <v>2.5277777777777777</v>
      </c>
      <c r="F46" s="40">
        <v>0</v>
      </c>
      <c r="G46" s="41">
        <v>0.22222222222222221</v>
      </c>
      <c r="H46" s="46">
        <v>3.9259259259259256</v>
      </c>
      <c r="I46" s="46">
        <v>3.3888888888888888</v>
      </c>
      <c r="J46" s="46">
        <v>3.2962962962962963</v>
      </c>
      <c r="K46" s="46">
        <v>3.8148148148148149</v>
      </c>
      <c r="L46" s="46">
        <v>3.9259259259259256</v>
      </c>
      <c r="M46" s="46">
        <v>4.4722222222222223</v>
      </c>
      <c r="N46" s="46">
        <v>3.7407407407407414</v>
      </c>
      <c r="O46" s="46">
        <v>3.0555555555555554</v>
      </c>
      <c r="P46" s="46">
        <v>3.6944444444444446</v>
      </c>
      <c r="Q46" s="46">
        <v>2.0666666666666669</v>
      </c>
      <c r="R46" s="46">
        <v>2.8888888888888888</v>
      </c>
      <c r="S46" s="46">
        <v>2.9166666666666665</v>
      </c>
      <c r="T46" s="42">
        <v>9</v>
      </c>
    </row>
    <row r="47" spans="2:20" ht="16.5" thickTop="1" thickBot="1" x14ac:dyDescent="0.4">
      <c r="B47" s="38" t="s">
        <v>169</v>
      </c>
      <c r="C47" s="44">
        <v>5.2380952380952381</v>
      </c>
      <c r="D47" s="39">
        <v>0.2857142857142857</v>
      </c>
      <c r="E47" s="45">
        <v>2.25</v>
      </c>
      <c r="F47" s="40">
        <v>0.14285714285714285</v>
      </c>
      <c r="G47" s="41">
        <v>0</v>
      </c>
      <c r="H47" s="46">
        <v>4.761904761904761</v>
      </c>
      <c r="I47" s="46">
        <v>4.3214285714285712</v>
      </c>
      <c r="J47" s="46">
        <v>3.6666666666666665</v>
      </c>
      <c r="K47" s="46">
        <v>3.8095238095238098</v>
      </c>
      <c r="L47" s="46">
        <v>4.6190476190476195</v>
      </c>
      <c r="M47" s="46">
        <v>4.2142857142857144</v>
      </c>
      <c r="N47" s="46">
        <v>3.8571428571428572</v>
      </c>
      <c r="O47" s="46">
        <v>3.8928571428571428</v>
      </c>
      <c r="P47" s="46">
        <v>4.3928571428571432</v>
      </c>
      <c r="Q47" s="46">
        <v>2.7428571428571433</v>
      </c>
      <c r="R47" s="46">
        <v>2.8571428571428572</v>
      </c>
      <c r="S47" s="46">
        <v>2.8571428571428572</v>
      </c>
      <c r="T47" s="42">
        <v>7</v>
      </c>
    </row>
    <row r="48" spans="2:20" ht="28" thickTop="1" thickBot="1" x14ac:dyDescent="0.4">
      <c r="B48" s="38" t="s">
        <v>117</v>
      </c>
      <c r="C48" s="44">
        <v>4.9537037037037042</v>
      </c>
      <c r="D48" s="39">
        <v>0.41666666666666669</v>
      </c>
      <c r="E48" s="45">
        <v>2.2291666666666665</v>
      </c>
      <c r="F48" s="40">
        <v>8.3333333333333329E-2</v>
      </c>
      <c r="G48" s="41">
        <v>0.25</v>
      </c>
      <c r="H48" s="46">
        <v>4.583333333333333</v>
      </c>
      <c r="I48" s="46">
        <v>3.5208333333333335</v>
      </c>
      <c r="J48" s="46">
        <v>3.5000000000000004</v>
      </c>
      <c r="K48" s="46">
        <v>4.1388888888888884</v>
      </c>
      <c r="L48" s="46">
        <v>4.333333333333333</v>
      </c>
      <c r="M48" s="46">
        <v>4.375</v>
      </c>
      <c r="N48" s="46">
        <v>3.7777777777777781</v>
      </c>
      <c r="O48" s="46">
        <v>3.75</v>
      </c>
      <c r="P48" s="46">
        <v>4.1875</v>
      </c>
      <c r="Q48" s="46">
        <v>3</v>
      </c>
      <c r="R48" s="46">
        <v>2.4722222222222219</v>
      </c>
      <c r="S48" s="46">
        <v>3.4375</v>
      </c>
      <c r="T48" s="42">
        <v>12</v>
      </c>
    </row>
    <row r="49" spans="2:20" ht="16.5" thickTop="1" thickBot="1" x14ac:dyDescent="0.4">
      <c r="B49" s="38" t="s">
        <v>107</v>
      </c>
      <c r="C49" s="44">
        <v>4.4065934065934087</v>
      </c>
      <c r="D49" s="39">
        <v>0.15384615384615385</v>
      </c>
      <c r="E49" s="45">
        <v>2.7280219780219781</v>
      </c>
      <c r="F49" s="40">
        <v>0.18681318681318682</v>
      </c>
      <c r="G49" s="41">
        <v>0.24175824175824176</v>
      </c>
      <c r="H49" s="46">
        <v>3.9413919413919403</v>
      </c>
      <c r="I49" s="46">
        <v>3.5961538461538463</v>
      </c>
      <c r="J49" s="46">
        <v>4.1758241758241761</v>
      </c>
      <c r="K49" s="46">
        <v>3.8608058608058613</v>
      </c>
      <c r="L49" s="46">
        <v>3.1904761904761929</v>
      </c>
      <c r="M49" s="46">
        <v>4.2197802197802199</v>
      </c>
      <c r="N49" s="46">
        <v>3.6227106227106223</v>
      </c>
      <c r="O49" s="46">
        <v>3.337912087912088</v>
      </c>
      <c r="P49" s="46">
        <v>4.3461538461538458</v>
      </c>
      <c r="Q49" s="46">
        <v>3.046153846153846</v>
      </c>
      <c r="R49" s="46">
        <v>2.5897435897435899</v>
      </c>
      <c r="S49" s="46">
        <v>2.8406593406593408</v>
      </c>
      <c r="T49" s="42">
        <v>91</v>
      </c>
    </row>
    <row r="50" spans="2:20" ht="16.5" thickTop="1" thickBot="1" x14ac:dyDescent="0.4">
      <c r="B50" s="38" t="s">
        <v>136</v>
      </c>
      <c r="C50" s="44">
        <v>5.0277777777777777</v>
      </c>
      <c r="D50" s="39">
        <v>0.25</v>
      </c>
      <c r="E50" s="45">
        <v>2.25</v>
      </c>
      <c r="F50" s="40">
        <v>0</v>
      </c>
      <c r="G50" s="41">
        <v>0</v>
      </c>
      <c r="H50" s="46">
        <v>4.666666666666667</v>
      </c>
      <c r="I50" s="46">
        <v>3</v>
      </c>
      <c r="J50" s="46">
        <v>4.3333333333333339</v>
      </c>
      <c r="K50" s="46">
        <v>4.3333333333333339</v>
      </c>
      <c r="L50" s="46">
        <v>4.25</v>
      </c>
      <c r="M50" s="46">
        <v>4.4375</v>
      </c>
      <c r="N50" s="46">
        <v>3.6666666666666665</v>
      </c>
      <c r="O50" s="46">
        <v>3.25</v>
      </c>
      <c r="P50" s="46">
        <v>3.8125</v>
      </c>
      <c r="Q50" s="46">
        <v>2.15</v>
      </c>
      <c r="R50" s="46">
        <v>2.75</v>
      </c>
      <c r="S50" s="46">
        <v>2.8125</v>
      </c>
      <c r="T50" s="42">
        <v>4</v>
      </c>
    </row>
    <row r="51" spans="2:20" ht="28" thickTop="1" thickBot="1" x14ac:dyDescent="0.4">
      <c r="B51" s="38" t="s">
        <v>125</v>
      </c>
      <c r="C51" s="44">
        <v>4.5473684210526324</v>
      </c>
      <c r="D51" s="39">
        <v>0.24210526315789474</v>
      </c>
      <c r="E51" s="45">
        <v>2.6473684210526316</v>
      </c>
      <c r="F51" s="40">
        <v>0.14736842105263157</v>
      </c>
      <c r="G51" s="41">
        <v>0.2</v>
      </c>
      <c r="H51" s="46">
        <v>4.3192982456140347</v>
      </c>
      <c r="I51" s="46">
        <v>3.7894736842105261</v>
      </c>
      <c r="J51" s="46">
        <v>4.4701754385964918</v>
      </c>
      <c r="K51" s="46">
        <v>4.0000000000000009</v>
      </c>
      <c r="L51" s="46">
        <v>3.3684210526315796</v>
      </c>
      <c r="M51" s="46">
        <v>4.1315789473684212</v>
      </c>
      <c r="N51" s="46">
        <v>3.4456140350877202</v>
      </c>
      <c r="O51" s="46">
        <v>3.1342105263157896</v>
      </c>
      <c r="P51" s="46">
        <v>4.2184210526315793</v>
      </c>
      <c r="Q51" s="46">
        <v>2.3157894736842106</v>
      </c>
      <c r="R51" s="46">
        <v>2.0912280701754398</v>
      </c>
      <c r="S51" s="46">
        <v>2.4157894736842107</v>
      </c>
      <c r="T51" s="42">
        <v>95</v>
      </c>
    </row>
    <row r="52" spans="2:20" ht="16" thickTop="1" x14ac:dyDescent="0.35"/>
    <row r="53" spans="2:20" ht="16" thickBot="1" x14ac:dyDescent="0.4">
      <c r="B53" s="25" t="s">
        <v>838</v>
      </c>
      <c r="C53" s="26" t="s">
        <v>830</v>
      </c>
      <c r="D53" s="27" t="s">
        <v>831</v>
      </c>
      <c r="E53" s="28" t="s">
        <v>832</v>
      </c>
      <c r="F53" s="29" t="s">
        <v>833</v>
      </c>
      <c r="G53" s="30" t="s">
        <v>834</v>
      </c>
      <c r="H53" s="31" t="s">
        <v>812</v>
      </c>
      <c r="I53" s="32" t="s">
        <v>84</v>
      </c>
      <c r="J53" s="32" t="s">
        <v>813</v>
      </c>
      <c r="K53" s="32" t="s">
        <v>814</v>
      </c>
      <c r="L53" s="32" t="s">
        <v>815</v>
      </c>
      <c r="M53" s="33" t="s">
        <v>816</v>
      </c>
      <c r="N53" s="33" t="s">
        <v>817</v>
      </c>
      <c r="O53" s="34" t="s">
        <v>818</v>
      </c>
      <c r="P53" s="34" t="s">
        <v>819</v>
      </c>
      <c r="Q53" s="35" t="s">
        <v>820</v>
      </c>
      <c r="R53" s="35" t="s">
        <v>821</v>
      </c>
      <c r="S53" s="36" t="s">
        <v>822</v>
      </c>
      <c r="T53" s="37" t="s">
        <v>809</v>
      </c>
    </row>
    <row r="54" spans="2:20" ht="68.5" thickTop="1" thickBot="1" x14ac:dyDescent="0.4">
      <c r="B54" s="38" t="s">
        <v>170</v>
      </c>
      <c r="C54" s="44">
        <v>4.3827160493827169</v>
      </c>
      <c r="D54" s="39">
        <v>0.33333333333333331</v>
      </c>
      <c r="E54" s="45">
        <v>2.5</v>
      </c>
      <c r="F54" s="40">
        <v>0.22222222222222221</v>
      </c>
      <c r="G54" s="41">
        <v>0.1111111111111111</v>
      </c>
      <c r="H54" s="46">
        <v>4.4074074074074074</v>
      </c>
      <c r="I54" s="47">
        <v>4.5</v>
      </c>
      <c r="J54" s="47">
        <v>3.8888888888888888</v>
      </c>
      <c r="K54" s="47">
        <v>4.2222222222222223</v>
      </c>
      <c r="L54" s="47">
        <v>4.3333333333333339</v>
      </c>
      <c r="M54" s="47">
        <v>4.2777777777777777</v>
      </c>
      <c r="N54" s="47">
        <v>3.7407407407407414</v>
      </c>
      <c r="O54" s="47">
        <v>3.8888888888888888</v>
      </c>
      <c r="P54" s="47">
        <v>4.25</v>
      </c>
      <c r="Q54" s="47">
        <v>2.7333333333333334</v>
      </c>
      <c r="R54" s="47">
        <v>3.0740740740740744</v>
      </c>
      <c r="S54" s="48">
        <v>3.2222222222222223</v>
      </c>
      <c r="T54" s="42">
        <v>9</v>
      </c>
    </row>
    <row r="55" spans="2:20" ht="28" thickTop="1" thickBot="1" x14ac:dyDescent="0.4">
      <c r="B55" s="38" t="s">
        <v>108</v>
      </c>
      <c r="C55" s="44">
        <v>4.512527233115466</v>
      </c>
      <c r="D55" s="39">
        <v>0.21568627450980393</v>
      </c>
      <c r="E55" s="45">
        <v>2.625</v>
      </c>
      <c r="F55" s="40">
        <v>0.15196078431372548</v>
      </c>
      <c r="G55" s="41">
        <v>0.20098039215686275</v>
      </c>
      <c r="H55" s="46">
        <v>4.143790849673203</v>
      </c>
      <c r="I55" s="47">
        <v>3.6924019607843137</v>
      </c>
      <c r="J55" s="47">
        <v>4.279411764705884</v>
      </c>
      <c r="K55" s="47">
        <v>3.9346405228758163</v>
      </c>
      <c r="L55" s="47">
        <v>3.352941176470587</v>
      </c>
      <c r="M55" s="47">
        <v>4.208333333333333</v>
      </c>
      <c r="N55" s="47">
        <v>3.5375816993464055</v>
      </c>
      <c r="O55" s="47">
        <v>3.2389705882352939</v>
      </c>
      <c r="P55" s="47">
        <v>4.2438725490196081</v>
      </c>
      <c r="Q55" s="47">
        <v>2.6254901960784305</v>
      </c>
      <c r="R55" s="47">
        <v>2.3398692810457509</v>
      </c>
      <c r="S55" s="48">
        <v>2.6237745098039214</v>
      </c>
      <c r="T55" s="42">
        <v>204</v>
      </c>
    </row>
    <row r="56" spans="2:20" ht="28" thickTop="1" thickBot="1" x14ac:dyDescent="0.4">
      <c r="B56" s="38" t="s">
        <v>118</v>
      </c>
      <c r="C56" s="44">
        <v>4.9388888888888882</v>
      </c>
      <c r="D56" s="39">
        <v>0.25</v>
      </c>
      <c r="E56" s="45">
        <v>2.6</v>
      </c>
      <c r="F56" s="40">
        <v>0.15</v>
      </c>
      <c r="G56" s="41">
        <v>0.3</v>
      </c>
      <c r="H56" s="46">
        <v>3.9333333333333327</v>
      </c>
      <c r="I56" s="47">
        <v>3.15</v>
      </c>
      <c r="J56" s="47">
        <v>3.2</v>
      </c>
      <c r="K56" s="47">
        <v>3.5166666666666671</v>
      </c>
      <c r="L56" s="47">
        <v>3.8000000000000007</v>
      </c>
      <c r="M56" s="47">
        <v>4.4000000000000004</v>
      </c>
      <c r="N56" s="47">
        <v>3.7333333333333329</v>
      </c>
      <c r="O56" s="47">
        <v>3.3875000000000002</v>
      </c>
      <c r="P56" s="47">
        <v>4.0625</v>
      </c>
      <c r="Q56" s="47">
        <v>2.6399999999999997</v>
      </c>
      <c r="R56" s="47">
        <v>3.1333333333333337</v>
      </c>
      <c r="S56" s="48">
        <v>3.3624999999999998</v>
      </c>
      <c r="T56" s="42">
        <v>20</v>
      </c>
    </row>
    <row r="57" spans="2:20" ht="28" thickTop="1" thickBot="1" x14ac:dyDescent="0.4">
      <c r="B57" s="38" t="s">
        <v>228</v>
      </c>
      <c r="C57" s="44">
        <v>4.8888888888888893</v>
      </c>
      <c r="D57" s="39">
        <v>0.375</v>
      </c>
      <c r="E57" s="45">
        <v>2.09375</v>
      </c>
      <c r="F57" s="40">
        <v>0</v>
      </c>
      <c r="G57" s="41">
        <v>0</v>
      </c>
      <c r="H57" s="46">
        <v>4.375</v>
      </c>
      <c r="I57" s="47">
        <v>3.71875</v>
      </c>
      <c r="J57" s="47">
        <v>3.2916666666666665</v>
      </c>
      <c r="K57" s="47">
        <v>3.291666666666667</v>
      </c>
      <c r="L57" s="47">
        <v>4.25</v>
      </c>
      <c r="M57" s="47">
        <v>4.3125</v>
      </c>
      <c r="N57" s="47">
        <v>3.666666666666667</v>
      </c>
      <c r="O57" s="47">
        <v>2.46875</v>
      </c>
      <c r="P57" s="47">
        <v>3.375</v>
      </c>
      <c r="Q57" s="47">
        <v>1.9250000000000003</v>
      </c>
      <c r="R57" s="47">
        <v>2.2916666666666665</v>
      </c>
      <c r="S57" s="48">
        <v>2.46875</v>
      </c>
      <c r="T57" s="42">
        <v>8</v>
      </c>
    </row>
    <row r="58" spans="2:20" ht="28" thickTop="1" thickBot="1" x14ac:dyDescent="0.4">
      <c r="B58" s="38" t="s">
        <v>190</v>
      </c>
      <c r="C58" s="44">
        <v>4.3777777777777773</v>
      </c>
      <c r="D58" s="39">
        <v>0</v>
      </c>
      <c r="E58" s="45">
        <v>2.25</v>
      </c>
      <c r="F58" s="40">
        <v>0</v>
      </c>
      <c r="G58" s="41">
        <v>0.4</v>
      </c>
      <c r="H58" s="46">
        <v>4.6666666666666661</v>
      </c>
      <c r="I58" s="47">
        <v>4.3</v>
      </c>
      <c r="J58" s="47">
        <v>3.8</v>
      </c>
      <c r="K58" s="47">
        <v>3.4</v>
      </c>
      <c r="L58" s="47">
        <v>4.4000000000000004</v>
      </c>
      <c r="M58" s="47">
        <v>4.0999999999999996</v>
      </c>
      <c r="N58" s="47">
        <v>3.4</v>
      </c>
      <c r="O58" s="47">
        <v>3.5</v>
      </c>
      <c r="P58" s="47">
        <v>4.6500000000000004</v>
      </c>
      <c r="Q58" s="47">
        <v>2.64</v>
      </c>
      <c r="R58" s="47">
        <v>2.5333333333333332</v>
      </c>
      <c r="S58" s="48">
        <v>3</v>
      </c>
      <c r="T58" s="42">
        <v>5</v>
      </c>
    </row>
    <row r="59" spans="2:20" ht="41.5" thickTop="1" thickBot="1" x14ac:dyDescent="0.4">
      <c r="B59" s="38" t="s">
        <v>131</v>
      </c>
      <c r="C59" s="44">
        <v>5.2111111111111104</v>
      </c>
      <c r="D59" s="39">
        <v>0.4</v>
      </c>
      <c r="E59" s="45">
        <v>1.95</v>
      </c>
      <c r="F59" s="40">
        <v>0</v>
      </c>
      <c r="G59" s="41">
        <v>0</v>
      </c>
      <c r="H59" s="46">
        <v>4.7333333333333325</v>
      </c>
      <c r="I59" s="47">
        <v>4.5999999999999996</v>
      </c>
      <c r="J59" s="47">
        <v>4.3333333333333339</v>
      </c>
      <c r="K59" s="47">
        <v>4.5</v>
      </c>
      <c r="L59" s="47">
        <v>4.5</v>
      </c>
      <c r="M59" s="47">
        <v>4.375</v>
      </c>
      <c r="N59" s="47">
        <v>3.7999999999999994</v>
      </c>
      <c r="O59" s="47">
        <v>3.4249999999999998</v>
      </c>
      <c r="P59" s="47">
        <v>4.1500000000000004</v>
      </c>
      <c r="Q59" s="47">
        <v>2.2000000000000002</v>
      </c>
      <c r="R59" s="47">
        <v>2.2333333333333334</v>
      </c>
      <c r="S59" s="48">
        <v>2.4</v>
      </c>
      <c r="T59" s="42">
        <v>10</v>
      </c>
    </row>
    <row r="60" spans="2:20" ht="16.5" thickTop="1" thickBot="1" x14ac:dyDescent="0.4">
      <c r="B60" s="38" t="s">
        <v>210</v>
      </c>
      <c r="C60" s="44">
        <v>5.041666666666667</v>
      </c>
      <c r="D60" s="39">
        <v>0.25</v>
      </c>
      <c r="E60" s="45">
        <v>2.53125</v>
      </c>
      <c r="F60" s="40">
        <v>0</v>
      </c>
      <c r="G60" s="41">
        <v>0.25</v>
      </c>
      <c r="H60" s="46">
        <v>4.25</v>
      </c>
      <c r="I60" s="47">
        <v>3.6875</v>
      </c>
      <c r="J60" s="47">
        <v>3.9583333333333339</v>
      </c>
      <c r="K60" s="47">
        <v>4.25</v>
      </c>
      <c r="L60" s="47">
        <v>4.3750000000000009</v>
      </c>
      <c r="M60" s="47">
        <v>4</v>
      </c>
      <c r="N60" s="47">
        <v>3.5</v>
      </c>
      <c r="O60" s="47">
        <v>3.96875</v>
      </c>
      <c r="P60" s="47">
        <v>4.46875</v>
      </c>
      <c r="Q60" s="47">
        <v>2.375</v>
      </c>
      <c r="R60" s="47">
        <v>1.8750000000000002</v>
      </c>
      <c r="S60" s="48">
        <v>3.34375</v>
      </c>
      <c r="T60" s="42">
        <v>8</v>
      </c>
    </row>
    <row r="61" spans="2:20" ht="16" thickTop="1" x14ac:dyDescent="0.35"/>
    <row r="62" spans="2:20" ht="16" thickBot="1" x14ac:dyDescent="0.4">
      <c r="B62" s="25" t="s">
        <v>800</v>
      </c>
      <c r="C62" s="26" t="s">
        <v>830</v>
      </c>
      <c r="D62" s="27" t="s">
        <v>831</v>
      </c>
      <c r="E62" s="28" t="s">
        <v>832</v>
      </c>
      <c r="F62" s="29" t="s">
        <v>833</v>
      </c>
      <c r="G62" s="30" t="s">
        <v>834</v>
      </c>
      <c r="H62" s="31" t="s">
        <v>812</v>
      </c>
      <c r="I62" s="32" t="s">
        <v>84</v>
      </c>
      <c r="J62" s="32" t="s">
        <v>813</v>
      </c>
      <c r="K62" s="32" t="s">
        <v>814</v>
      </c>
      <c r="L62" s="32" t="s">
        <v>815</v>
      </c>
      <c r="M62" s="33" t="s">
        <v>816</v>
      </c>
      <c r="N62" s="33" t="s">
        <v>817</v>
      </c>
      <c r="O62" s="34" t="s">
        <v>818</v>
      </c>
      <c r="P62" s="34" t="s">
        <v>819</v>
      </c>
      <c r="Q62" s="35" t="s">
        <v>820</v>
      </c>
      <c r="R62" s="35" t="s">
        <v>821</v>
      </c>
      <c r="S62" s="36" t="s">
        <v>822</v>
      </c>
      <c r="T62" s="37" t="s">
        <v>809</v>
      </c>
    </row>
    <row r="63" spans="2:20" ht="16.5" thickTop="1" thickBot="1" x14ac:dyDescent="0.4">
      <c r="B63" s="38" t="s">
        <v>109</v>
      </c>
      <c r="C63" s="44">
        <v>4.449010654490106</v>
      </c>
      <c r="D63" s="39">
        <v>0.17808219178082191</v>
      </c>
      <c r="E63" s="45">
        <v>2.6917808219178081</v>
      </c>
      <c r="F63" s="40">
        <v>0.1095890410958904</v>
      </c>
      <c r="G63" s="41">
        <v>0.17808219178082191</v>
      </c>
      <c r="H63" s="46">
        <v>4.3105022831050235</v>
      </c>
      <c r="I63" s="47">
        <v>3.5650684931506849</v>
      </c>
      <c r="J63" s="47">
        <v>4.2328767123287667</v>
      </c>
      <c r="K63" s="47">
        <v>4.0410958904109586</v>
      </c>
      <c r="L63" s="47">
        <v>3.493150684931507</v>
      </c>
      <c r="M63" s="47">
        <v>4.0513698630136989</v>
      </c>
      <c r="N63" s="47">
        <v>3.4703196347031966</v>
      </c>
      <c r="O63" s="47">
        <v>3.1986301369863015</v>
      </c>
      <c r="P63" s="47">
        <v>4.2123287671232879</v>
      </c>
      <c r="Q63" s="47">
        <v>2.4794520547945211</v>
      </c>
      <c r="R63" s="47">
        <v>2.4429223744292243</v>
      </c>
      <c r="S63" s="48">
        <v>2.7328767123287672</v>
      </c>
      <c r="T63" s="42">
        <v>73</v>
      </c>
    </row>
    <row r="64" spans="2:20" ht="16.5" thickTop="1" thickBot="1" x14ac:dyDescent="0.4">
      <c r="B64" s="38" t="s">
        <v>183</v>
      </c>
      <c r="C64" s="44">
        <v>4.9010416666666687</v>
      </c>
      <c r="D64" s="39">
        <v>0.3125</v>
      </c>
      <c r="E64" s="45">
        <v>2.375</v>
      </c>
      <c r="F64" s="40">
        <v>7.8125E-2</v>
      </c>
      <c r="G64" s="41">
        <v>0.171875</v>
      </c>
      <c r="H64" s="46">
        <v>4.1145833333333339</v>
      </c>
      <c r="I64" s="47">
        <v>3.78515625</v>
      </c>
      <c r="J64" s="47">
        <v>3.828125</v>
      </c>
      <c r="K64" s="47">
        <v>3.7239583333333326</v>
      </c>
      <c r="L64" s="47">
        <v>3.7135416666666656</v>
      </c>
      <c r="M64" s="47">
        <v>4.34765625</v>
      </c>
      <c r="N64" s="47">
        <v>3.640625</v>
      </c>
      <c r="O64" s="47">
        <v>3.2890625</v>
      </c>
      <c r="P64" s="47">
        <v>4.1328125</v>
      </c>
      <c r="Q64" s="47">
        <v>2.5250000000000012</v>
      </c>
      <c r="R64" s="47">
        <v>2.3281250000000004</v>
      </c>
      <c r="S64" s="48">
        <v>2.64453125</v>
      </c>
      <c r="T64" s="42">
        <v>64</v>
      </c>
    </row>
    <row r="65" spans="2:20" ht="16.5" thickTop="1" thickBot="1" x14ac:dyDescent="0.4">
      <c r="B65" s="38" t="s">
        <v>119</v>
      </c>
      <c r="C65" s="44">
        <v>4.5179352580927405</v>
      </c>
      <c r="D65" s="39">
        <v>0.22047244094488189</v>
      </c>
      <c r="E65" s="45">
        <v>2.5925196850393699</v>
      </c>
      <c r="F65" s="40">
        <v>0.18110236220472442</v>
      </c>
      <c r="G65" s="41">
        <v>0.22047244094488189</v>
      </c>
      <c r="H65" s="46">
        <v>4.1364829396325451</v>
      </c>
      <c r="I65" s="47">
        <v>3.7874015748031495</v>
      </c>
      <c r="J65" s="47">
        <v>4.2388451443569561</v>
      </c>
      <c r="K65" s="47">
        <v>3.9370078740157499</v>
      </c>
      <c r="L65" s="47">
        <v>3.4829396325459316</v>
      </c>
      <c r="M65" s="47">
        <v>4.265748031496063</v>
      </c>
      <c r="N65" s="47">
        <v>3.590551181102362</v>
      </c>
      <c r="O65" s="47">
        <v>3.3287401574803148</v>
      </c>
      <c r="P65" s="47">
        <v>4.2578740157480315</v>
      </c>
      <c r="Q65" s="47">
        <v>2.6771653543307083</v>
      </c>
      <c r="R65" s="47">
        <v>2.4304461942257216</v>
      </c>
      <c r="S65" s="48">
        <v>2.7421259842519685</v>
      </c>
      <c r="T65" s="42">
        <v>127</v>
      </c>
    </row>
    <row r="66" spans="2:20" ht="16" thickTop="1" x14ac:dyDescent="0.3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20" ht="16" thickBot="1" x14ac:dyDescent="0.4">
      <c r="B67" s="25" t="s">
        <v>840</v>
      </c>
      <c r="C67" s="26" t="s">
        <v>830</v>
      </c>
      <c r="D67" s="27" t="s">
        <v>831</v>
      </c>
      <c r="E67" s="28" t="s">
        <v>832</v>
      </c>
      <c r="F67" s="29" t="s">
        <v>833</v>
      </c>
      <c r="G67" s="30" t="s">
        <v>834</v>
      </c>
      <c r="H67" s="31" t="s">
        <v>812</v>
      </c>
      <c r="I67" s="32" t="s">
        <v>84</v>
      </c>
      <c r="J67" s="32" t="s">
        <v>813</v>
      </c>
      <c r="K67" s="32" t="s">
        <v>814</v>
      </c>
      <c r="L67" s="32" t="s">
        <v>815</v>
      </c>
      <c r="M67" s="33" t="s">
        <v>816</v>
      </c>
      <c r="N67" s="33" t="s">
        <v>817</v>
      </c>
      <c r="O67" s="34" t="s">
        <v>818</v>
      </c>
      <c r="P67" s="34" t="s">
        <v>819</v>
      </c>
      <c r="Q67" s="35" t="s">
        <v>820</v>
      </c>
      <c r="R67" s="35" t="s">
        <v>821</v>
      </c>
      <c r="S67" s="36" t="s">
        <v>822</v>
      </c>
      <c r="T67" s="37" t="s">
        <v>809</v>
      </c>
    </row>
    <row r="68" spans="2:20" ht="16.5" thickTop="1" thickBot="1" x14ac:dyDescent="0.4">
      <c r="B68" s="38" t="s">
        <v>120</v>
      </c>
      <c r="C68" s="44">
        <v>5.1041666666666652</v>
      </c>
      <c r="D68" s="39">
        <v>0.40625</v>
      </c>
      <c r="E68" s="45">
        <v>2.25</v>
      </c>
      <c r="F68" s="40">
        <v>3.125E-2</v>
      </c>
      <c r="G68" s="41">
        <v>0.125</v>
      </c>
      <c r="H68" s="46">
        <v>4.760416666666667</v>
      </c>
      <c r="I68" s="47">
        <v>4.03125</v>
      </c>
      <c r="J68" s="47">
        <v>4.3854166666666661</v>
      </c>
      <c r="K68" s="47">
        <v>4.0833333333333339</v>
      </c>
      <c r="L68" s="47">
        <v>3.9999999999999996</v>
      </c>
      <c r="M68" s="47">
        <v>4.4765625</v>
      </c>
      <c r="N68" s="47">
        <v>3.59375</v>
      </c>
      <c r="O68" s="47">
        <v>3.2265625</v>
      </c>
      <c r="P68" s="47">
        <v>3.953125</v>
      </c>
      <c r="Q68" s="47">
        <v>2.1437500000000003</v>
      </c>
      <c r="R68" s="47">
        <v>2.21875</v>
      </c>
      <c r="S68" s="48">
        <v>2.4453125</v>
      </c>
      <c r="T68" s="42">
        <v>32</v>
      </c>
    </row>
    <row r="69" spans="2:20" ht="16.5" thickTop="1" thickBot="1" x14ac:dyDescent="0.4">
      <c r="B69" s="38" t="s">
        <v>132</v>
      </c>
      <c r="C69" s="44">
        <v>4.3871527777777777</v>
      </c>
      <c r="D69" s="39">
        <v>0.140625</v>
      </c>
      <c r="E69" s="45">
        <v>2.61328125</v>
      </c>
      <c r="F69" s="40">
        <v>0.15625</v>
      </c>
      <c r="G69" s="41">
        <v>0.15625</v>
      </c>
      <c r="H69" s="46">
        <v>4.2291666666666661</v>
      </c>
      <c r="I69" s="47">
        <v>3.765625</v>
      </c>
      <c r="J69" s="47">
        <v>4.2552083333333321</v>
      </c>
      <c r="K69" s="47">
        <v>4.052083333333333</v>
      </c>
      <c r="L69" s="47">
        <v>3.4427083333333335</v>
      </c>
      <c r="M69" s="47">
        <v>4.01953125</v>
      </c>
      <c r="N69" s="47">
        <v>3.4479166666666661</v>
      </c>
      <c r="O69" s="47">
        <v>3.10546875</v>
      </c>
      <c r="P69" s="47">
        <v>4.23046875</v>
      </c>
      <c r="Q69" s="47">
        <v>2.3906250000000004</v>
      </c>
      <c r="R69" s="47">
        <v>2.2135416666666674</v>
      </c>
      <c r="S69" s="48">
        <v>2.6953125</v>
      </c>
      <c r="T69" s="42">
        <v>64</v>
      </c>
    </row>
    <row r="70" spans="2:20" ht="16.5" thickTop="1" thickBot="1" x14ac:dyDescent="0.4">
      <c r="B70" s="38" t="s">
        <v>110</v>
      </c>
      <c r="C70" s="44">
        <v>4.4511784511784533</v>
      </c>
      <c r="D70" s="39">
        <v>0.22222222222222221</v>
      </c>
      <c r="E70" s="45">
        <v>2.7525252525252526</v>
      </c>
      <c r="F70" s="40">
        <v>0.16161616161616163</v>
      </c>
      <c r="G70" s="41">
        <v>0.28282828282828282</v>
      </c>
      <c r="H70" s="46">
        <v>4.1212121212121202</v>
      </c>
      <c r="I70" s="47">
        <v>3.6313131313131315</v>
      </c>
      <c r="J70" s="47">
        <v>4.2659932659932664</v>
      </c>
      <c r="K70" s="47">
        <v>3.8787878787878793</v>
      </c>
      <c r="L70" s="47">
        <v>3.4276094276094291</v>
      </c>
      <c r="M70" s="47">
        <v>4.1818181818181817</v>
      </c>
      <c r="N70" s="47">
        <v>3.5791245791245792</v>
      </c>
      <c r="O70" s="47">
        <v>3.4974747474747474</v>
      </c>
      <c r="P70" s="47">
        <v>4.3611111111111107</v>
      </c>
      <c r="Q70" s="47">
        <v>2.8404040404040414</v>
      </c>
      <c r="R70" s="47">
        <v>2.5319865319865325</v>
      </c>
      <c r="S70" s="48">
        <v>2.7676767676767677</v>
      </c>
      <c r="T70" s="42">
        <v>99</v>
      </c>
    </row>
    <row r="71" spans="2:20" ht="16.5" thickTop="1" thickBot="1" x14ac:dyDescent="0.4">
      <c r="B71" s="38" t="s">
        <v>179</v>
      </c>
      <c r="C71" s="44">
        <v>4.6888888888888891</v>
      </c>
      <c r="D71" s="39">
        <v>0.22222222222222221</v>
      </c>
      <c r="E71" s="45">
        <v>2.5611111111111109</v>
      </c>
      <c r="F71" s="40">
        <v>0.17777777777777778</v>
      </c>
      <c r="G71" s="41">
        <v>0.22222222222222221</v>
      </c>
      <c r="H71" s="46">
        <v>3.9407407407407411</v>
      </c>
      <c r="I71" s="47">
        <v>3.7166666666666668</v>
      </c>
      <c r="J71" s="47">
        <v>3.9185185185185185</v>
      </c>
      <c r="K71" s="47">
        <v>3.8518518518518503</v>
      </c>
      <c r="L71" s="47">
        <v>3.4740740740740739</v>
      </c>
      <c r="M71" s="47">
        <v>4.4722222222222223</v>
      </c>
      <c r="N71" s="47">
        <v>3.6444444444444439</v>
      </c>
      <c r="O71" s="47">
        <v>3.2222222222222223</v>
      </c>
      <c r="P71" s="47">
        <v>4.2222222222222223</v>
      </c>
      <c r="Q71" s="47">
        <v>2.9244444444444442</v>
      </c>
      <c r="R71" s="47">
        <v>2.5925925925925926</v>
      </c>
      <c r="S71" s="48">
        <v>2.9722222222222223</v>
      </c>
      <c r="T71" s="42">
        <v>45</v>
      </c>
    </row>
    <row r="72" spans="2:20" ht="16.5" thickTop="1" thickBot="1" x14ac:dyDescent="0.4">
      <c r="B72" s="38" t="s">
        <v>184</v>
      </c>
      <c r="C72" s="44">
        <v>4.8518518518518521</v>
      </c>
      <c r="D72" s="39">
        <v>0.29166666666666669</v>
      </c>
      <c r="E72" s="45">
        <v>2.1145833333333335</v>
      </c>
      <c r="F72" s="40">
        <v>4.1666666666666664E-2</v>
      </c>
      <c r="G72" s="41">
        <v>0</v>
      </c>
      <c r="H72" s="46">
        <v>3.9583333333333335</v>
      </c>
      <c r="I72" s="47">
        <v>3.6145833333333335</v>
      </c>
      <c r="J72" s="47">
        <v>3.375</v>
      </c>
      <c r="K72" s="47">
        <v>3.5833333333333335</v>
      </c>
      <c r="L72" s="47">
        <v>3.7916666666666665</v>
      </c>
      <c r="M72" s="47">
        <v>4.166666666666667</v>
      </c>
      <c r="N72" s="47">
        <v>3.6805555555555554</v>
      </c>
      <c r="O72" s="47">
        <v>3.0625</v>
      </c>
      <c r="P72" s="47">
        <v>3.90625</v>
      </c>
      <c r="Q72" s="47">
        <v>2.0083333333333329</v>
      </c>
      <c r="R72" s="47">
        <v>2.3333333333333335</v>
      </c>
      <c r="S72" s="48">
        <v>2.4375</v>
      </c>
      <c r="T72" s="42">
        <v>24</v>
      </c>
    </row>
    <row r="73" spans="2:20" ht="16" thickTop="1" x14ac:dyDescent="0.35"/>
    <row r="74" spans="2:20" ht="16" thickBot="1" x14ac:dyDescent="0.4">
      <c r="B74" s="25" t="s">
        <v>839</v>
      </c>
      <c r="C74" s="26" t="s">
        <v>830</v>
      </c>
      <c r="D74" s="27" t="s">
        <v>831</v>
      </c>
      <c r="E74" s="28" t="s">
        <v>832</v>
      </c>
      <c r="F74" s="29" t="s">
        <v>833</v>
      </c>
      <c r="G74" s="30" t="s">
        <v>834</v>
      </c>
      <c r="H74" s="31" t="s">
        <v>812</v>
      </c>
      <c r="I74" s="32" t="s">
        <v>84</v>
      </c>
      <c r="J74" s="32" t="s">
        <v>813</v>
      </c>
      <c r="K74" s="32" t="s">
        <v>814</v>
      </c>
      <c r="L74" s="32" t="s">
        <v>815</v>
      </c>
      <c r="M74" s="33" t="s">
        <v>816</v>
      </c>
      <c r="N74" s="33" t="s">
        <v>817</v>
      </c>
      <c r="O74" s="34" t="s">
        <v>818</v>
      </c>
      <c r="P74" s="34" t="s">
        <v>819</v>
      </c>
      <c r="Q74" s="35" t="s">
        <v>820</v>
      </c>
      <c r="R74" s="35" t="s">
        <v>821</v>
      </c>
      <c r="S74" s="36" t="s">
        <v>822</v>
      </c>
      <c r="T74" s="37" t="s">
        <v>809</v>
      </c>
    </row>
    <row r="75" spans="2:20" ht="16.5" thickTop="1" thickBot="1" x14ac:dyDescent="0.4">
      <c r="B75" s="38" t="s">
        <v>161</v>
      </c>
      <c r="C75" s="44">
        <v>4.270833333333333</v>
      </c>
      <c r="D75" s="39">
        <v>0.25</v>
      </c>
      <c r="E75" s="45">
        <v>2.640625</v>
      </c>
      <c r="F75" s="40">
        <v>0.25</v>
      </c>
      <c r="G75" s="41">
        <v>0.1875</v>
      </c>
      <c r="H75" s="46">
        <v>4.0208333333333339</v>
      </c>
      <c r="I75" s="47">
        <v>3.28125</v>
      </c>
      <c r="J75" s="47">
        <v>3.9583333333333339</v>
      </c>
      <c r="K75" s="47">
        <v>3.8750000000000004</v>
      </c>
      <c r="L75" s="47">
        <v>3.4166666666666665</v>
      </c>
      <c r="M75" s="47">
        <v>4.421875</v>
      </c>
      <c r="N75" s="47">
        <v>3.354166666666667</v>
      </c>
      <c r="O75" s="47">
        <v>3.078125</v>
      </c>
      <c r="P75" s="47">
        <v>3.765625</v>
      </c>
      <c r="Q75" s="47">
        <v>2.6875000000000004</v>
      </c>
      <c r="R75" s="47">
        <v>2.5416666666666665</v>
      </c>
      <c r="S75" s="48">
        <v>2.609375</v>
      </c>
      <c r="T75" s="42">
        <v>16</v>
      </c>
    </row>
    <row r="76" spans="2:20" ht="16.5" thickTop="1" thickBot="1" x14ac:dyDescent="0.4">
      <c r="B76" s="38" t="s">
        <v>111</v>
      </c>
      <c r="C76" s="44">
        <v>4.6864826610049537</v>
      </c>
      <c r="D76" s="39">
        <v>0.24840764331210191</v>
      </c>
      <c r="E76" s="45">
        <v>2.5509554140127388</v>
      </c>
      <c r="F76" s="40">
        <v>0.11464968152866242</v>
      </c>
      <c r="G76" s="41">
        <v>0.21656050955414013</v>
      </c>
      <c r="H76" s="46">
        <v>4.2229299363057331</v>
      </c>
      <c r="I76" s="47">
        <v>3.8089171974522293</v>
      </c>
      <c r="J76" s="47">
        <v>4.0955414012738842</v>
      </c>
      <c r="K76" s="47">
        <v>3.910828025477707</v>
      </c>
      <c r="L76" s="47">
        <v>3.5987261146496814</v>
      </c>
      <c r="M76" s="47">
        <v>4.2038216560509554</v>
      </c>
      <c r="N76" s="47">
        <v>3.6326963906581731</v>
      </c>
      <c r="O76" s="47">
        <v>3.4426751592356686</v>
      </c>
      <c r="P76" s="47">
        <v>4.2484076433121016</v>
      </c>
      <c r="Q76" s="47">
        <v>2.6292993630573238</v>
      </c>
      <c r="R76" s="47">
        <v>2.5201698513800412</v>
      </c>
      <c r="S76" s="48">
        <v>2.8168789808917198</v>
      </c>
      <c r="T76" s="42">
        <v>157</v>
      </c>
    </row>
    <row r="77" spans="2:20" ht="16.5" thickTop="1" thickBot="1" x14ac:dyDescent="0.4">
      <c r="B77" s="38" t="s">
        <v>150</v>
      </c>
      <c r="C77" s="44">
        <v>4.4579579579579587</v>
      </c>
      <c r="D77" s="39">
        <v>0.1891891891891892</v>
      </c>
      <c r="E77" s="45">
        <v>2.6047297297297298</v>
      </c>
      <c r="F77" s="40">
        <v>0.14864864864864866</v>
      </c>
      <c r="G77" s="41">
        <v>0.1891891891891892</v>
      </c>
      <c r="H77" s="46">
        <v>4.0675675675675675</v>
      </c>
      <c r="I77" s="47">
        <v>3.6283783783783785</v>
      </c>
      <c r="J77" s="47">
        <v>4.2387387387387392</v>
      </c>
      <c r="K77" s="47">
        <v>3.9729729729729728</v>
      </c>
      <c r="L77" s="47">
        <v>3.4459459459459465</v>
      </c>
      <c r="M77" s="47">
        <v>4.2195945945945947</v>
      </c>
      <c r="N77" s="47">
        <v>3.5315315315315314</v>
      </c>
      <c r="O77" s="47">
        <v>3.0472972972972974</v>
      </c>
      <c r="P77" s="47">
        <v>4.2837837837837842</v>
      </c>
      <c r="Q77" s="47">
        <v>2.5459459459459466</v>
      </c>
      <c r="R77" s="47">
        <v>2.2432432432432434</v>
      </c>
      <c r="S77" s="48">
        <v>2.5878378378378377</v>
      </c>
      <c r="T77" s="42">
        <v>74</v>
      </c>
    </row>
    <row r="78" spans="2:20" ht="16.5" thickTop="1" thickBot="1" x14ac:dyDescent="0.4">
      <c r="B78" s="38" t="s">
        <v>137</v>
      </c>
      <c r="C78" s="44">
        <v>4.6410256410256414</v>
      </c>
      <c r="D78" s="39">
        <v>0.23076923076923078</v>
      </c>
      <c r="E78" s="45">
        <v>2.4615384615384617</v>
      </c>
      <c r="F78" s="40">
        <v>0.23076923076923078</v>
      </c>
      <c r="G78" s="41">
        <v>0</v>
      </c>
      <c r="H78" s="46">
        <v>4.3589743589743586</v>
      </c>
      <c r="I78" s="47">
        <v>3.9038461538461537</v>
      </c>
      <c r="J78" s="47">
        <v>4.4102564102564106</v>
      </c>
      <c r="K78" s="47">
        <v>3.8717948717948727</v>
      </c>
      <c r="L78" s="47">
        <v>3.5128205128205128</v>
      </c>
      <c r="M78" s="47">
        <v>4.3461538461538458</v>
      </c>
      <c r="N78" s="47">
        <v>3.2564102564102559</v>
      </c>
      <c r="O78" s="47">
        <v>2.9230769230769229</v>
      </c>
      <c r="P78" s="47">
        <v>3.9423076923076925</v>
      </c>
      <c r="Q78" s="47">
        <v>2.1846153846153844</v>
      </c>
      <c r="R78" s="47">
        <v>1.8205128205128207</v>
      </c>
      <c r="S78" s="48">
        <v>2.4230769230769229</v>
      </c>
      <c r="T78" s="42">
        <v>13</v>
      </c>
    </row>
    <row r="79" spans="2:20" ht="16.5" thickTop="1" thickBot="1" x14ac:dyDescent="0.4">
      <c r="B79" s="38" t="s">
        <v>378</v>
      </c>
      <c r="C79" s="44">
        <v>4.4722222222222214</v>
      </c>
      <c r="D79" s="39">
        <v>0.25</v>
      </c>
      <c r="E79" s="45">
        <v>2.5625</v>
      </c>
      <c r="F79" s="40">
        <v>0</v>
      </c>
      <c r="G79" s="41">
        <v>0.25</v>
      </c>
      <c r="H79" s="46">
        <v>4.5833333333333339</v>
      </c>
      <c r="I79" s="47">
        <v>3.4375</v>
      </c>
      <c r="J79" s="47">
        <v>3.75</v>
      </c>
      <c r="K79" s="47">
        <v>3.25</v>
      </c>
      <c r="L79" s="47">
        <v>3.6666666666666665</v>
      </c>
      <c r="M79" s="47">
        <v>4.0625</v>
      </c>
      <c r="N79" s="47">
        <v>3.6666666666666665</v>
      </c>
      <c r="O79" s="47">
        <v>3.375</v>
      </c>
      <c r="P79" s="47">
        <v>4.3125</v>
      </c>
      <c r="Q79" s="47">
        <v>2.5</v>
      </c>
      <c r="R79" s="47">
        <v>2.5</v>
      </c>
      <c r="S79" s="48">
        <v>2.5</v>
      </c>
      <c r="T79" s="42">
        <v>4</v>
      </c>
    </row>
    <row r="80" spans="2:20" ht="16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CBF1-A519-4BF0-952F-E5E515F3C7F7}">
  <dimension ref="B3:E24"/>
  <sheetViews>
    <sheetView workbookViewId="0">
      <selection activeCell="C32" sqref="C32"/>
    </sheetView>
  </sheetViews>
  <sheetFormatPr baseColWidth="10" defaultRowHeight="15.5" x14ac:dyDescent="0.35"/>
  <cols>
    <col min="2" max="2" width="25.58203125" bestFit="1" customWidth="1"/>
    <col min="3" max="3" width="30.1640625" bestFit="1" customWidth="1"/>
    <col min="4" max="4" width="22.58203125" bestFit="1" customWidth="1"/>
  </cols>
  <sheetData>
    <row r="3" spans="2:5" x14ac:dyDescent="0.35">
      <c r="B3" s="4" t="s">
        <v>758</v>
      </c>
      <c r="C3" s="3" t="s">
        <v>759</v>
      </c>
      <c r="D3" s="3" t="s">
        <v>760</v>
      </c>
    </row>
    <row r="4" spans="2:5" x14ac:dyDescent="0.35">
      <c r="B4" s="5" t="s">
        <v>189</v>
      </c>
      <c r="C4" s="6">
        <v>4.5698924731182791</v>
      </c>
      <c r="D4" s="6">
        <v>2.1693548387096775</v>
      </c>
    </row>
    <row r="5" spans="2:5" x14ac:dyDescent="0.35">
      <c r="B5" s="5" t="s">
        <v>130</v>
      </c>
      <c r="C5" s="6">
        <v>5.0222222222222221</v>
      </c>
      <c r="D5" s="6">
        <v>2.4333333333333331</v>
      </c>
    </row>
    <row r="6" spans="2:5" x14ac:dyDescent="0.35">
      <c r="B6" s="5" t="s">
        <v>174</v>
      </c>
      <c r="C6" s="6">
        <v>5.1111111111111107</v>
      </c>
      <c r="D6" s="6">
        <v>2.5277777777777777</v>
      </c>
    </row>
    <row r="7" spans="2:5" x14ac:dyDescent="0.35">
      <c r="B7" s="5" t="s">
        <v>169</v>
      </c>
      <c r="C7" s="6">
        <v>5.2380952380952381</v>
      </c>
      <c r="D7" s="6">
        <v>2.25</v>
      </c>
    </row>
    <row r="8" spans="2:5" x14ac:dyDescent="0.35">
      <c r="B8" s="5" t="s">
        <v>117</v>
      </c>
      <c r="C8" s="6">
        <v>4.9537037037037042</v>
      </c>
      <c r="D8" s="6">
        <v>2.2291666666666665</v>
      </c>
    </row>
    <row r="9" spans="2:5" x14ac:dyDescent="0.35">
      <c r="B9" s="5" t="s">
        <v>107</v>
      </c>
      <c r="C9" s="6">
        <v>4.4065934065934087</v>
      </c>
      <c r="D9" s="6">
        <v>2.7280219780219781</v>
      </c>
    </row>
    <row r="10" spans="2:5" x14ac:dyDescent="0.35">
      <c r="B10" s="5" t="s">
        <v>136</v>
      </c>
      <c r="C10" s="6">
        <v>5.0277777777777777</v>
      </c>
      <c r="D10" s="6">
        <v>2.25</v>
      </c>
    </row>
    <row r="11" spans="2:5" x14ac:dyDescent="0.35">
      <c r="B11" s="5" t="s">
        <v>125</v>
      </c>
      <c r="C11" s="6">
        <v>4.5473684210526324</v>
      </c>
      <c r="D11" s="6">
        <v>2.6473684210526316</v>
      </c>
    </row>
    <row r="12" spans="2:5" x14ac:dyDescent="0.35">
      <c r="B12" s="5" t="s">
        <v>757</v>
      </c>
      <c r="C12" s="6">
        <v>4.5917508417508381</v>
      </c>
      <c r="D12" s="6">
        <v>2.5672348484848486</v>
      </c>
    </row>
    <row r="16" spans="2:5" x14ac:dyDescent="0.35">
      <c r="C16" t="s">
        <v>810</v>
      </c>
      <c r="D16" t="s">
        <v>811</v>
      </c>
      <c r="E16" t="s">
        <v>829</v>
      </c>
    </row>
    <row r="17" spans="2:5" x14ac:dyDescent="0.35">
      <c r="B17" s="23" t="s">
        <v>169</v>
      </c>
      <c r="C17" s="24">
        <v>5.2380952380952381</v>
      </c>
      <c r="D17" s="24">
        <v>2.25</v>
      </c>
      <c r="E17" s="6">
        <f t="shared" ref="E17:E24" si="0">C17-D17</f>
        <v>2.9880952380952381</v>
      </c>
    </row>
    <row r="18" spans="2:5" x14ac:dyDescent="0.35">
      <c r="B18" s="23" t="s">
        <v>136</v>
      </c>
      <c r="C18" s="24">
        <v>5.0277777777777777</v>
      </c>
      <c r="D18" s="24">
        <v>2.25</v>
      </c>
      <c r="E18" s="6">
        <f t="shared" si="0"/>
        <v>2.7777777777777777</v>
      </c>
    </row>
    <row r="19" spans="2:5" x14ac:dyDescent="0.35">
      <c r="B19" s="23" t="s">
        <v>117</v>
      </c>
      <c r="C19" s="24">
        <v>4.9537037037037042</v>
      </c>
      <c r="D19" s="24">
        <v>2.2291666666666665</v>
      </c>
      <c r="E19" s="6">
        <f t="shared" si="0"/>
        <v>2.7245370370370376</v>
      </c>
    </row>
    <row r="20" spans="2:5" x14ac:dyDescent="0.35">
      <c r="B20" s="23" t="s">
        <v>130</v>
      </c>
      <c r="C20" s="24">
        <v>5.0222222222222221</v>
      </c>
      <c r="D20" s="24">
        <v>2.4333333333333331</v>
      </c>
      <c r="E20" s="6">
        <f t="shared" si="0"/>
        <v>2.588888888888889</v>
      </c>
    </row>
    <row r="21" spans="2:5" x14ac:dyDescent="0.35">
      <c r="B21" s="23" t="s">
        <v>174</v>
      </c>
      <c r="C21" s="24">
        <v>5.1111111111111107</v>
      </c>
      <c r="D21" s="24">
        <v>2.5277777777777777</v>
      </c>
      <c r="E21" s="6">
        <f t="shared" si="0"/>
        <v>2.583333333333333</v>
      </c>
    </row>
    <row r="22" spans="2:5" x14ac:dyDescent="0.35">
      <c r="B22" s="23" t="s">
        <v>189</v>
      </c>
      <c r="C22" s="24">
        <v>4.5698924731182791</v>
      </c>
      <c r="D22" s="24">
        <v>2.1693548387096775</v>
      </c>
      <c r="E22" s="6">
        <f t="shared" si="0"/>
        <v>2.4005376344086016</v>
      </c>
    </row>
    <row r="23" spans="2:5" x14ac:dyDescent="0.35">
      <c r="B23" s="23" t="s">
        <v>125</v>
      </c>
      <c r="C23" s="24">
        <v>4.5473684210526324</v>
      </c>
      <c r="D23" s="24">
        <v>2.6473684210526316</v>
      </c>
      <c r="E23" s="6">
        <f t="shared" si="0"/>
        <v>1.9000000000000008</v>
      </c>
    </row>
    <row r="24" spans="2:5" x14ac:dyDescent="0.35">
      <c r="B24" s="23" t="s">
        <v>107</v>
      </c>
      <c r="C24" s="24">
        <v>4.4065934065934087</v>
      </c>
      <c r="D24" s="24">
        <v>2.7280219780219781</v>
      </c>
      <c r="E24" s="6">
        <f t="shared" si="0"/>
        <v>1.6785714285714306</v>
      </c>
    </row>
  </sheetData>
  <autoFilter ref="B16:E24" xr:uid="{46BEF334-2FF9-47D0-9ACA-8CE5B4DFADD1}">
    <sortState xmlns:xlrd2="http://schemas.microsoft.com/office/spreadsheetml/2017/richdata2" ref="B17:E24">
      <sortCondition descending="1" ref="E16:E24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</vt:lpstr>
      <vt:lpstr>Análisis</vt:lpstr>
      <vt:lpstr>Demográficos</vt:lpstr>
      <vt:lpstr>Tablas</vt:lpstr>
      <vt:lpstr>Ranking de Criticidad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Andrés Klempau Funk</cp:lastModifiedBy>
  <dcterms:modified xsi:type="dcterms:W3CDTF">2020-02-25T20:50:33Z</dcterms:modified>
</cp:coreProperties>
</file>