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rsilva27\OneDrive - Schlumberger\Pictures\Desktop\NS-32\RDO\12 Dezembro\"/>
    </mc:Choice>
  </mc:AlternateContent>
  <xr:revisionPtr revIDLastSave="0" documentId="13_ncr:1_{05241A05-6BBC-4142-A599-C1DB01765322}" xr6:coauthVersionLast="47" xr6:coauthVersionMax="47" xr10:uidLastSave="{00000000-0000-0000-0000-000000000000}"/>
  <bookViews>
    <workbookView xWindow="-110" yWindow="-110" windowWidth="19420" windowHeight="1056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2" l="1"/>
  <c r="I21" i="2" l="1"/>
  <c r="I17" i="2"/>
  <c r="I16" i="2"/>
  <c r="I14" i="2"/>
  <c r="I10" i="2" l="1"/>
  <c r="I9" i="2"/>
  <c r="I5" i="2" l="1"/>
  <c r="I6" i="2"/>
  <c r="I4" i="2" l="1"/>
  <c r="I28" i="2"/>
  <c r="I27" i="2"/>
  <c r="I26" i="2"/>
  <c r="I25" i="2"/>
  <c r="I24" i="2"/>
  <c r="I23" i="2"/>
  <c r="I22" i="2"/>
  <c r="I20" i="2"/>
  <c r="I19" i="2"/>
  <c r="I18" i="2"/>
  <c r="I15" i="2"/>
  <c r="I13" i="2"/>
  <c r="I12" i="2"/>
  <c r="I11" i="2"/>
  <c r="I7" i="2"/>
  <c r="T29" i="2" l="1"/>
  <c r="L2" i="12" a="1"/>
  <c r="D2" i="12" a="1"/>
  <c r="K2" i="12" a="1"/>
  <c r="M2" i="12" a="1"/>
  <c r="O2" i="12" a="1"/>
  <c r="C2" i="12" a="1"/>
  <c r="B2" i="12" a="1"/>
  <c r="S2" i="12"/>
  <c r="E2" i="12" a="1"/>
  <c r="R2" i="12" a="1"/>
  <c r="Q2" i="12" a="1"/>
  <c r="N2" i="12" a="1"/>
  <c r="T2" i="12"/>
  <c r="J2" i="12" a="1"/>
  <c r="P2" i="12" a="1"/>
  <c r="E2" i="12" l="1"/>
  <c r="C2" i="12"/>
  <c r="D2" i="12"/>
  <c r="J2" i="12"/>
  <c r="B2" i="12"/>
  <c r="P2" i="12"/>
  <c r="M2" i="12"/>
  <c r="N2" i="12"/>
  <c r="K2" i="12"/>
  <c r="O2" i="12"/>
  <c r="L2" i="12"/>
  <c r="Q2" i="12"/>
  <c r="R2" i="12"/>
  <c r="O29" i="2" l="1"/>
  <c r="H2" i="12" a="1"/>
  <c r="H2" i="12" l="1"/>
  <c r="Q29" i="2"/>
  <c r="I3" i="2"/>
  <c r="I2" i="12" a="1"/>
  <c r="I2" i="12" l="1"/>
  <c r="M29" i="2"/>
  <c r="K29" i="2"/>
  <c r="I29" i="2"/>
  <c r="F2" i="12" a="1"/>
  <c r="G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<sst xmlns="http://schemas.openxmlformats.org/spreadsheetml/2006/main" count="228" uniqueCount="173">
  <si>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</si>
  <si>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</si>
  <si>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</si>
  <si>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</si>
  <si>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</si>
  <si>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</si>
  <si>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</si>
  <si>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</si>
  <si>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</si>
  <si>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</si>
  <si>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</si>
  <si>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</si>
  <si>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</si>
  <si>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</si>
  <si>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</si>
  <si>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</si>
  <si>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</si>
  <si>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</si>
  <si>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</si>
  <si>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</si>
  <si>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</si>
  <si>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</si>
  <si>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</si>
  <si>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</si>
  <si>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</si>
  <si>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</si>
  <si>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</si>
  <si>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</si>
  <si>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</si>
  <si>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</si>
  <si>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</si>
  <si>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</si>
  <si>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</si>
  <si>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</si>
  <si>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</si>
  <si>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</si>
  <si>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</si>
  <si>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</si>
  <si>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</si>
  <si>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</si>
  <si>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</si>
  <si>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</si>
  <si>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</si>
  <si>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</si>
  <si>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</si>
  <si>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</si>
  <si>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</si>
  <si>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</si>
  <si>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</si>
  <si>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</si>
  <si>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</si>
  <si>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</si>
  <si>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</si>
  <si>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</si>
  <si>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</si>
  <si>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</si>
  <si>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</si>
  <si>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</si>
  <si>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</si>
  <si>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</si>
  <si>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</si>
  <si>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</si>
  <si>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</si>
  <si>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</si>
  <si>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</si>
  <si>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</si>
  <si>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</si>
  <si>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</si>
  <si>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</si>
  <si>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</si>
  <si>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</si>
  <si>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</si>
  <si>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</si>
  <si>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</si>
  <si>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</si>
  <si>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</si>
  <si>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</si>
  <si>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</si>
  <si>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</si>
  <si>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</si>
  <si>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</si>
  <si>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</si>
  <si>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</si>
  <si>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</si>
  <si>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</si>
  <si>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</si>
  <si>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</si>
  <si>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</si>
  <si>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</si>
  <si>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</si>
  <si>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</si>
  <si>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</si>
  <si>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</si>
  <si>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</si>
  <si>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</si>
  <si>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</si>
  <si>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</si>
  <si>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</si>
  <si>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</si>
  <si>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</si>
  <si>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</si>
  <si>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</si>
  <si>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</si>
  <si>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</si>
  <si>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</si>
  <si>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</si>
  <si>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</si>
  <si>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</si>
  <si>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</si>
  <si>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</si>
  <si>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</si>
  <si>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</si>
  <si>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</si>
  <si>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</si>
  <si>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</si>
  <si>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</si>
  <si>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</si>
  <si>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</si>
  <si>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</si>
  <si>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</si>
  <si>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</si>
  <si>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</si>
  <si>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</si>
  <si>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</si>
  <si>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</si>
  <si>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</si>
  <si>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</si>
  <si>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</si>
  <si>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</si>
  <si>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</si>
  <si>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</si>
  <si>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</si>
  <si>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</si>
  <si>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</si>
  <si>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</si>
  <si>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</si>
  <si>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</si>
  <si>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</si>
  <si>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</si>
  <si>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</si>
  <si>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</si>
  <si>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>OCYAN</t>
  </si>
  <si>
    <t>WS-MBZ-F019-WCS07 Rev.12/Jul 2021</t>
  </si>
  <si>
    <t>Mero</t>
  </si>
  <si>
    <t xml:space="preserve">Preposto Cliente
Rig  Superintendente  NS-32
</t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</si>
  <si>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</si>
  <si>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>operadores fixos</t>
    </r>
    <r>
      <rPr>
        <sz val="6"/>
        <color rgb="FF000000"/>
        <rFont val="Arial"/>
        <family val="2"/>
      </rPr>
      <t xml:space="preserve"> 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</si>
  <si>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embarcaram</t>
    </r>
    <r>
      <rPr>
        <sz val="6"/>
        <color rgb="FF000000"/>
        <rFont val="Arial"/>
        <family val="2"/>
      </rPr>
      <t>?</t>
    </r>
  </si>
  <si>
    <r>
      <t xml:space="preserve">Qual o número de </t>
    </r>
    <r>
      <rPr>
        <b/>
        <sz val="6"/>
        <color rgb="FF000000"/>
        <rFont val="Arial"/>
        <family val="2"/>
      </rPr>
      <t xml:space="preserve">operadores adicionais </t>
    </r>
    <r>
      <rPr>
        <sz val="6"/>
        <color rgb="FF000000"/>
        <rFont val="Arial"/>
        <family val="2"/>
      </rPr>
      <t xml:space="preserve">que </t>
    </r>
    <r>
      <rPr>
        <b/>
        <sz val="6"/>
        <color rgb="FF000000"/>
        <rFont val="Arial"/>
        <family val="2"/>
      </rPr>
      <t>desembarcaram</t>
    </r>
    <r>
      <rPr>
        <sz val="6"/>
        <color rgb="FF000000"/>
        <rFont val="Arial"/>
        <family val="2"/>
      </rPr>
      <t>?</t>
    </r>
  </si>
  <si>
    <r>
      <rPr>
        <sz val="6"/>
        <rFont val="Arial MT"/>
        <family val="2"/>
      </rPr>
      <t>BHST (degF)</t>
    </r>
  </si>
  <si>
    <r>
      <rPr>
        <sz val="6"/>
        <rFont val="Arial MT"/>
        <family val="2"/>
      </rPr>
      <t>Diâmetro
pol</t>
    </r>
  </si>
  <si>
    <r>
      <rPr>
        <sz val="6"/>
        <rFont val="Arial MT"/>
        <family val="2"/>
      </rPr>
      <t>Prof MD
mts</t>
    </r>
  </si>
  <si>
    <r>
      <rPr>
        <sz val="6"/>
        <rFont val="Arial MT"/>
        <family val="2"/>
      </rPr>
      <t>Prof  VD
mts</t>
    </r>
  </si>
  <si>
    <r>
      <rPr>
        <sz val="6"/>
        <rFont val="Arial MT"/>
        <family val="2"/>
      </rPr>
      <t>Peso
lbs/pé</t>
    </r>
  </si>
  <si>
    <r>
      <rPr>
        <sz val="6"/>
        <rFont val="Arial MT"/>
        <family val="2"/>
      </rPr>
      <t>Lâmina d'água</t>
    </r>
  </si>
  <si>
    <r>
      <rPr>
        <sz val="6"/>
        <rFont val="Arial MT"/>
        <family val="2"/>
      </rPr>
      <t>Último Revestimento</t>
    </r>
  </si>
  <si>
    <r>
      <rPr>
        <sz val="6"/>
        <rFont val="Arial MT"/>
        <family val="2"/>
      </rPr>
      <t>Revestimento/Liner</t>
    </r>
  </si>
  <si>
    <r>
      <rPr>
        <sz val="6"/>
        <rFont val="Arial MT"/>
        <family val="2"/>
      </rPr>
      <t>Colar de estágio</t>
    </r>
  </si>
  <si>
    <r>
      <rPr>
        <sz val="6"/>
        <rFont val="Arial MT"/>
        <family val="2"/>
      </rPr>
      <t>Tubing/DP</t>
    </r>
  </si>
  <si>
    <r>
      <rPr>
        <sz val="6"/>
        <rFont val="Arial MT"/>
        <family val="2"/>
      </rPr>
      <t>Packer/Liner Hanger</t>
    </r>
  </si>
  <si>
    <r>
      <rPr>
        <sz val="6"/>
        <rFont val="Arial MT"/>
        <family val="2"/>
      </rPr>
      <t>Poço Aberto</t>
    </r>
  </si>
  <si>
    <r>
      <rPr>
        <sz val="6"/>
        <rFont val="Arial MT"/>
        <family val="2"/>
      </rPr>
      <t>Canhoneios</t>
    </r>
  </si>
  <si>
    <r>
      <rPr>
        <sz val="6"/>
        <rFont val="Arial MT"/>
        <family val="2"/>
      </rPr>
      <t>Fluido do poço:</t>
    </r>
  </si>
  <si>
    <t>Bombeio e Pressurização</t>
  </si>
  <si>
    <t>**</t>
  </si>
  <si>
    <t>Completação</t>
  </si>
  <si>
    <t>FCBA 9,0 ppg</t>
  </si>
  <si>
    <t>Stand By</t>
  </si>
  <si>
    <t>8-MRO-26D-RJS</t>
  </si>
  <si>
    <t>Rudinei Silva</t>
  </si>
  <si>
    <r>
      <rPr>
        <b/>
        <sz val="5.5"/>
        <rFont val="Cambria"/>
        <family val="1"/>
        <scheme val="major"/>
      </rPr>
      <t>Preposto Well Services
Rudinei Silva</t>
    </r>
    <r>
      <rPr>
        <sz val="5.5"/>
        <color rgb="FF000000"/>
        <rFont val="Cambria"/>
        <family val="1"/>
        <scheme val="major"/>
      </rPr>
      <t xml:space="preserve">
</t>
    </r>
  </si>
  <si>
    <t>Gellysson Justo</t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</si>
  <si>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202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</si>
</sst>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3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4.5"/>
      <name val="Arial MT"/>
      <family val="2"/>
    </font>
    <font>
      <sz val="4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6"/>
      <color rgb="FF00000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8"/>
      <name val="Times New Roman"/>
      <family val="1"/>
    </font>
    <font>
      <sz val="6"/>
      <name val="Arial"/>
      <family val="2"/>
    </font>
    <font>
      <b/>
      <sz val="6"/>
      <color rgb="FF000000"/>
      <name val="Arial"/>
      <family val="2"/>
    </font>
    <font>
      <sz val="6"/>
      <name val="Arial MT"/>
      <family val="2"/>
    </font>
    <font>
      <sz val="6"/>
      <name val="Times New Roman"/>
      <family val="2"/>
      <charset val="204"/>
    </font>
    <font>
      <sz val="6"/>
      <name val="Arial MT"/>
    </font>
    <font>
      <sz val="6"/>
      <color rgb="FF000000"/>
      <name val="Times New Roman"/>
      <family val="1"/>
    </font>
    <font>
      <sz val="10"/>
      <color rgb="FF000000"/>
      <name val="a Auto Signature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7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4" fillId="0" borderId="0"/>
  </cellStyleXfs>
  <cellXfs count="231">
    <xf numFmtId="0" fontId="0" fillId="0" borderId="0" xfId="0" applyFill="1" applyBorder="1" applyAlignment="1">
      <alignment horizontal="left" vertical="top"/>
    </xf>
    <xf numFmtId="0" fontId="9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8" fillId="0" borderId="17" xfId="1" applyFont="1" applyBorder="1"/>
    <xf numFmtId="0" fontId="2" fillId="0" borderId="18" xfId="1" applyBorder="1"/>
    <xf numFmtId="0" fontId="9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0" fillId="0" borderId="0" xfId="1" applyFont="1" applyProtection="1">
      <protection locked="0"/>
    </xf>
    <xf numFmtId="0" fontId="11" fillId="0" borderId="0" xfId="1" applyFont="1" applyProtection="1">
      <protection locked="0"/>
    </xf>
    <xf numFmtId="0" fontId="11" fillId="0" borderId="0" xfId="1" applyFont="1" applyAlignment="1" applyProtection="1">
      <alignment vertical="center"/>
      <protection locked="0"/>
    </xf>
    <xf numFmtId="0" fontId="11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4" fillId="0" borderId="0" xfId="3" applyAlignment="1">
      <alignment horizontal="left" vertical="top"/>
    </xf>
    <xf numFmtId="14" fontId="14" fillId="0" borderId="27" xfId="3" applyNumberFormat="1" applyBorder="1" applyAlignment="1">
      <alignment horizontal="center" vertical="top"/>
    </xf>
    <xf numFmtId="0" fontId="14" fillId="0" borderId="27" xfId="3" applyBorder="1" applyAlignment="1">
      <alignment horizontal="center" vertical="top"/>
    </xf>
    <xf numFmtId="0" fontId="15" fillId="0" borderId="27" xfId="3" applyFont="1" applyBorder="1" applyAlignment="1">
      <alignment horizontal="center" vertical="center"/>
    </xf>
    <xf numFmtId="0" fontId="11" fillId="0" borderId="0" xfId="1" applyFont="1" applyAlignment="1" applyProtection="1">
      <alignment horizontal="center"/>
      <protection locked="0"/>
    </xf>
    <xf numFmtId="20" fontId="11" fillId="0" borderId="0" xfId="1" applyNumberFormat="1" applyFont="1" applyProtection="1">
      <protection locked="0"/>
    </xf>
    <xf numFmtId="20" fontId="11" fillId="0" borderId="0" xfId="1" applyNumberFormat="1" applyFont="1" applyAlignment="1" applyProtection="1">
      <alignment vertical="center" wrapText="1"/>
      <protection locked="0"/>
    </xf>
    <xf numFmtId="0" fontId="11" fillId="0" borderId="0" xfId="1" applyFont="1" applyAlignment="1" applyProtection="1">
      <alignment horizontal="center" vertical="center"/>
      <protection locked="0"/>
    </xf>
    <xf numFmtId="0" fontId="11" fillId="0" borderId="0" xfId="1" applyFont="1" applyAlignment="1" applyProtection="1">
      <alignment horizontal="right" vertical="center" wrapText="1"/>
      <protection locked="0"/>
    </xf>
    <xf numFmtId="0" fontId="18" fillId="0" borderId="0" xfId="1" applyFont="1"/>
    <xf numFmtId="0" fontId="11" fillId="0" borderId="0" xfId="1" applyFont="1" applyProtection="1">
      <protection locked="0" hidden="1"/>
    </xf>
    <xf numFmtId="0" fontId="11" fillId="0" borderId="0" xfId="1" applyFont="1" applyAlignment="1" applyProtection="1">
      <alignment wrapText="1"/>
      <protection locked="0" hidden="1"/>
    </xf>
    <xf numFmtId="164" fontId="11" fillId="0" borderId="0" xfId="1" applyNumberFormat="1" applyFont="1" applyAlignment="1" applyProtection="1">
      <alignment vertical="center" wrapText="1"/>
      <protection locked="0"/>
    </xf>
    <xf numFmtId="0" fontId="19" fillId="0" borderId="0" xfId="1" applyFont="1" applyProtection="1">
      <protection locked="0"/>
    </xf>
    <xf numFmtId="0" fontId="11" fillId="0" borderId="0" xfId="1" applyFont="1" applyAlignment="1" applyProtection="1">
      <alignment horizontal="left"/>
      <protection locked="0"/>
    </xf>
    <xf numFmtId="0" fontId="19" fillId="0" borderId="0" xfId="1" applyFont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center" vertical="top" wrapText="1"/>
    </xf>
    <xf numFmtId="0" fontId="0" fillId="0" borderId="1" xfId="0" applyBorder="1" applyAlignment="1" applyProtection="1">
      <alignment horizontal="left" vertical="top" wrapText="1" inden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2" fillId="0" borderId="1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left" vertical="top"/>
    </xf>
    <xf numFmtId="0" fontId="4" fillId="0" borderId="58" xfId="0" applyFont="1" applyBorder="1" applyAlignment="1" applyProtection="1">
      <alignment horizontal="center" vertical="top" wrapText="1"/>
    </xf>
    <xf numFmtId="0" fontId="13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2" fillId="0" borderId="58" xfId="0" applyFont="1" applyFill="1" applyBorder="1" applyAlignment="1" applyProtection="1">
      <alignment horizontal="center" vertical="center" wrapText="1"/>
    </xf>
    <xf numFmtId="0" fontId="12" fillId="0" borderId="59" xfId="0" applyFont="1" applyFill="1" applyBorder="1" applyAlignment="1" applyProtection="1">
      <alignment horizontal="center" vertical="center" wrapText="1"/>
    </xf>
    <xf numFmtId="0" fontId="12" fillId="0" borderId="68" xfId="0" applyFont="1" applyFill="1" applyBorder="1" applyAlignment="1" applyProtection="1">
      <alignment horizontal="center" vertical="center" wrapText="1"/>
    </xf>
    <xf numFmtId="0" fontId="12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2" fillId="0" borderId="62" xfId="0" applyFont="1" applyFill="1" applyBorder="1" applyAlignment="1" applyProtection="1">
      <alignment horizontal="center" vertical="center" wrapText="1"/>
    </xf>
    <xf numFmtId="0" fontId="12" fillId="5" borderId="1" xfId="0" applyFont="1" applyFill="1" applyBorder="1" applyAlignment="1" applyProtection="1">
      <alignment horizontal="center" vertical="center" wrapText="1"/>
    </xf>
    <xf numFmtId="0" fontId="12" fillId="5" borderId="68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horizontal="left" vertical="top"/>
    </xf>
    <xf numFmtId="0" fontId="12" fillId="0" borderId="4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/>
      <protection locked="0"/>
    </xf>
    <xf numFmtId="165" fontId="14" fillId="0" borderId="27" xfId="3" applyNumberFormat="1" applyBorder="1" applyAlignment="1">
      <alignment horizontal="center" vertical="top"/>
    </xf>
    <xf numFmtId="0" fontId="13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2" fillId="6" borderId="1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>
      <alignment horizontal="left" vertical="top"/>
    </xf>
    <xf numFmtId="0" fontId="21" fillId="0" borderId="1" xfId="0" applyFont="1" applyBorder="1" applyAlignment="1">
      <alignment horizontal="center" vertical="center" wrapText="1"/>
    </xf>
    <xf numFmtId="166" fontId="26" fillId="0" borderId="54" xfId="0" applyNumberFormat="1" applyFont="1" applyFill="1" applyBorder="1" applyAlignment="1" applyProtection="1">
      <alignment horizontal="center" vertical="top" wrapText="1"/>
    </xf>
    <xf numFmtId="164" fontId="21" fillId="5" borderId="4" xfId="0" applyNumberFormat="1" applyFont="1" applyFill="1" applyBorder="1" applyAlignment="1">
      <alignment horizontal="center" vertical="center" wrapText="1"/>
    </xf>
    <xf numFmtId="164" fontId="21" fillId="5" borderId="1" xfId="0" applyNumberFormat="1" applyFont="1" applyFill="1" applyBorder="1" applyAlignment="1">
      <alignment horizontal="center" vertical="center" wrapText="1"/>
    </xf>
    <xf numFmtId="165" fontId="21" fillId="6" borderId="1" xfId="0" applyNumberFormat="1" applyFont="1" applyFill="1" applyBorder="1" applyAlignment="1" applyProtection="1">
      <alignment horizontal="center" vertical="center" wrapText="1"/>
    </xf>
    <xf numFmtId="164" fontId="21" fillId="5" borderId="8" xfId="0" applyNumberFormat="1" applyFont="1" applyFill="1" applyBorder="1" applyAlignment="1">
      <alignment horizontal="center" vertical="center" wrapText="1"/>
    </xf>
    <xf numFmtId="164" fontId="21" fillId="5" borderId="5" xfId="0" applyNumberFormat="1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0" fontId="26" fillId="0" borderId="58" xfId="0" applyFont="1" applyFill="1" applyBorder="1" applyAlignment="1" applyProtection="1">
      <alignment horizontal="center" vertical="center" wrapText="1"/>
    </xf>
    <xf numFmtId="0" fontId="26" fillId="0" borderId="59" xfId="0" applyFont="1" applyFill="1" applyBorder="1" applyAlignment="1" applyProtection="1">
      <alignment horizontal="center" vertical="center" wrapText="1"/>
    </xf>
    <xf numFmtId="0" fontId="21" fillId="5" borderId="1" xfId="0" applyFont="1" applyFill="1" applyBorder="1" applyAlignment="1" applyProtection="1">
      <alignment horizontal="center" vertical="center" wrapText="1"/>
    </xf>
    <xf numFmtId="0" fontId="21" fillId="0" borderId="1" xfId="0" applyFont="1" applyFill="1" applyBorder="1" applyAlignment="1" applyProtection="1">
      <alignment horizontal="center" vertical="center" wrapText="1"/>
    </xf>
    <xf numFmtId="0" fontId="21" fillId="0" borderId="58" xfId="0" applyFont="1" applyFill="1" applyBorder="1" applyAlignment="1" applyProtection="1">
      <alignment horizontal="center" vertical="center" wrapText="1"/>
    </xf>
    <xf numFmtId="0" fontId="21" fillId="0" borderId="59" xfId="0" applyFont="1" applyFill="1" applyBorder="1" applyAlignment="1" applyProtection="1">
      <alignment horizontal="center" vertical="center" wrapText="1"/>
    </xf>
    <xf numFmtId="0" fontId="21" fillId="5" borderId="59" xfId="0" applyFont="1" applyFill="1" applyBorder="1" applyAlignment="1" applyProtection="1">
      <alignment horizontal="center" vertical="center" wrapText="1"/>
    </xf>
    <xf numFmtId="0" fontId="21" fillId="5" borderId="56" xfId="0" applyFont="1" applyFill="1" applyBorder="1" applyAlignment="1" applyProtection="1">
      <alignment horizontal="center" vertical="center" wrapText="1"/>
    </xf>
    <xf numFmtId="0" fontId="21" fillId="5" borderId="33" xfId="0" applyFont="1" applyFill="1" applyBorder="1" applyAlignment="1" applyProtection="1">
      <alignment horizontal="center" vertical="center" wrapText="1"/>
    </xf>
    <xf numFmtId="0" fontId="21" fillId="5" borderId="43" xfId="0" applyFont="1" applyFill="1" applyBorder="1" applyAlignment="1" applyProtection="1">
      <alignment horizontal="center" vertical="center" wrapText="1"/>
    </xf>
    <xf numFmtId="0" fontId="28" fillId="0" borderId="49" xfId="0" applyFont="1" applyFill="1" applyBorder="1" applyAlignment="1" applyProtection="1">
      <alignment vertical="top" wrapText="1"/>
    </xf>
    <xf numFmtId="0" fontId="30" fillId="0" borderId="51" xfId="0" applyFont="1" applyBorder="1" applyAlignment="1">
      <alignment vertical="top" wrapText="1"/>
    </xf>
    <xf numFmtId="0" fontId="28" fillId="0" borderId="49" xfId="0" applyFont="1" applyFill="1" applyBorder="1" applyAlignment="1" applyProtection="1">
      <alignment horizontal="left" vertical="top" wrapText="1"/>
    </xf>
    <xf numFmtId="0" fontId="28" fillId="0" borderId="49" xfId="0" applyFont="1" applyFill="1" applyBorder="1" applyAlignment="1" applyProtection="1">
      <alignment horizontal="center" vertical="top" wrapText="1"/>
    </xf>
    <xf numFmtId="0" fontId="27" fillId="6" borderId="53" xfId="0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vertical="top" wrapText="1"/>
    </xf>
    <xf numFmtId="166" fontId="28" fillId="5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vertical="top" wrapText="1"/>
    </xf>
    <xf numFmtId="20" fontId="28" fillId="0" borderId="22" xfId="0" applyNumberFormat="1" applyFont="1" applyFill="1" applyBorder="1" applyAlignment="1" applyProtection="1">
      <alignment horizontal="center" vertical="top" wrapText="1"/>
    </xf>
    <xf numFmtId="0" fontId="28" fillId="0" borderId="22" xfId="0" applyFont="1" applyBorder="1" applyAlignment="1">
      <alignment vertical="top" wrapText="1"/>
    </xf>
    <xf numFmtId="0" fontId="30" fillId="0" borderId="58" xfId="0" applyFont="1" applyBorder="1" applyAlignment="1" applyProtection="1">
      <alignment horizontal="left" vertical="top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59" xfId="0" applyFont="1" applyBorder="1" applyAlignment="1" applyProtection="1">
      <alignment horizontal="center" vertical="center" wrapText="1"/>
    </xf>
    <xf numFmtId="0" fontId="30" fillId="0" borderId="60" xfId="0" applyFont="1" applyBorder="1" applyAlignment="1" applyProtection="1">
      <alignment horizontal="left" vertical="top" wrapText="1"/>
    </xf>
    <xf numFmtId="0" fontId="12" fillId="0" borderId="59" xfId="0" applyFont="1" applyBorder="1" applyAlignment="1">
      <alignment horizontal="center" vertical="center" wrapText="1"/>
    </xf>
    <xf numFmtId="0" fontId="30" fillId="5" borderId="51" xfId="0" applyFont="1" applyFill="1" applyBorder="1" applyAlignment="1">
      <alignment horizontal="center" vertical="center" wrapText="1"/>
    </xf>
    <xf numFmtId="12" fontId="31" fillId="0" borderId="1" xfId="0" applyNumberFormat="1" applyFont="1" applyBorder="1" applyAlignment="1">
      <alignment horizontal="center" vertical="center" wrapText="1"/>
    </xf>
    <xf numFmtId="0" fontId="31" fillId="0" borderId="1" xfId="0" applyFont="1" applyBorder="1" applyAlignment="1">
      <alignment horizontal="center" vertical="center" wrapText="1"/>
    </xf>
    <xf numFmtId="0" fontId="21" fillId="5" borderId="1" xfId="0" applyFont="1" applyFill="1" applyBorder="1" applyAlignment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2" fillId="0" borderId="47" xfId="0" applyFont="1" applyFill="1" applyBorder="1" applyAlignment="1" applyProtection="1">
      <alignment horizontal="left" vertical="top" wrapText="1"/>
    </xf>
    <xf numFmtId="0" fontId="22" fillId="0" borderId="4" xfId="0" applyFont="1" applyFill="1" applyBorder="1" applyAlignment="1" applyProtection="1">
      <alignment horizontal="left" vertical="top" wrapText="1"/>
    </xf>
    <xf numFmtId="0" fontId="23" fillId="0" borderId="2" xfId="0" applyFont="1" applyFill="1" applyBorder="1" applyAlignment="1" applyProtection="1">
      <alignment horizontal="left" vertical="top" wrapText="1"/>
    </xf>
    <xf numFmtId="0" fontId="23" fillId="0" borderId="3" xfId="0" applyFont="1" applyFill="1" applyBorder="1" applyAlignment="1" applyProtection="1">
      <alignment horizontal="left" vertical="top" wrapText="1"/>
    </xf>
    <xf numFmtId="0" fontId="23" fillId="0" borderId="48" xfId="0" applyFont="1" applyFill="1" applyBorder="1" applyAlignment="1" applyProtection="1">
      <alignment horizontal="left" vertical="top" wrapText="1"/>
    </xf>
    <xf numFmtId="0" fontId="28" fillId="0" borderId="7" xfId="0" applyFont="1" applyFill="1" applyBorder="1" applyAlignment="1" applyProtection="1">
      <alignment horizontal="center" vertical="top" wrapText="1"/>
    </xf>
    <xf numFmtId="0" fontId="29" fillId="0" borderId="11" xfId="0" applyFont="1" applyFill="1" applyBorder="1" applyAlignment="1" applyProtection="1">
      <alignment horizontal="center" vertical="top" wrapText="1"/>
    </xf>
    <xf numFmtId="0" fontId="29" fillId="0" borderId="50" xfId="0" applyFont="1" applyFill="1" applyBorder="1" applyAlignment="1" applyProtection="1">
      <alignment horizontal="center" vertical="top" wrapText="1"/>
    </xf>
    <xf numFmtId="0" fontId="22" fillId="5" borderId="13" xfId="0" applyFont="1" applyFill="1" applyBorder="1" applyAlignment="1" applyProtection="1">
      <alignment horizontal="center" vertical="top" wrapText="1"/>
    </xf>
    <xf numFmtId="0" fontId="22" fillId="5" borderId="0" xfId="0" applyFont="1" applyFill="1" applyBorder="1" applyAlignment="1" applyProtection="1">
      <alignment horizontal="center" vertical="top" wrapText="1"/>
    </xf>
    <xf numFmtId="0" fontId="22" fillId="5" borderId="30" xfId="0" applyFont="1" applyFill="1" applyBorder="1" applyAlignment="1" applyProtection="1">
      <alignment horizontal="center" vertical="top" wrapText="1"/>
    </xf>
    <xf numFmtId="0" fontId="21" fillId="0" borderId="47" xfId="0" applyFont="1" applyBorder="1" applyAlignment="1">
      <alignment horizontal="left" wrapText="1"/>
    </xf>
    <xf numFmtId="0" fontId="21" fillId="0" borderId="3" xfId="0" applyFont="1" applyBorder="1" applyAlignment="1">
      <alignment horizontal="left" wrapText="1"/>
    </xf>
    <xf numFmtId="0" fontId="21" fillId="0" borderId="48" xfId="0" applyFont="1" applyBorder="1" applyAlignment="1">
      <alignment horizontal="left" wrapText="1"/>
    </xf>
    <xf numFmtId="0" fontId="31" fillId="0" borderId="61" xfId="0" applyFont="1" applyBorder="1" applyAlignment="1">
      <alignment horizontal="center" vertical="center" wrapText="1"/>
    </xf>
    <xf numFmtId="0" fontId="31" fillId="0" borderId="62" xfId="0" applyFont="1" applyBorder="1" applyAlignment="1">
      <alignment horizontal="center" vertical="center" wrapText="1"/>
    </xf>
    <xf numFmtId="0" fontId="31" fillId="0" borderId="61" xfId="0" applyFont="1" applyBorder="1" applyAlignment="1" applyProtection="1">
      <alignment horizontal="left" wrapText="1"/>
    </xf>
    <xf numFmtId="0" fontId="31" fillId="0" borderId="63" xfId="0" applyFont="1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28" fillId="0" borderId="22" xfId="0" applyNumberFormat="1" applyFont="1" applyFill="1" applyBorder="1" applyAlignment="1" applyProtection="1">
      <alignment horizontal="center" vertical="top" wrapText="1"/>
    </xf>
    <xf numFmtId="166" fontId="28" fillId="0" borderId="33" xfId="0" applyNumberFormat="1" applyFont="1" applyFill="1" applyBorder="1" applyAlignment="1" applyProtection="1">
      <alignment horizontal="center" vertical="top" wrapText="1"/>
    </xf>
    <xf numFmtId="20" fontId="28" fillId="0" borderId="23" xfId="0" applyNumberFormat="1" applyFont="1" applyFill="1" applyBorder="1" applyAlignment="1" applyProtection="1">
      <alignment horizontal="center" vertical="top" wrapText="1"/>
    </xf>
    <xf numFmtId="20" fontId="28" fillId="0" borderId="29" xfId="0" applyNumberFormat="1" applyFont="1" applyFill="1" applyBorder="1" applyAlignment="1" applyProtection="1">
      <alignment horizontal="center" vertical="top" wrapText="1"/>
    </xf>
    <xf numFmtId="0" fontId="28" fillId="0" borderId="54" xfId="0" applyFont="1" applyFill="1" applyBorder="1" applyAlignment="1" applyProtection="1">
      <alignment horizontal="center" vertical="top" wrapText="1"/>
    </xf>
    <xf numFmtId="0" fontId="28" fillId="0" borderId="22" xfId="0" applyFont="1" applyFill="1" applyBorder="1" applyAlignment="1" applyProtection="1">
      <alignment horizontal="center" vertical="top" wrapText="1"/>
    </xf>
    <xf numFmtId="0" fontId="28" fillId="0" borderId="33" xfId="0" applyFont="1" applyFill="1" applyBorder="1" applyAlignment="1" applyProtection="1">
      <alignment horizontal="center" vertical="top" wrapText="1"/>
    </xf>
    <xf numFmtId="0" fontId="28" fillId="0" borderId="7" xfId="0" applyFont="1" applyFill="1" applyBorder="1" applyAlignment="1" applyProtection="1">
      <alignment horizontal="left" vertical="top" wrapText="1"/>
    </xf>
    <xf numFmtId="0" fontId="28" fillId="0" borderId="8" xfId="0" applyFont="1" applyFill="1" applyBorder="1" applyAlignment="1" applyProtection="1">
      <alignment horizontal="left" vertical="top" wrapText="1"/>
    </xf>
    <xf numFmtId="0" fontId="28" fillId="0" borderId="50" xfId="0" applyFont="1" applyFill="1" applyBorder="1" applyAlignment="1" applyProtection="1">
      <alignment horizontal="left" vertical="top" wrapText="1"/>
    </xf>
    <xf numFmtId="0" fontId="29" fillId="0" borderId="50" xfId="0" applyFont="1" applyFill="1" applyBorder="1" applyAlignment="1" applyProtection="1">
      <alignment horizontal="left" vertical="top" wrapText="1"/>
    </xf>
    <xf numFmtId="0" fontId="30" fillId="0" borderId="9" xfId="0" applyFont="1" applyBorder="1" applyAlignment="1">
      <alignment horizontal="center" vertical="top" wrapText="1"/>
    </xf>
    <xf numFmtId="0" fontId="30" fillId="0" borderId="52" xfId="0" applyFont="1" applyBorder="1" applyAlignment="1">
      <alignment horizontal="center" vertical="top" wrapText="1"/>
    </xf>
    <xf numFmtId="0" fontId="30" fillId="0" borderId="10" xfId="0" applyFont="1" applyBorder="1" applyAlignment="1">
      <alignment horizontal="center" vertical="top" wrapText="1"/>
    </xf>
    <xf numFmtId="0" fontId="30" fillId="5" borderId="9" xfId="0" applyFont="1" applyFill="1" applyBorder="1" applyAlignment="1">
      <alignment horizontal="center" vertical="top" wrapText="1"/>
    </xf>
    <xf numFmtId="0" fontId="30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30" fillId="0" borderId="49" xfId="0" applyFont="1" applyBorder="1" applyAlignment="1" applyProtection="1">
      <alignment horizontal="center" vertical="center" wrapText="1"/>
    </xf>
    <xf numFmtId="0" fontId="30" fillId="0" borderId="51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56" xfId="0" applyFont="1" applyBorder="1" applyAlignment="1" applyProtection="1">
      <alignment horizontal="center" vertical="center" wrapText="1"/>
    </xf>
    <xf numFmtId="0" fontId="31" fillId="0" borderId="57" xfId="0" applyFont="1" applyBorder="1" applyAlignment="1" applyProtection="1">
      <alignment horizontal="center" vertical="center" wrapText="1"/>
    </xf>
    <xf numFmtId="0" fontId="21" fillId="5" borderId="23" xfId="0" applyFont="1" applyFill="1" applyBorder="1" applyAlignment="1">
      <alignment horizontal="center" vertical="center" wrapText="1"/>
    </xf>
    <xf numFmtId="0" fontId="21" fillId="5" borderId="24" xfId="0" applyFont="1" applyFill="1" applyBorder="1" applyAlignment="1">
      <alignment horizontal="center" vertical="center" wrapText="1"/>
    </xf>
    <xf numFmtId="0" fontId="21" fillId="5" borderId="25" xfId="0" applyFont="1" applyFill="1" applyBorder="1" applyAlignment="1">
      <alignment horizontal="center" vertical="center" wrapText="1"/>
    </xf>
    <xf numFmtId="0" fontId="16" fillId="0" borderId="35" xfId="0" applyFont="1" applyBorder="1" applyAlignment="1" applyProtection="1">
      <alignment horizontal="left" vertical="top" wrapText="1"/>
    </xf>
    <xf numFmtId="0" fontId="17" fillId="0" borderId="37" xfId="0" applyFont="1" applyBorder="1" applyAlignment="1" applyProtection="1">
      <alignment horizontal="left" vertical="top" wrapText="1"/>
    </xf>
    <xf numFmtId="0" fontId="17" fillId="0" borderId="31" xfId="0" applyFont="1" applyBorder="1" applyAlignment="1" applyProtection="1">
      <alignment horizontal="left" vertical="top" wrapText="1"/>
    </xf>
    <xf numFmtId="0" fontId="17" fillId="0" borderId="30" xfId="0" applyFont="1" applyBorder="1" applyAlignment="1" applyProtection="1">
      <alignment horizontal="left" vertical="top" wrapText="1"/>
    </xf>
    <xf numFmtId="0" fontId="17" fillId="0" borderId="38" xfId="0" applyFont="1" applyBorder="1" applyAlignment="1" applyProtection="1">
      <alignment horizontal="left" vertical="top" wrapText="1"/>
    </xf>
    <xf numFmtId="0" fontId="17" fillId="0" borderId="40" xfId="0" applyFont="1" applyBorder="1" applyAlignment="1" applyProtection="1">
      <alignment horizontal="left" vertical="top" wrapText="1"/>
    </xf>
    <xf numFmtId="0" fontId="12" fillId="0" borderId="47" xfId="0" applyFont="1" applyFill="1" applyBorder="1" applyAlignment="1" applyProtection="1">
      <alignment horizontal="left" vertical="center" wrapText="1"/>
    </xf>
    <xf numFmtId="0" fontId="12" fillId="0" borderId="3" xfId="0" applyFont="1" applyFill="1" applyBorder="1" applyAlignment="1" applyProtection="1">
      <alignment horizontal="left" vertical="center" wrapText="1"/>
    </xf>
    <xf numFmtId="0" fontId="12" fillId="0" borderId="48" xfId="0" applyFont="1" applyFill="1" applyBorder="1" applyAlignment="1" applyProtection="1">
      <alignment horizontal="left" vertical="center" wrapText="1"/>
    </xf>
    <xf numFmtId="0" fontId="12" fillId="0" borderId="64" xfId="0" applyFont="1" applyFill="1" applyBorder="1" applyAlignment="1" applyProtection="1">
      <alignment horizontal="left" vertical="center" wrapText="1"/>
    </xf>
    <xf numFmtId="0" fontId="12" fillId="0" borderId="65" xfId="0" applyFont="1" applyFill="1" applyBorder="1" applyAlignment="1" applyProtection="1">
      <alignment horizontal="left" vertical="center" wrapText="1"/>
    </xf>
    <xf numFmtId="0" fontId="12" fillId="0" borderId="47" xfId="0" applyFont="1" applyFill="1" applyBorder="1" applyAlignment="1" applyProtection="1">
      <alignment horizontal="left" wrapText="1"/>
    </xf>
    <xf numFmtId="0" fontId="12" fillId="0" borderId="3" xfId="0" applyFont="1" applyFill="1" applyBorder="1" applyAlignment="1" applyProtection="1">
      <alignment horizontal="left" wrapText="1"/>
    </xf>
    <xf numFmtId="0" fontId="12" fillId="0" borderId="48" xfId="0" applyFont="1" applyFill="1" applyBorder="1" applyAlignment="1" applyProtection="1">
      <alignment horizontal="left" wrapText="1"/>
    </xf>
    <xf numFmtId="0" fontId="12" fillId="0" borderId="2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12" fillId="0" borderId="4" xfId="0" applyFont="1" applyFill="1" applyBorder="1" applyAlignment="1" applyProtection="1">
      <alignment horizontal="center" vertical="center" wrapText="1"/>
    </xf>
    <xf numFmtId="0" fontId="12" fillId="5" borderId="47" xfId="0" applyFont="1" applyFill="1" applyBorder="1" applyAlignment="1" applyProtection="1">
      <alignment horizontal="center" vertical="center" wrapText="1"/>
    </xf>
    <xf numFmtId="0" fontId="12" fillId="5" borderId="4" xfId="0" applyFont="1" applyFill="1" applyBorder="1" applyAlignment="1" applyProtection="1">
      <alignment horizontal="center" vertical="center" wrapText="1"/>
    </xf>
    <xf numFmtId="0" fontId="21" fillId="0" borderId="41" xfId="0" applyFont="1" applyFill="1" applyBorder="1" applyAlignment="1" applyProtection="1">
      <alignment horizontal="center" vertical="center" wrapText="1"/>
    </xf>
    <xf numFmtId="0" fontId="21" fillId="0" borderId="42" xfId="0" applyFont="1" applyFill="1" applyBorder="1" applyAlignment="1" applyProtection="1">
      <alignment horizontal="center" vertical="center" wrapText="1"/>
    </xf>
    <xf numFmtId="0" fontId="21" fillId="0" borderId="54" xfId="0" applyFont="1" applyFill="1" applyBorder="1" applyAlignment="1" applyProtection="1">
      <alignment horizontal="center" vertical="center" wrapText="1"/>
    </xf>
    <xf numFmtId="0" fontId="21" fillId="0" borderId="22" xfId="0" applyFont="1" applyFill="1" applyBorder="1" applyAlignment="1" applyProtection="1">
      <alignment horizontal="center" vertical="center" wrapText="1"/>
    </xf>
    <xf numFmtId="0" fontId="21" fillId="0" borderId="28" xfId="0" applyFont="1" applyFill="1" applyBorder="1" applyAlignment="1" applyProtection="1">
      <alignment horizontal="center" vertical="center" wrapText="1"/>
    </xf>
    <xf numFmtId="0" fontId="21" fillId="0" borderId="15" xfId="0" applyFont="1" applyFill="1" applyBorder="1" applyAlignment="1" applyProtection="1">
      <alignment horizontal="center" vertical="center" wrapText="1"/>
    </xf>
    <xf numFmtId="0" fontId="21" fillId="0" borderId="74" xfId="0" applyFont="1" applyFill="1" applyBorder="1" applyAlignment="1" applyProtection="1">
      <alignment horizontal="center" vertical="center" wrapText="1"/>
    </xf>
    <xf numFmtId="0" fontId="12" fillId="5" borderId="64" xfId="0" applyFont="1" applyFill="1" applyBorder="1" applyAlignment="1" applyProtection="1">
      <alignment horizontal="center" vertical="center" wrapText="1"/>
    </xf>
    <xf numFmtId="0" fontId="12" fillId="5" borderId="62" xfId="0" applyFont="1" applyFill="1" applyBorder="1" applyAlignment="1" applyProtection="1">
      <alignment horizontal="center" vertical="center" wrapText="1"/>
    </xf>
    <xf numFmtId="0" fontId="12" fillId="0" borderId="64" xfId="0" applyFont="1" applyFill="1" applyBorder="1" applyAlignment="1" applyProtection="1">
      <alignment horizontal="left" wrapText="1"/>
    </xf>
    <xf numFmtId="0" fontId="12" fillId="0" borderId="65" xfId="0" applyFont="1" applyFill="1" applyBorder="1" applyAlignment="1" applyProtection="1">
      <alignment horizontal="left" wrapText="1"/>
    </xf>
    <xf numFmtId="0" fontId="21" fillId="0" borderId="32" xfId="0" applyFont="1" applyFill="1" applyBorder="1" applyAlignment="1" applyProtection="1">
      <alignment horizontal="center" vertical="center" wrapText="1"/>
    </xf>
    <xf numFmtId="0" fontId="21" fillId="0" borderId="24" xfId="0" applyFont="1" applyFill="1" applyBorder="1" applyAlignment="1" applyProtection="1">
      <alignment horizontal="center" vertical="center" wrapText="1"/>
    </xf>
    <xf numFmtId="0" fontId="21" fillId="0" borderId="26" xfId="0" applyFont="1" applyFill="1" applyBorder="1" applyAlignment="1" applyProtection="1">
      <alignment horizontal="center" vertical="center" wrapText="1"/>
    </xf>
    <xf numFmtId="0" fontId="17" fillId="0" borderId="35" xfId="0" applyFont="1" applyBorder="1" applyAlignment="1" applyProtection="1">
      <alignment horizontal="left" vertical="top" wrapText="1"/>
    </xf>
    <xf numFmtId="0" fontId="17" fillId="0" borderId="36" xfId="0" applyFont="1" applyBorder="1" applyAlignment="1" applyProtection="1">
      <alignment horizontal="left" vertical="top" wrapText="1"/>
    </xf>
    <xf numFmtId="0" fontId="32" fillId="0" borderId="31" xfId="0" applyFont="1" applyBorder="1" applyAlignment="1" applyProtection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</xf>
    <xf numFmtId="0" fontId="32" fillId="0" borderId="30" xfId="0" applyFont="1" applyBorder="1" applyAlignment="1" applyProtection="1">
      <alignment horizontal="center" vertical="center" wrapText="1"/>
    </xf>
    <xf numFmtId="0" fontId="32" fillId="0" borderId="38" xfId="0" applyFont="1" applyBorder="1" applyAlignment="1" applyProtection="1">
      <alignment horizontal="center" vertical="center" wrapText="1"/>
    </xf>
    <xf numFmtId="0" fontId="32" fillId="0" borderId="39" xfId="0" applyFont="1" applyBorder="1" applyAlignment="1" applyProtection="1">
      <alignment horizontal="center" vertical="center" wrapText="1"/>
    </xf>
    <xf numFmtId="0" fontId="32" fillId="0" borderId="40" xfId="0" applyFont="1" applyBorder="1" applyAlignment="1" applyProtection="1">
      <alignment horizontal="center" vertical="center" wrapText="1"/>
    </xf>
    <xf numFmtId="0" fontId="13" fillId="4" borderId="41" xfId="0" applyFont="1" applyFill="1" applyBorder="1" applyAlignment="1" applyProtection="1">
      <alignment horizontal="center" vertical="center" wrapText="1"/>
    </xf>
    <xf numFmtId="0" fontId="13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21" fillId="5" borderId="47" xfId="0" applyFont="1" applyFill="1" applyBorder="1" applyAlignment="1">
      <alignment horizontal="center" vertical="center" wrapText="1"/>
    </xf>
    <xf numFmtId="0" fontId="21" fillId="5" borderId="4" xfId="0" applyFont="1" applyFill="1" applyBorder="1" applyAlignment="1">
      <alignment horizontal="center" vertical="center" wrapText="1"/>
    </xf>
    <xf numFmtId="0" fontId="21" fillId="5" borderId="47" xfId="0" applyFont="1" applyFill="1" applyBorder="1" applyAlignment="1" applyProtection="1">
      <alignment horizontal="center" vertical="center" wrapText="1"/>
    </xf>
    <xf numFmtId="0" fontId="21" fillId="5" borderId="4" xfId="0" applyFont="1" applyFill="1" applyBorder="1" applyAlignment="1" applyProtection="1">
      <alignment horizontal="center" vertical="center" wrapText="1"/>
    </xf>
    <xf numFmtId="0" fontId="21" fillId="0" borderId="23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0" fontId="6" fillId="3" borderId="66" xfId="0" applyFont="1" applyFill="1" applyBorder="1" applyAlignment="1" applyProtection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7" fillId="3" borderId="67" xfId="0" applyFont="1" applyFill="1" applyBorder="1" applyAlignment="1" applyProtection="1">
      <alignment horizontal="center" vertical="center" wrapText="1"/>
    </xf>
    <xf numFmtId="0" fontId="4" fillId="0" borderId="23" xfId="0" applyFont="1" applyFill="1" applyBorder="1" applyAlignment="1" applyProtection="1">
      <alignment horizontal="center" vertical="center" wrapText="1"/>
    </xf>
    <xf numFmtId="0" fontId="4" fillId="0" borderId="24" xfId="0" applyFont="1" applyFill="1" applyBorder="1" applyAlignment="1" applyProtection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</xf>
    <xf numFmtId="0" fontId="4" fillId="0" borderId="33" xfId="0" applyFont="1" applyBorder="1" applyAlignment="1" applyProtection="1">
      <alignment horizontal="center" vertical="center" wrapText="1"/>
    </xf>
    <xf numFmtId="0" fontId="13" fillId="4" borderId="69" xfId="0" applyFont="1" applyFill="1" applyBorder="1" applyAlignment="1" applyProtection="1">
      <alignment horizontal="center" vertical="center" wrapText="1"/>
    </xf>
    <xf numFmtId="0" fontId="13" fillId="4" borderId="75" xfId="0" applyFont="1" applyFill="1" applyBorder="1" applyAlignment="1" applyProtection="1">
      <alignment horizontal="center" vertical="center" wrapText="1"/>
    </xf>
    <xf numFmtId="0" fontId="21" fillId="0" borderId="64" xfId="0" applyFont="1" applyFill="1" applyBorder="1" applyAlignment="1" applyProtection="1">
      <alignment horizontal="left" vertical="top" wrapText="1"/>
    </xf>
    <xf numFmtId="0" fontId="21" fillId="0" borderId="65" xfId="0" applyFont="1" applyFill="1" applyBorder="1" applyAlignment="1" applyProtection="1">
      <alignment horizontal="left" vertical="top" wrapText="1"/>
    </xf>
    <xf numFmtId="0" fontId="21" fillId="0" borderId="63" xfId="0" applyFont="1" applyFill="1" applyBorder="1" applyAlignment="1" applyProtection="1">
      <alignment horizontal="left" vertical="top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4">
    <cellStyle name="Normal" xfId="0" builtinId="0"/>
    <cellStyle name="Normal 2" xfId="1" xr:uid="{00000000-0005-0000-0000-000001000000}"/>
    <cellStyle name="Normal 3" xfId="3" xr:uid="{00000000-0005-0000-0000-000002000000}"/>
    <cellStyle name="Porcentagem 2" xfId="2" xr:uid="{00000000-0005-0000-0000-000003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65217" cy="24756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65217" cy="24756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34545</xdr:rowOff>
    </xdr:from>
    <xdr:ext cx="676178" cy="230213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34545"/>
          <a:ext cx="676178" cy="230213"/>
        </a:xfrm>
        <a:prstGeom prst="rect">
          <a:avLst/>
        </a:prstGeom>
      </xdr:spPr>
    </xdr:pic>
    <xdr:clientData/>
  </xdr:oneCellAnchor>
  <xdr:twoCellAnchor editAs="oneCell">
    <xdr:from>
      <xdr:col>2</xdr:col>
      <xdr:colOff>23091</xdr:colOff>
      <xdr:row>43</xdr:row>
      <xdr:rowOff>17318</xdr:rowOff>
    </xdr:from>
    <xdr:to>
      <xdr:col>4</xdr:col>
      <xdr:colOff>353248</xdr:colOff>
      <xdr:row>44</xdr:row>
      <xdr:rowOff>125269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2C8E17-8730-4678-B5FC-E5F541466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8227" y="6228773"/>
          <a:ext cx="1126794" cy="2580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5" zeroHeight="1"/>
  <cols>
    <col min="1" max="1" width="4" style="4" customWidth="1"/>
    <col min="2" max="7" width="9.296875" style="4" customWidth="1"/>
    <col min="8" max="8" width="127.796875" style="4" customWidth="1"/>
    <col min="9" max="12" width="9.296875" style="4" customWidth="1"/>
    <col min="13" max="16384" width="9.296875" style="4" hidden="1"/>
  </cols>
  <sheetData>
    <row r="1" spans="2:11"/>
    <row r="2" spans="2:11">
      <c r="B2" s="1" t="s">
        <v>5</v>
      </c>
      <c r="C2" s="2"/>
      <c r="D2" s="2"/>
      <c r="E2" s="2"/>
      <c r="F2" s="2"/>
      <c r="G2" s="2"/>
      <c r="H2" s="2"/>
      <c r="I2" s="2"/>
      <c r="J2" s="2"/>
      <c r="K2" s="3"/>
    </row>
    <row r="3" spans="2:11" ht="10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6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63" t="s">
        <v>122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63" t="s">
        <v>123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63" t="s">
        <v>124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63" t="s">
        <v>125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10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7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8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9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10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10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11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12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13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14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63" t="s">
        <v>127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15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10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zoomScaleNormal="100" workbookViewId="0">
      <pane ySplit="2" topLeftCell="A3" activePane="bottomLeft" state="frozen"/>
      <selection activeCell="H19" sqref="H19"/>
      <selection pane="bottomLeft" activeCell="Q37" sqref="Q37:R37"/>
    </sheetView>
  </sheetViews>
  <sheetFormatPr defaultColWidth="0" defaultRowHeight="13" zeroHeight="1"/>
  <cols>
    <col min="1" max="1" width="12.69921875" style="19" customWidth="1"/>
    <col min="2" max="2" width="10.796875" style="19" customWidth="1"/>
    <col min="3" max="3" width="6.69921875" style="19" bestFit="1" customWidth="1"/>
    <col min="4" max="4" width="5.796875" style="19" customWidth="1"/>
    <col min="5" max="5" width="7.296875" style="19" customWidth="1"/>
    <col min="6" max="6" width="7.796875" style="19" bestFit="1" customWidth="1"/>
    <col min="7" max="8" width="8.796875" style="19" customWidth="1"/>
    <col min="9" max="9" width="6.69921875" style="19" customWidth="1"/>
    <col min="10" max="10" width="8.796875" style="19" customWidth="1"/>
    <col min="11" max="11" width="6.5" style="19" customWidth="1"/>
    <col min="12" max="12" width="9.296875" style="19" customWidth="1"/>
    <col min="13" max="13" width="5.296875" style="19" customWidth="1"/>
    <col min="14" max="14" width="9.69921875" style="19" customWidth="1"/>
    <col min="15" max="15" width="10.69921875" style="19" customWidth="1"/>
    <col min="16" max="16" width="11" style="19" bestFit="1" customWidth="1"/>
    <col min="17" max="18" width="6.69921875" style="19" customWidth="1"/>
    <col min="19" max="19" width="14.5" style="19" customWidth="1"/>
    <col min="20" max="20" width="8.69921875" style="19" customWidth="1"/>
    <col min="21" max="21" width="9.296875" style="19" customWidth="1"/>
    <col min="22" max="22" width="3.5" style="19" customWidth="1"/>
    <col min="23" max="24" width="0" style="19" hidden="1" customWidth="1"/>
    <col min="25" max="16384" width="9.296875" style="19" hidden="1"/>
  </cols>
  <sheetData>
    <row r="1" spans="1:24" ht="24.25" customHeight="1">
      <c r="A1" s="103"/>
      <c r="B1" s="104"/>
      <c r="C1" s="104"/>
      <c r="D1" s="104"/>
      <c r="E1" s="105"/>
      <c r="F1" s="201" t="s">
        <v>51</v>
      </c>
      <c r="G1" s="202"/>
      <c r="H1" s="202"/>
      <c r="I1" s="202"/>
      <c r="J1" s="202"/>
      <c r="K1" s="202"/>
      <c r="L1" s="202"/>
      <c r="M1" s="205"/>
      <c r="N1" s="205"/>
      <c r="O1" s="205"/>
      <c r="P1" s="205"/>
      <c r="Q1" s="205"/>
      <c r="R1" s="217" t="s">
        <v>52</v>
      </c>
      <c r="S1" s="218"/>
      <c r="T1" s="218"/>
      <c r="U1" s="219"/>
    </row>
    <row r="2" spans="1:24" ht="16.5" customHeight="1">
      <c r="A2" s="106" t="s">
        <v>142</v>
      </c>
      <c r="B2" s="107"/>
      <c r="C2" s="108" t="s">
        <v>172</v>
      </c>
      <c r="D2" s="109"/>
      <c r="E2" s="110"/>
      <c r="F2" s="43" t="s">
        <v>53</v>
      </c>
      <c r="G2" s="37" t="s">
        <v>54</v>
      </c>
      <c r="H2" s="36" t="s">
        <v>102</v>
      </c>
      <c r="I2" s="38" t="s">
        <v>0</v>
      </c>
      <c r="J2" s="37" t="s">
        <v>55</v>
      </c>
      <c r="K2" s="37" t="s">
        <v>56</v>
      </c>
      <c r="L2" s="37" t="s">
        <v>57</v>
      </c>
      <c r="M2" s="220" t="s">
        <v>126</v>
      </c>
      <c r="N2" s="221"/>
      <c r="O2" s="221"/>
      <c r="P2" s="222" t="s">
        <v>58</v>
      </c>
      <c r="Q2" s="222"/>
      <c r="R2" s="222"/>
      <c r="S2" s="222"/>
      <c r="T2" s="222"/>
      <c r="U2" s="223"/>
    </row>
    <row r="3" spans="1:24" ht="9" customHeight="1">
      <c r="A3" s="84" t="s">
        <v>49</v>
      </c>
      <c r="B3" s="134" t="s">
        <v>60</v>
      </c>
      <c r="C3" s="135"/>
      <c r="D3" s="134" t="s">
        <v>61</v>
      </c>
      <c r="E3" s="137"/>
      <c r="F3" s="67">
        <v>44908</v>
      </c>
      <c r="G3" s="68">
        <v>0</v>
      </c>
      <c r="H3" s="69">
        <v>1</v>
      </c>
      <c r="I3" s="70">
        <f t="shared" ref="I3:I7" si="0">IF(OR(G3="",H3=""),"",IF(H3&lt;=G3,"Horário Final &lt;= Horário Inicial",H3-G3))</f>
        <v>1</v>
      </c>
      <c r="J3" s="66" t="s">
        <v>164</v>
      </c>
      <c r="K3" s="66" t="s">
        <v>164</v>
      </c>
      <c r="L3" s="66" t="s">
        <v>164</v>
      </c>
      <c r="M3" s="152" t="s">
        <v>16</v>
      </c>
      <c r="N3" s="153"/>
      <c r="O3" s="154"/>
      <c r="P3" s="214" t="s">
        <v>167</v>
      </c>
      <c r="Q3" s="215"/>
      <c r="R3" s="215"/>
      <c r="S3" s="215"/>
      <c r="T3" s="215"/>
      <c r="U3" s="216"/>
    </row>
    <row r="4" spans="1:24" ht="9" customHeight="1">
      <c r="A4" s="85" t="s">
        <v>140</v>
      </c>
      <c r="B4" s="138" t="s">
        <v>163</v>
      </c>
      <c r="C4" s="140"/>
      <c r="D4" s="138" t="s">
        <v>141</v>
      </c>
      <c r="E4" s="140"/>
      <c r="F4" s="67"/>
      <c r="G4" s="68"/>
      <c r="H4" s="69"/>
      <c r="I4" s="70" t="str">
        <f t="shared" ref="I4" si="1">IF(OR(G4="",H4=""),"",IF(H4&lt;=G4,"Horário Final &lt;= Horário Inicial",H4-G4))</f>
        <v/>
      </c>
      <c r="J4" s="66"/>
      <c r="K4" s="66"/>
      <c r="L4" s="66"/>
      <c r="M4" s="152"/>
      <c r="N4" s="153"/>
      <c r="O4" s="154"/>
      <c r="P4" s="214"/>
      <c r="Q4" s="215"/>
      <c r="R4" s="215"/>
      <c r="S4" s="215"/>
      <c r="T4" s="215"/>
      <c r="U4" s="216"/>
    </row>
    <row r="5" spans="1:24" ht="9" customHeight="1">
      <c r="A5" s="86" t="s">
        <v>62</v>
      </c>
      <c r="B5" s="134" t="s">
        <v>63</v>
      </c>
      <c r="C5" s="135"/>
      <c r="D5" s="134" t="s">
        <v>64</v>
      </c>
      <c r="E5" s="136"/>
      <c r="F5" s="67"/>
      <c r="G5" s="68"/>
      <c r="H5" s="69"/>
      <c r="I5" s="70" t="str">
        <f t="shared" si="0"/>
        <v/>
      </c>
      <c r="J5" s="66"/>
      <c r="K5" s="66"/>
      <c r="L5" s="66"/>
      <c r="M5" s="152"/>
      <c r="N5" s="153"/>
      <c r="O5" s="154"/>
      <c r="P5" s="214"/>
      <c r="Q5" s="215"/>
      <c r="R5" s="215"/>
      <c r="S5" s="215"/>
      <c r="T5" s="215"/>
      <c r="U5" s="216"/>
    </row>
    <row r="6" spans="1:24" ht="9" customHeight="1">
      <c r="A6" s="99" t="s">
        <v>168</v>
      </c>
      <c r="B6" s="141" t="s">
        <v>165</v>
      </c>
      <c r="C6" s="142"/>
      <c r="D6" s="138" t="s">
        <v>143</v>
      </c>
      <c r="E6" s="139"/>
      <c r="F6" s="67"/>
      <c r="G6" s="68"/>
      <c r="H6" s="68"/>
      <c r="I6" s="70" t="str">
        <f t="shared" si="0"/>
        <v/>
      </c>
      <c r="J6" s="66"/>
      <c r="K6" s="66"/>
      <c r="L6" s="66"/>
      <c r="M6" s="152"/>
      <c r="N6" s="153"/>
      <c r="O6" s="154"/>
      <c r="P6" s="214"/>
      <c r="Q6" s="215"/>
      <c r="R6" s="215"/>
      <c r="S6" s="215"/>
      <c r="T6" s="215"/>
      <c r="U6" s="216"/>
    </row>
    <row r="7" spans="1:24" ht="9" customHeight="1">
      <c r="A7" s="87" t="s">
        <v>66</v>
      </c>
      <c r="B7" s="111" t="s">
        <v>65</v>
      </c>
      <c r="C7" s="112"/>
      <c r="D7" s="112"/>
      <c r="E7" s="113"/>
      <c r="F7" s="67"/>
      <c r="G7" s="68"/>
      <c r="H7" s="68"/>
      <c r="I7" s="70" t="str">
        <f t="shared" si="0"/>
        <v/>
      </c>
      <c r="J7" s="66"/>
      <c r="K7" s="66"/>
      <c r="L7" s="66"/>
      <c r="M7" s="152"/>
      <c r="N7" s="153"/>
      <c r="O7" s="154"/>
      <c r="P7" s="214"/>
      <c r="Q7" s="215"/>
      <c r="R7" s="215"/>
      <c r="S7" s="215"/>
      <c r="T7" s="215"/>
      <c r="U7" s="216"/>
      <c r="V7" s="54"/>
      <c r="W7" s="54"/>
      <c r="X7" s="54"/>
    </row>
    <row r="8" spans="1:24" ht="9" customHeight="1">
      <c r="A8" s="88" t="s">
        <v>136</v>
      </c>
      <c r="B8" s="114" t="s">
        <v>48</v>
      </c>
      <c r="C8" s="115"/>
      <c r="D8" s="115"/>
      <c r="E8" s="116"/>
      <c r="F8" s="67"/>
      <c r="G8" s="68"/>
      <c r="H8" s="68"/>
      <c r="I8" s="70" t="str">
        <f t="shared" ref="I8" si="2">IF(OR(G8="",H8=""),"",IF(H8&lt;=G8,"Horário Final &lt;= Horário Inicial",H8-G8))</f>
        <v/>
      </c>
      <c r="J8" s="66"/>
      <c r="K8" s="66"/>
      <c r="L8" s="66"/>
      <c r="M8" s="152"/>
      <c r="N8" s="153"/>
      <c r="O8" s="154"/>
      <c r="P8" s="214"/>
      <c r="Q8" s="215"/>
      <c r="R8" s="215"/>
      <c r="S8" s="215"/>
      <c r="T8" s="215"/>
      <c r="U8" s="216"/>
    </row>
    <row r="9" spans="1:24" ht="9.75" customHeight="1">
      <c r="A9" s="131" t="s">
        <v>67</v>
      </c>
      <c r="B9" s="132"/>
      <c r="C9" s="132" t="s">
        <v>70</v>
      </c>
      <c r="D9" s="132"/>
      <c r="E9" s="133"/>
      <c r="F9" s="67"/>
      <c r="G9" s="68"/>
      <c r="H9" s="68"/>
      <c r="I9" s="70" t="str">
        <f t="shared" ref="I9:I10" si="3">IF(OR(G9="",H9=""),"",IF(H9&lt;=G9,"Horário Final &lt;= Horário Inicial",H9-G9))</f>
        <v/>
      </c>
      <c r="J9" s="66"/>
      <c r="K9" s="66"/>
      <c r="L9" s="66"/>
      <c r="M9" s="152"/>
      <c r="N9" s="153"/>
      <c r="O9" s="154"/>
      <c r="P9" s="214"/>
      <c r="Q9" s="215"/>
      <c r="R9" s="215"/>
      <c r="S9" s="215"/>
      <c r="T9" s="215"/>
      <c r="U9" s="216"/>
    </row>
    <row r="10" spans="1:24" ht="9.75" customHeight="1">
      <c r="A10" s="89" t="s">
        <v>68</v>
      </c>
      <c r="B10" s="90">
        <v>44908</v>
      </c>
      <c r="C10" s="91" t="s">
        <v>68</v>
      </c>
      <c r="D10" s="127">
        <v>44909</v>
      </c>
      <c r="E10" s="128"/>
      <c r="F10" s="67"/>
      <c r="G10" s="68"/>
      <c r="H10" s="68"/>
      <c r="I10" s="70" t="str">
        <f t="shared" si="3"/>
        <v/>
      </c>
      <c r="J10" s="66"/>
      <c r="K10" s="66"/>
      <c r="L10" s="66"/>
      <c r="M10" s="152"/>
      <c r="N10" s="153"/>
      <c r="O10" s="154"/>
      <c r="P10" s="214"/>
      <c r="Q10" s="215"/>
      <c r="R10" s="215"/>
      <c r="S10" s="215"/>
      <c r="T10" s="215"/>
      <c r="U10" s="216"/>
    </row>
    <row r="11" spans="1:24" ht="9.75" customHeight="1">
      <c r="A11" s="89" t="s">
        <v>69</v>
      </c>
      <c r="B11" s="92">
        <v>0</v>
      </c>
      <c r="C11" s="93" t="s">
        <v>69</v>
      </c>
      <c r="D11" s="129">
        <v>0</v>
      </c>
      <c r="E11" s="130"/>
      <c r="F11" s="67"/>
      <c r="G11" s="68"/>
      <c r="H11" s="68"/>
      <c r="I11" s="70" t="str">
        <f t="shared" ref="I11:I28" si="4">IF(OR(G11="",H11=""),"",IF(H11&lt;=G11,"Horário Final &lt;= Horário Inicial",H11-G11))</f>
        <v/>
      </c>
      <c r="J11" s="66"/>
      <c r="K11" s="66"/>
      <c r="L11" s="66"/>
      <c r="M11" s="152"/>
      <c r="N11" s="153"/>
      <c r="O11" s="154"/>
      <c r="P11" s="214"/>
      <c r="Q11" s="215"/>
      <c r="R11" s="215"/>
      <c r="S11" s="215"/>
      <c r="T11" s="215"/>
      <c r="U11" s="216"/>
    </row>
    <row r="12" spans="1:24" ht="9" customHeight="1">
      <c r="A12" s="143" t="s">
        <v>71</v>
      </c>
      <c r="B12" s="144"/>
      <c r="C12" s="144"/>
      <c r="D12" s="144"/>
      <c r="E12" s="145"/>
      <c r="F12" s="67"/>
      <c r="G12" s="68"/>
      <c r="H12" s="68"/>
      <c r="I12" s="70" t="str">
        <f t="shared" si="4"/>
        <v/>
      </c>
      <c r="J12" s="66"/>
      <c r="K12" s="66"/>
      <c r="L12" s="66"/>
      <c r="M12" s="152"/>
      <c r="N12" s="153"/>
      <c r="O12" s="154"/>
      <c r="P12" s="214"/>
      <c r="Q12" s="215"/>
      <c r="R12" s="215"/>
      <c r="S12" s="215"/>
      <c r="T12" s="215"/>
      <c r="U12" s="216"/>
    </row>
    <row r="13" spans="1:24" ht="9.25" customHeight="1">
      <c r="A13" s="146" t="s">
        <v>149</v>
      </c>
      <c r="B13" s="148" t="s">
        <v>150</v>
      </c>
      <c r="C13" s="148" t="s">
        <v>151</v>
      </c>
      <c r="D13" s="148" t="s">
        <v>152</v>
      </c>
      <c r="E13" s="150" t="s">
        <v>153</v>
      </c>
      <c r="F13" s="67"/>
      <c r="G13" s="68"/>
      <c r="H13" s="68"/>
      <c r="I13" s="70" t="str">
        <f>IF(OR(G13="",H13=""),"",IF(H13&lt;=G13,"Horário Final &lt;= Horário Inicial",H13-G13))</f>
        <v/>
      </c>
      <c r="J13" s="66"/>
      <c r="K13" s="66"/>
      <c r="L13" s="66"/>
      <c r="M13" s="152"/>
      <c r="N13" s="153"/>
      <c r="O13" s="154"/>
      <c r="P13" s="214"/>
      <c r="Q13" s="215"/>
      <c r="R13" s="215"/>
      <c r="S13" s="215"/>
      <c r="T13" s="215"/>
      <c r="U13" s="216"/>
    </row>
    <row r="14" spans="1:24" ht="12.75" customHeight="1">
      <c r="A14" s="147"/>
      <c r="B14" s="149"/>
      <c r="C14" s="149"/>
      <c r="D14" s="149"/>
      <c r="E14" s="151"/>
      <c r="F14" s="67"/>
      <c r="G14" s="68"/>
      <c r="H14" s="68"/>
      <c r="I14" s="70" t="str">
        <f t="shared" si="4"/>
        <v/>
      </c>
      <c r="J14" s="66"/>
      <c r="K14" s="66"/>
      <c r="L14" s="66"/>
      <c r="M14" s="152"/>
      <c r="N14" s="153"/>
      <c r="O14" s="154"/>
      <c r="P14" s="214"/>
      <c r="Q14" s="215"/>
      <c r="R14" s="215"/>
      <c r="S14" s="215"/>
      <c r="T14" s="215"/>
      <c r="U14" s="216"/>
    </row>
    <row r="15" spans="1:24" ht="8.25" customHeight="1">
      <c r="A15" s="94" t="s">
        <v>154</v>
      </c>
      <c r="B15" s="66"/>
      <c r="C15" s="66">
        <v>2086</v>
      </c>
      <c r="D15" s="95"/>
      <c r="E15" s="96"/>
      <c r="F15" s="67"/>
      <c r="G15" s="68"/>
      <c r="H15" s="68"/>
      <c r="I15" s="70" t="str">
        <f>IF(OR(G15="",H15=""),"",IF(H15&lt;=G15,"Horário Final &lt;= Horário Inicial",H15-G15))</f>
        <v/>
      </c>
      <c r="J15" s="66"/>
      <c r="K15" s="66"/>
      <c r="L15" s="66"/>
      <c r="M15" s="152"/>
      <c r="N15" s="153"/>
      <c r="O15" s="154"/>
      <c r="P15" s="214"/>
      <c r="Q15" s="215"/>
      <c r="R15" s="215"/>
      <c r="S15" s="215"/>
      <c r="T15" s="215"/>
      <c r="U15" s="216"/>
    </row>
    <row r="16" spans="1:24" ht="8.25" customHeight="1">
      <c r="A16" s="94" t="s">
        <v>155</v>
      </c>
      <c r="B16" s="100">
        <v>14</v>
      </c>
      <c r="C16" s="66">
        <v>3657.93</v>
      </c>
      <c r="D16" s="66"/>
      <c r="E16" s="96"/>
      <c r="F16" s="67"/>
      <c r="G16" s="68"/>
      <c r="H16" s="68"/>
      <c r="I16" s="70" t="str">
        <f t="shared" ref="I16:I17" si="5">IF(OR(G16="",H16=""),"",IF(H16&lt;=G16,"Horário Final &lt;= Horário Inicial",H16-G16))</f>
        <v/>
      </c>
      <c r="J16" s="66"/>
      <c r="K16" s="66"/>
      <c r="L16" s="66"/>
      <c r="M16" s="152"/>
      <c r="N16" s="153"/>
      <c r="O16" s="154"/>
      <c r="P16" s="214"/>
      <c r="Q16" s="215"/>
      <c r="R16" s="215"/>
      <c r="S16" s="215"/>
      <c r="T16" s="215"/>
      <c r="U16" s="216"/>
    </row>
    <row r="17" spans="1:21" ht="8.25" customHeight="1">
      <c r="A17" s="94" t="s">
        <v>156</v>
      </c>
      <c r="B17" s="100">
        <v>10.75</v>
      </c>
      <c r="C17" s="66">
        <v>5700.4</v>
      </c>
      <c r="D17" s="66"/>
      <c r="E17" s="96"/>
      <c r="F17" s="67"/>
      <c r="G17" s="68"/>
      <c r="H17" s="68"/>
      <c r="I17" s="70" t="str">
        <f t="shared" si="5"/>
        <v/>
      </c>
      <c r="J17" s="66"/>
      <c r="K17" s="66"/>
      <c r="L17" s="66"/>
      <c r="M17" s="152"/>
      <c r="N17" s="153"/>
      <c r="O17" s="154"/>
      <c r="P17" s="214"/>
      <c r="Q17" s="215"/>
      <c r="R17" s="215"/>
      <c r="S17" s="215"/>
      <c r="T17" s="215"/>
      <c r="U17" s="216"/>
    </row>
    <row r="18" spans="1:21" ht="8.25" customHeight="1">
      <c r="A18" s="94" t="s">
        <v>157</v>
      </c>
      <c r="B18" s="101"/>
      <c r="C18" s="101"/>
      <c r="D18" s="95"/>
      <c r="E18" s="96"/>
      <c r="F18" s="67"/>
      <c r="G18" s="68"/>
      <c r="H18" s="68"/>
      <c r="I18" s="70" t="str">
        <f t="shared" si="4"/>
        <v/>
      </c>
      <c r="J18" s="66"/>
      <c r="K18" s="66"/>
      <c r="L18" s="66"/>
      <c r="M18" s="152"/>
      <c r="N18" s="153"/>
      <c r="O18" s="154"/>
      <c r="P18" s="214"/>
      <c r="Q18" s="215"/>
      <c r="R18" s="215"/>
      <c r="S18" s="215"/>
      <c r="T18" s="215"/>
      <c r="U18" s="216"/>
    </row>
    <row r="19" spans="1:21" ht="8.25" customHeight="1">
      <c r="A19" s="94" t="s">
        <v>158</v>
      </c>
      <c r="B19" s="101"/>
      <c r="C19" s="101"/>
      <c r="D19" s="95"/>
      <c r="E19" s="96"/>
      <c r="F19" s="67"/>
      <c r="G19" s="68"/>
      <c r="H19" s="68"/>
      <c r="I19" s="70" t="str">
        <f t="shared" si="4"/>
        <v/>
      </c>
      <c r="J19" s="66"/>
      <c r="K19" s="66"/>
      <c r="L19" s="66"/>
      <c r="M19" s="152"/>
      <c r="N19" s="153"/>
      <c r="O19" s="154"/>
      <c r="P19" s="214"/>
      <c r="Q19" s="215"/>
      <c r="R19" s="215"/>
      <c r="S19" s="215"/>
      <c r="T19" s="215"/>
      <c r="U19" s="216"/>
    </row>
    <row r="20" spans="1:21" ht="8.25" customHeight="1">
      <c r="A20" s="94" t="s">
        <v>159</v>
      </c>
      <c r="B20" s="101"/>
      <c r="C20" s="101"/>
      <c r="D20" s="95"/>
      <c r="E20" s="96"/>
      <c r="F20" s="67"/>
      <c r="G20" s="68"/>
      <c r="H20" s="68"/>
      <c r="I20" s="70" t="str">
        <f t="shared" si="4"/>
        <v/>
      </c>
      <c r="J20" s="66"/>
      <c r="K20" s="66"/>
      <c r="L20" s="66"/>
      <c r="M20" s="152"/>
      <c r="N20" s="153"/>
      <c r="O20" s="154"/>
      <c r="P20" s="214"/>
      <c r="Q20" s="215"/>
      <c r="R20" s="215"/>
      <c r="S20" s="215"/>
      <c r="T20" s="215"/>
      <c r="U20" s="216"/>
    </row>
    <row r="21" spans="1:21" ht="8.25" customHeight="1">
      <c r="A21" s="94" t="s">
        <v>160</v>
      </c>
      <c r="B21" s="100"/>
      <c r="C21" s="66">
        <v>6042</v>
      </c>
      <c r="D21" s="95"/>
      <c r="E21" s="96"/>
      <c r="F21" s="67"/>
      <c r="G21" s="68"/>
      <c r="H21" s="68"/>
      <c r="I21" s="70" t="str">
        <f t="shared" ref="I21" si="6">IF(OR(G21="",H21=""),"",IF(H21&lt;=G21,"Horário Final &lt;= Horário Inicial",H21-G21))</f>
        <v/>
      </c>
      <c r="J21" s="66"/>
      <c r="K21" s="66"/>
      <c r="L21" s="66"/>
      <c r="M21" s="152"/>
      <c r="N21" s="153"/>
      <c r="O21" s="154"/>
      <c r="P21" s="214"/>
      <c r="Q21" s="215"/>
      <c r="R21" s="215"/>
      <c r="S21" s="215"/>
      <c r="T21" s="215"/>
      <c r="U21" s="216"/>
    </row>
    <row r="22" spans="1:21" ht="8.25" customHeight="1">
      <c r="A22" s="94" t="s">
        <v>161</v>
      </c>
      <c r="B22" s="101"/>
      <c r="C22" s="101"/>
      <c r="D22" s="95"/>
      <c r="E22" s="96"/>
      <c r="F22" s="67"/>
      <c r="G22" s="68"/>
      <c r="H22" s="68"/>
      <c r="I22" s="70" t="str">
        <f t="shared" si="4"/>
        <v/>
      </c>
      <c r="J22" s="66"/>
      <c r="K22" s="66"/>
      <c r="L22" s="66"/>
      <c r="M22" s="152"/>
      <c r="N22" s="153"/>
      <c r="O22" s="154"/>
      <c r="P22" s="214"/>
      <c r="Q22" s="215"/>
      <c r="R22" s="215"/>
      <c r="S22" s="215"/>
      <c r="T22" s="215"/>
      <c r="U22" s="216"/>
    </row>
    <row r="23" spans="1:21" ht="8.25" customHeight="1" thickBot="1">
      <c r="A23" s="97" t="s">
        <v>162</v>
      </c>
      <c r="B23" s="120" t="s">
        <v>166</v>
      </c>
      <c r="C23" s="121"/>
      <c r="D23" s="122"/>
      <c r="E23" s="123"/>
      <c r="F23" s="67"/>
      <c r="G23" s="68"/>
      <c r="H23" s="68"/>
      <c r="I23" s="70" t="str">
        <f t="shared" si="4"/>
        <v/>
      </c>
      <c r="J23" s="66"/>
      <c r="K23" s="66"/>
      <c r="L23" s="66"/>
      <c r="M23" s="152"/>
      <c r="N23" s="153"/>
      <c r="O23" s="154"/>
      <c r="P23" s="214"/>
      <c r="Q23" s="215"/>
      <c r="R23" s="215"/>
      <c r="S23" s="215"/>
      <c r="T23" s="215"/>
      <c r="U23" s="216"/>
    </row>
    <row r="24" spans="1:21" ht="9.75" customHeight="1">
      <c r="A24" s="124" t="s">
        <v>72</v>
      </c>
      <c r="B24" s="125"/>
      <c r="C24" s="125"/>
      <c r="D24" s="125"/>
      <c r="E24" s="126"/>
      <c r="F24" s="67"/>
      <c r="G24" s="68"/>
      <c r="H24" s="69"/>
      <c r="I24" s="70" t="str">
        <f t="shared" si="4"/>
        <v/>
      </c>
      <c r="J24" s="66"/>
      <c r="K24" s="66"/>
      <c r="L24" s="73"/>
      <c r="M24" s="152"/>
      <c r="N24" s="153"/>
      <c r="O24" s="154"/>
      <c r="P24" s="214"/>
      <c r="Q24" s="215"/>
      <c r="R24" s="215"/>
      <c r="S24" s="215"/>
      <c r="T24" s="215"/>
      <c r="U24" s="216"/>
    </row>
    <row r="25" spans="1:21" ht="9.75" customHeight="1">
      <c r="A25" s="117" t="s">
        <v>167</v>
      </c>
      <c r="B25" s="118"/>
      <c r="C25" s="118"/>
      <c r="D25" s="118"/>
      <c r="E25" s="119"/>
      <c r="F25" s="67"/>
      <c r="G25" s="68"/>
      <c r="H25" s="69"/>
      <c r="I25" s="70" t="str">
        <f t="shared" si="4"/>
        <v/>
      </c>
      <c r="J25" s="66"/>
      <c r="K25" s="66"/>
      <c r="L25" s="73"/>
      <c r="M25" s="152"/>
      <c r="N25" s="153"/>
      <c r="O25" s="154"/>
      <c r="P25" s="214"/>
      <c r="Q25" s="215"/>
      <c r="R25" s="215"/>
      <c r="S25" s="215"/>
      <c r="T25" s="215"/>
      <c r="U25" s="216"/>
    </row>
    <row r="26" spans="1:21" ht="9.75" customHeight="1">
      <c r="A26" s="117"/>
      <c r="B26" s="118"/>
      <c r="C26" s="118"/>
      <c r="D26" s="118"/>
      <c r="E26" s="119"/>
      <c r="F26" s="67"/>
      <c r="G26" s="68"/>
      <c r="H26" s="69"/>
      <c r="I26" s="70" t="str">
        <f t="shared" si="4"/>
        <v/>
      </c>
      <c r="J26" s="66"/>
      <c r="K26" s="66"/>
      <c r="L26" s="73"/>
      <c r="M26" s="152"/>
      <c r="N26" s="153"/>
      <c r="O26" s="154"/>
      <c r="P26" s="214"/>
      <c r="Q26" s="215"/>
      <c r="R26" s="215"/>
      <c r="S26" s="215"/>
      <c r="T26" s="215"/>
      <c r="U26" s="216"/>
    </row>
    <row r="27" spans="1:21" ht="9.75" customHeight="1">
      <c r="A27" s="117"/>
      <c r="B27" s="118"/>
      <c r="C27" s="118"/>
      <c r="D27" s="118"/>
      <c r="E27" s="119"/>
      <c r="F27" s="67"/>
      <c r="G27" s="68"/>
      <c r="H27" s="69"/>
      <c r="I27" s="70" t="str">
        <f t="shared" si="4"/>
        <v/>
      </c>
      <c r="J27" s="66"/>
      <c r="K27" s="66"/>
      <c r="L27" s="73"/>
      <c r="M27" s="152"/>
      <c r="N27" s="153"/>
      <c r="O27" s="154"/>
      <c r="P27" s="214"/>
      <c r="Q27" s="215"/>
      <c r="R27" s="215"/>
      <c r="S27" s="215"/>
      <c r="T27" s="215"/>
      <c r="U27" s="216"/>
    </row>
    <row r="28" spans="1:21" ht="9.75" customHeight="1">
      <c r="A28" s="117"/>
      <c r="B28" s="118"/>
      <c r="C28" s="118"/>
      <c r="D28" s="118"/>
      <c r="E28" s="119"/>
      <c r="F28" s="67"/>
      <c r="G28" s="71"/>
      <c r="H28" s="72"/>
      <c r="I28" s="70" t="str">
        <f t="shared" si="4"/>
        <v/>
      </c>
      <c r="J28" s="66"/>
      <c r="K28" s="66"/>
      <c r="L28" s="73"/>
      <c r="M28" s="152"/>
      <c r="N28" s="153"/>
      <c r="O28" s="154"/>
      <c r="P28" s="214"/>
      <c r="Q28" s="215"/>
      <c r="R28" s="215"/>
      <c r="S28" s="215"/>
      <c r="T28" s="215"/>
      <c r="U28" s="216"/>
    </row>
    <row r="29" spans="1:21" ht="17.25" customHeight="1" thickBot="1">
      <c r="A29" s="226"/>
      <c r="B29" s="227"/>
      <c r="C29" s="227"/>
      <c r="D29" s="227"/>
      <c r="E29" s="228"/>
      <c r="F29" s="196" t="s">
        <v>86</v>
      </c>
      <c r="G29" s="197"/>
      <c r="H29" s="197"/>
      <c r="I29" s="64">
        <f>SUM(I3:I28)</f>
        <v>1</v>
      </c>
      <c r="J29" s="44" t="s">
        <v>84</v>
      </c>
      <c r="K29" s="64">
        <f>SUMIFS($I3:$I28,$M3:$M28,Apoio!$B$2)</f>
        <v>0</v>
      </c>
      <c r="L29" s="44" t="s">
        <v>16</v>
      </c>
      <c r="M29" s="64">
        <f>SUMIFS($I3:$I28,$M3:$M28,Apoio!$B$3)</f>
        <v>1</v>
      </c>
      <c r="N29" s="44" t="s">
        <v>120</v>
      </c>
      <c r="O29" s="64">
        <f>SUMIFS($I3:$I28,$M3:$M28,Apoio!$B$4)</f>
        <v>0</v>
      </c>
      <c r="P29" s="44" t="s">
        <v>85</v>
      </c>
      <c r="Q29" s="64">
        <f>SUMIFS($I3:$I28,$M3:$M28,Apoio!$B$5)</f>
        <v>0</v>
      </c>
      <c r="R29" s="224" t="s">
        <v>119</v>
      </c>
      <c r="S29" s="225"/>
      <c r="T29" s="64">
        <f>SUMIFS($I3:$I28,$M3:$M28,Apoio!$B$6)</f>
        <v>0</v>
      </c>
      <c r="U29" s="62"/>
    </row>
    <row r="30" spans="1:21" ht="9" customHeight="1">
      <c r="A30" s="124" t="s">
        <v>73</v>
      </c>
      <c r="B30" s="125"/>
      <c r="C30" s="125"/>
      <c r="D30" s="125"/>
      <c r="E30" s="126"/>
      <c r="F30" s="201" t="s">
        <v>75</v>
      </c>
      <c r="G30" s="202"/>
      <c r="H30" s="202"/>
      <c r="I30" s="202"/>
      <c r="J30" s="202"/>
      <c r="K30" s="202"/>
      <c r="L30" s="202"/>
      <c r="M30" s="202"/>
      <c r="N30" s="203"/>
      <c r="O30" s="201" t="s">
        <v>76</v>
      </c>
      <c r="P30" s="203"/>
      <c r="Q30" s="198" t="s">
        <v>82</v>
      </c>
      <c r="R30" s="199"/>
      <c r="S30" s="199"/>
      <c r="T30" s="199"/>
      <c r="U30" s="200"/>
    </row>
    <row r="31" spans="1:21" ht="9" customHeight="1">
      <c r="A31" s="166"/>
      <c r="B31" s="167"/>
      <c r="C31" s="167"/>
      <c r="D31" s="167"/>
      <c r="E31" s="168"/>
      <c r="F31" s="45" t="s">
        <v>77</v>
      </c>
      <c r="G31" s="39" t="s">
        <v>1</v>
      </c>
      <c r="H31" s="207" t="s">
        <v>78</v>
      </c>
      <c r="I31" s="208"/>
      <c r="J31" s="208"/>
      <c r="K31" s="208"/>
      <c r="L31" s="209"/>
      <c r="M31" s="39" t="s">
        <v>79</v>
      </c>
      <c r="N31" s="46" t="s">
        <v>2</v>
      </c>
      <c r="O31" s="51" t="s">
        <v>80</v>
      </c>
      <c r="P31" s="52" t="s">
        <v>81</v>
      </c>
      <c r="Q31" s="229" t="s">
        <v>78</v>
      </c>
      <c r="R31" s="230"/>
      <c r="S31" s="40" t="s">
        <v>83</v>
      </c>
      <c r="T31" s="40" t="s">
        <v>3</v>
      </c>
      <c r="U31" s="53" t="s">
        <v>4</v>
      </c>
    </row>
    <row r="32" spans="1:21" ht="15.75" customHeight="1">
      <c r="A32" s="166"/>
      <c r="B32" s="167"/>
      <c r="C32" s="167"/>
      <c r="D32" s="167"/>
      <c r="E32" s="168"/>
      <c r="F32" s="45"/>
      <c r="G32" s="39"/>
      <c r="H32" s="169"/>
      <c r="I32" s="170"/>
      <c r="J32" s="170"/>
      <c r="K32" s="170"/>
      <c r="L32" s="171"/>
      <c r="M32" s="39"/>
      <c r="N32" s="46"/>
      <c r="O32" s="74" t="s">
        <v>46</v>
      </c>
      <c r="P32" s="75" t="s">
        <v>47</v>
      </c>
      <c r="Q32" s="210" t="s">
        <v>169</v>
      </c>
      <c r="R32" s="211"/>
      <c r="S32" s="102" t="s">
        <v>94</v>
      </c>
      <c r="T32" s="66">
        <v>3033099</v>
      </c>
      <c r="U32" s="98">
        <v>41360716</v>
      </c>
    </row>
    <row r="33" spans="1:21" ht="15.75" customHeight="1">
      <c r="A33" s="166"/>
      <c r="B33" s="167"/>
      <c r="C33" s="167"/>
      <c r="D33" s="167"/>
      <c r="E33" s="168"/>
      <c r="F33" s="45"/>
      <c r="G33" s="39"/>
      <c r="H33" s="169"/>
      <c r="I33" s="170"/>
      <c r="J33" s="170"/>
      <c r="K33" s="170"/>
      <c r="L33" s="171"/>
      <c r="M33" s="39"/>
      <c r="N33" s="46"/>
      <c r="O33" s="78"/>
      <c r="P33" s="79"/>
      <c r="Q33" s="210" t="s">
        <v>171</v>
      </c>
      <c r="R33" s="211"/>
      <c r="S33" s="102" t="s">
        <v>95</v>
      </c>
      <c r="T33" s="66">
        <v>5116983</v>
      </c>
      <c r="U33" s="98">
        <v>49309376</v>
      </c>
    </row>
    <row r="34" spans="1:21" ht="15.75" customHeight="1">
      <c r="A34" s="166"/>
      <c r="B34" s="167"/>
      <c r="C34" s="167"/>
      <c r="D34" s="167"/>
      <c r="E34" s="168"/>
      <c r="F34" s="45"/>
      <c r="G34" s="39"/>
      <c r="H34" s="169"/>
      <c r="I34" s="170"/>
      <c r="J34" s="170"/>
      <c r="K34" s="170"/>
      <c r="L34" s="171"/>
      <c r="M34" s="39"/>
      <c r="N34" s="46"/>
      <c r="O34" s="78"/>
      <c r="P34" s="79"/>
      <c r="Q34" s="212"/>
      <c r="R34" s="213"/>
      <c r="S34" s="76"/>
      <c r="T34" s="77"/>
      <c r="U34" s="48"/>
    </row>
    <row r="35" spans="1:21" ht="15.75" customHeight="1">
      <c r="A35" s="161"/>
      <c r="B35" s="162"/>
      <c r="C35" s="162"/>
      <c r="D35" s="162"/>
      <c r="E35" s="163"/>
      <c r="F35" s="47"/>
      <c r="G35" s="41"/>
      <c r="H35" s="169"/>
      <c r="I35" s="170"/>
      <c r="J35" s="170"/>
      <c r="K35" s="170"/>
      <c r="L35" s="171"/>
      <c r="M35" s="41"/>
      <c r="N35" s="48"/>
      <c r="O35" s="78"/>
      <c r="P35" s="79"/>
      <c r="Q35" s="212"/>
      <c r="R35" s="213"/>
      <c r="S35" s="76"/>
      <c r="T35" s="77"/>
      <c r="U35" s="48"/>
    </row>
    <row r="36" spans="1:21" ht="12.65" customHeight="1" thickBot="1">
      <c r="A36" s="161"/>
      <c r="B36" s="162"/>
      <c r="C36" s="162"/>
      <c r="D36" s="162"/>
      <c r="E36" s="163"/>
      <c r="F36" s="47"/>
      <c r="G36" s="41"/>
      <c r="H36" s="169"/>
      <c r="I36" s="170"/>
      <c r="J36" s="170"/>
      <c r="K36" s="170"/>
      <c r="L36" s="171"/>
      <c r="M36" s="41"/>
      <c r="N36" s="48"/>
      <c r="O36" s="47"/>
      <c r="P36" s="48"/>
      <c r="Q36" s="172"/>
      <c r="R36" s="173"/>
      <c r="S36" s="56"/>
      <c r="T36" s="41"/>
      <c r="U36" s="48"/>
    </row>
    <row r="37" spans="1:21" ht="13" customHeight="1" thickBot="1">
      <c r="A37" s="164"/>
      <c r="B37" s="165"/>
      <c r="C37" s="165"/>
      <c r="D37" s="165"/>
      <c r="E37" s="165"/>
      <c r="F37" s="204" t="s">
        <v>99</v>
      </c>
      <c r="G37" s="205"/>
      <c r="H37" s="205"/>
      <c r="I37" s="205"/>
      <c r="J37" s="205"/>
      <c r="K37" s="205"/>
      <c r="L37" s="205"/>
      <c r="M37" s="205"/>
      <c r="N37" s="206"/>
      <c r="O37" s="59"/>
      <c r="P37" s="48"/>
      <c r="Q37" s="172"/>
      <c r="R37" s="173"/>
      <c r="S37" s="56"/>
      <c r="T37" s="41"/>
      <c r="U37" s="48"/>
    </row>
    <row r="38" spans="1:21" ht="13.5" customHeight="1">
      <c r="A38" s="201" t="s">
        <v>74</v>
      </c>
      <c r="B38" s="202"/>
      <c r="C38" s="202"/>
      <c r="D38" s="202"/>
      <c r="E38" s="202"/>
      <c r="F38" s="185" t="s">
        <v>87</v>
      </c>
      <c r="G38" s="186"/>
      <c r="H38" s="186"/>
      <c r="I38" s="186"/>
      <c r="J38" s="186"/>
      <c r="K38" s="186"/>
      <c r="L38" s="186"/>
      <c r="M38" s="187"/>
      <c r="N38" s="80" t="s">
        <v>93</v>
      </c>
      <c r="O38" s="59"/>
      <c r="P38" s="48"/>
      <c r="Q38" s="172"/>
      <c r="R38" s="173"/>
      <c r="S38" s="56"/>
      <c r="T38" s="41"/>
      <c r="U38" s="48"/>
    </row>
    <row r="39" spans="1:21" ht="13.5" customHeight="1">
      <c r="A39" s="161"/>
      <c r="B39" s="162"/>
      <c r="C39" s="162"/>
      <c r="D39" s="162"/>
      <c r="E39" s="162"/>
      <c r="F39" s="185" t="s">
        <v>88</v>
      </c>
      <c r="G39" s="186"/>
      <c r="H39" s="186"/>
      <c r="I39" s="186"/>
      <c r="J39" s="186"/>
      <c r="K39" s="186"/>
      <c r="L39" s="186"/>
      <c r="M39" s="187"/>
      <c r="N39" s="80" t="s">
        <v>93</v>
      </c>
      <c r="O39" s="59"/>
      <c r="P39" s="48"/>
      <c r="Q39" s="172"/>
      <c r="R39" s="173"/>
      <c r="S39" s="56"/>
      <c r="T39" s="41"/>
      <c r="U39" s="48"/>
    </row>
    <row r="40" spans="1:21" ht="16.5" customHeight="1">
      <c r="A40" s="161"/>
      <c r="B40" s="162"/>
      <c r="C40" s="162"/>
      <c r="D40" s="162"/>
      <c r="E40" s="162"/>
      <c r="F40" s="185" t="s">
        <v>89</v>
      </c>
      <c r="G40" s="186"/>
      <c r="H40" s="186"/>
      <c r="I40" s="186"/>
      <c r="J40" s="186"/>
      <c r="K40" s="186"/>
      <c r="L40" s="186"/>
      <c r="M40" s="187"/>
      <c r="N40" s="80" t="s">
        <v>93</v>
      </c>
      <c r="O40" s="59"/>
      <c r="P40" s="48"/>
      <c r="Q40" s="172"/>
      <c r="R40" s="173"/>
      <c r="S40" s="56"/>
      <c r="T40" s="41"/>
      <c r="U40" s="48"/>
    </row>
    <row r="41" spans="1:21" ht="13.5" customHeight="1">
      <c r="A41" s="161"/>
      <c r="B41" s="162"/>
      <c r="C41" s="162"/>
      <c r="D41" s="162"/>
      <c r="E41" s="162"/>
      <c r="F41" s="185" t="s">
        <v>90</v>
      </c>
      <c r="G41" s="186"/>
      <c r="H41" s="186"/>
      <c r="I41" s="186"/>
      <c r="J41" s="186"/>
      <c r="K41" s="186"/>
      <c r="L41" s="186"/>
      <c r="M41" s="187"/>
      <c r="N41" s="80">
        <v>0</v>
      </c>
      <c r="O41" s="59"/>
      <c r="P41" s="48"/>
      <c r="Q41" s="172"/>
      <c r="R41" s="173"/>
      <c r="S41" s="56"/>
      <c r="T41" s="41"/>
      <c r="U41" s="48"/>
    </row>
    <row r="42" spans="1:21" ht="18" customHeight="1" thickBot="1">
      <c r="A42" s="183"/>
      <c r="B42" s="184"/>
      <c r="C42" s="184"/>
      <c r="D42" s="184"/>
      <c r="E42" s="184"/>
      <c r="F42" s="178" t="s">
        <v>145</v>
      </c>
      <c r="G42" s="179"/>
      <c r="H42" s="179"/>
      <c r="I42" s="179"/>
      <c r="J42" s="179"/>
      <c r="K42" s="179"/>
      <c r="L42" s="179"/>
      <c r="M42" s="180"/>
      <c r="N42" s="81">
        <v>0</v>
      </c>
      <c r="O42" s="59"/>
      <c r="P42" s="48"/>
      <c r="Q42" s="172"/>
      <c r="R42" s="173"/>
      <c r="S42" s="56"/>
      <c r="T42" s="41"/>
      <c r="U42" s="48"/>
    </row>
    <row r="43" spans="1:21" ht="15" customHeight="1">
      <c r="A43" s="155" t="s">
        <v>144</v>
      </c>
      <c r="B43" s="156"/>
      <c r="C43" s="188" t="s">
        <v>170</v>
      </c>
      <c r="D43" s="189"/>
      <c r="E43" s="156"/>
      <c r="F43" s="176" t="s">
        <v>146</v>
      </c>
      <c r="G43" s="177"/>
      <c r="H43" s="177"/>
      <c r="I43" s="177"/>
      <c r="J43" s="177"/>
      <c r="K43" s="177"/>
      <c r="L43" s="177"/>
      <c r="M43" s="177"/>
      <c r="N43" s="82">
        <v>0</v>
      </c>
      <c r="O43" s="59"/>
      <c r="P43" s="48"/>
      <c r="Q43" s="172"/>
      <c r="R43" s="173"/>
      <c r="S43" s="56"/>
      <c r="T43" s="41"/>
      <c r="U43" s="48"/>
    </row>
    <row r="44" spans="1:21" ht="12" customHeight="1">
      <c r="A44" s="157"/>
      <c r="B44" s="158"/>
      <c r="C44" s="190"/>
      <c r="D44" s="191"/>
      <c r="E44" s="192"/>
      <c r="F44" s="176" t="s">
        <v>147</v>
      </c>
      <c r="G44" s="177"/>
      <c r="H44" s="177"/>
      <c r="I44" s="177"/>
      <c r="J44" s="177"/>
      <c r="K44" s="177"/>
      <c r="L44" s="177"/>
      <c r="M44" s="177"/>
      <c r="N44" s="82">
        <v>0</v>
      </c>
      <c r="O44" s="59"/>
      <c r="P44" s="48"/>
      <c r="Q44" s="172"/>
      <c r="R44" s="173"/>
      <c r="S44" s="56"/>
      <c r="T44" s="41"/>
      <c r="U44" s="48"/>
    </row>
    <row r="45" spans="1:21" ht="11.9" customHeight="1" thickBot="1">
      <c r="A45" s="159"/>
      <c r="B45" s="160"/>
      <c r="C45" s="193"/>
      <c r="D45" s="194"/>
      <c r="E45" s="195"/>
      <c r="F45" s="174" t="s">
        <v>148</v>
      </c>
      <c r="G45" s="175"/>
      <c r="H45" s="175"/>
      <c r="I45" s="175"/>
      <c r="J45" s="175"/>
      <c r="K45" s="175"/>
      <c r="L45" s="175"/>
      <c r="M45" s="175"/>
      <c r="N45" s="83">
        <v>0</v>
      </c>
      <c r="O45" s="55"/>
      <c r="P45" s="50"/>
      <c r="Q45" s="181"/>
      <c r="R45" s="182"/>
      <c r="S45" s="57"/>
      <c r="T45" s="49"/>
      <c r="U45" s="50"/>
    </row>
    <row r="46" spans="1:21" ht="15.75" customHeight="1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</row>
    <row r="47" spans="1:21" hidden="1">
      <c r="B47" s="42"/>
      <c r="C47" s="58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</row>
    <row r="49" spans="3:9" hidden="1">
      <c r="C49" s="60"/>
      <c r="D49" s="60"/>
      <c r="E49" s="60"/>
      <c r="F49" s="60"/>
      <c r="G49" s="60"/>
      <c r="H49" s="60"/>
      <c r="I49" s="60"/>
    </row>
    <row r="50" spans="3:9" hidden="1">
      <c r="C50" s="60"/>
      <c r="D50" s="60"/>
      <c r="E50" s="60"/>
      <c r="F50" s="60"/>
      <c r="G50" s="60"/>
      <c r="H50" s="60"/>
      <c r="I50" s="60"/>
    </row>
  </sheetData>
  <protectedRanges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</protectedRanges>
  <mergeCells count="138"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A26:E26"/>
    <mergeCell ref="P27:U27"/>
    <mergeCell ref="M27:O27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4:U4"/>
    <mergeCell ref="P5:U5"/>
    <mergeCell ref="P6:U6"/>
    <mergeCell ref="P7:U7"/>
    <mergeCell ref="P8:U8"/>
    <mergeCell ref="P9:U9"/>
    <mergeCell ref="M2:O2"/>
    <mergeCell ref="P2:U2"/>
    <mergeCell ref="M3:O3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H32:L32"/>
    <mergeCell ref="H33:L33"/>
    <mergeCell ref="Q34:R34"/>
    <mergeCell ref="Q35:R3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C43:E43"/>
    <mergeCell ref="C44:E45"/>
    <mergeCell ref="B13:B14"/>
    <mergeCell ref="C13:C14"/>
    <mergeCell ref="D13:D14"/>
    <mergeCell ref="E13:E14"/>
    <mergeCell ref="M21:O21"/>
    <mergeCell ref="M22:O22"/>
    <mergeCell ref="M23:O23"/>
    <mergeCell ref="M24:O24"/>
    <mergeCell ref="A43:B45"/>
    <mergeCell ref="A39:E39"/>
    <mergeCell ref="A36:E36"/>
    <mergeCell ref="A37:E37"/>
    <mergeCell ref="A31:E31"/>
    <mergeCell ref="A35:E35"/>
    <mergeCell ref="H35:L35"/>
    <mergeCell ref="A32:E32"/>
    <mergeCell ref="A33:E33"/>
    <mergeCell ref="A34:E34"/>
    <mergeCell ref="A1:E1"/>
    <mergeCell ref="A2:B2"/>
    <mergeCell ref="C2:E2"/>
    <mergeCell ref="B7:E7"/>
    <mergeCell ref="B8:E8"/>
    <mergeCell ref="A25:E25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  <mergeCell ref="A13:A14"/>
  </mergeCells>
  <phoneticPr fontId="25" type="noConversion"/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S34:S45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296875" defaultRowHeight="13"/>
  <cols>
    <col min="1" max="1" width="11.5" style="20" bestFit="1" customWidth="1"/>
    <col min="2" max="2" width="10.5" style="20" customWidth="1"/>
    <col min="3" max="3" width="20.19921875" style="20" bestFit="1" customWidth="1"/>
    <col min="4" max="4" width="10.5" style="20" customWidth="1"/>
    <col min="5" max="5" width="10.5" style="20" bestFit="1" customWidth="1"/>
    <col min="6" max="6" width="18.5" style="20" bestFit="1" customWidth="1"/>
    <col min="7" max="7" width="18" style="20" bestFit="1" customWidth="1"/>
    <col min="8" max="8" width="27.796875" style="20" bestFit="1" customWidth="1"/>
    <col min="9" max="9" width="33.19921875" style="20" bestFit="1" customWidth="1"/>
    <col min="10" max="10" width="33.19921875" style="20" customWidth="1"/>
    <col min="11" max="11" width="18.5" style="20" bestFit="1" customWidth="1"/>
    <col min="12" max="12" width="17.796875" style="20" bestFit="1" customWidth="1"/>
    <col min="13" max="13" width="16.19921875" style="20" bestFit="1" customWidth="1"/>
    <col min="14" max="14" width="10.5" style="20" bestFit="1" customWidth="1"/>
    <col min="15" max="15" width="12.69921875" style="20" customWidth="1"/>
    <col min="16" max="16" width="13.69921875" style="20" bestFit="1" customWidth="1"/>
    <col min="17" max="17" width="12.69921875" style="20" customWidth="1"/>
    <col min="18" max="18" width="13.69921875" style="20" bestFit="1" customWidth="1"/>
    <col min="19" max="19" width="33.296875" style="20" bestFit="1" customWidth="1"/>
    <col min="20" max="20" width="38.5" style="20" bestFit="1" customWidth="1"/>
    <col min="21" max="16384" width="9.296875" style="20"/>
  </cols>
  <sheetData>
    <row r="1" spans="1:20" ht="12.75" customHeight="1">
      <c r="A1" s="23" t="s">
        <v>103</v>
      </c>
      <c r="B1" s="23" t="s">
        <v>104</v>
      </c>
      <c r="C1" s="23" t="s">
        <v>135</v>
      </c>
      <c r="D1" s="23" t="s">
        <v>105</v>
      </c>
      <c r="E1" s="23" t="s">
        <v>134</v>
      </c>
      <c r="F1" s="23" t="s">
        <v>106</v>
      </c>
      <c r="G1" s="23" t="s">
        <v>107</v>
      </c>
      <c r="H1" s="23" t="s">
        <v>132</v>
      </c>
      <c r="I1" s="23" t="s">
        <v>108</v>
      </c>
      <c r="J1" s="23" t="s">
        <v>121</v>
      </c>
      <c r="K1" s="23" t="s">
        <v>109</v>
      </c>
      <c r="L1" s="23" t="s">
        <v>110</v>
      </c>
      <c r="M1" s="23" t="s">
        <v>111</v>
      </c>
      <c r="N1" s="23" t="s">
        <v>112</v>
      </c>
      <c r="O1" s="23" t="s">
        <v>113</v>
      </c>
      <c r="P1" s="23" t="s">
        <v>114</v>
      </c>
      <c r="Q1" s="23" t="s">
        <v>115</v>
      </c>
      <c r="R1" s="23" t="s">
        <v>116</v>
      </c>
      <c r="S1" s="23" t="s">
        <v>117</v>
      </c>
      <c r="T1" s="23" t="s">
        <v>118</v>
      </c>
    </row>
    <row r="2" spans="1:20">
      <c r="A2" s="22" t="s">
        <v>133</v>
      </c>
      <c r="B2" s="21" cm="1">
        <f t="array" aca="1" ref="B2" ca="1">INDIRECT("RDO"&amp;"!$B$10")</f>
        <v>44908</v>
      </c>
      <c r="C2" s="21" t="str" cm="1">
        <f t="array" aca="1" ref="C2" ca="1">INDIRECT("RDO"&amp;"!$a$6")</f>
        <v>8-MRO-26D-RJS</v>
      </c>
      <c r="D2" s="21" t="str" cm="1">
        <f t="array" aca="1" ref="D2" ca="1">INDIRECT("RDO"&amp;"!$B$8")</f>
        <v>Norbe VIII</v>
      </c>
      <c r="E2" s="21" t="str" cm="1">
        <f t="array" aca="1" ref="E2" ca="1">INDIRECT("RDO"&amp;"!$B$6")</f>
        <v>Completação</v>
      </c>
      <c r="F2" s="61" cm="1">
        <f t="array" aca="1" ref="F2" ca="1">INDIRECT("RDO"&amp;"!$k$29")*1</f>
        <v>0</v>
      </c>
      <c r="G2" s="61" cm="1">
        <f t="array" aca="1" ref="G2" ca="1">INDIRECT("RDO"&amp;"!$m$29")*1</f>
        <v>1</v>
      </c>
      <c r="H2" s="61" cm="1">
        <f t="array" aca="1" ref="H2" ca="1">INDIRECT("RDO"&amp;"!$o$29")*1</f>
        <v>0</v>
      </c>
      <c r="I2" s="61" cm="1">
        <f t="array" aca="1" ref="I2" ca="1">INDIRECT("RDO"&amp;"!$q$29")*1</f>
        <v>0</v>
      </c>
      <c r="J2" s="61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296875" defaultRowHeight="14"/>
  <cols>
    <col min="1" max="1" width="10.296875" style="15"/>
    <col min="2" max="2" width="18.796875" style="15" customWidth="1"/>
    <col min="3" max="3" width="8" style="15" bestFit="1" customWidth="1"/>
    <col min="4" max="4" width="8" style="15" customWidth="1"/>
    <col min="5" max="16384" width="10.296875" style="15"/>
  </cols>
  <sheetData>
    <row r="1" spans="1:16327">
      <c r="B1" s="33" t="s">
        <v>59</v>
      </c>
      <c r="E1" s="33" t="s">
        <v>84</v>
      </c>
    </row>
    <row r="2" spans="1:16327">
      <c r="B2" s="15" t="s">
        <v>91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16</v>
      </c>
      <c r="E3" s="26">
        <v>2.0833333333333332E-2</v>
      </c>
    </row>
    <row r="4" spans="1:16327">
      <c r="B4" s="15" t="s">
        <v>96</v>
      </c>
      <c r="E4" s="25">
        <v>4.1666666666666699E-2</v>
      </c>
    </row>
    <row r="5" spans="1:16327">
      <c r="B5" s="15" t="s">
        <v>97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119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98</v>
      </c>
      <c r="E9" s="26">
        <v>0.14583333333333301</v>
      </c>
    </row>
    <row r="10" spans="1:16327">
      <c r="A10" s="27"/>
      <c r="B10" s="15" t="s">
        <v>94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95</v>
      </c>
      <c r="E11" s="26">
        <v>0.1875</v>
      </c>
    </row>
    <row r="12" spans="1:16327">
      <c r="A12" s="27"/>
      <c r="E12" s="25">
        <v>0.20833333333333301</v>
      </c>
    </row>
    <row r="13" spans="1:16327" ht="16.5">
      <c r="A13" s="27"/>
      <c r="E13" s="26">
        <v>0.22916666666666699</v>
      </c>
      <c r="F13" s="16"/>
      <c r="G13" s="16"/>
      <c r="H13" s="16"/>
      <c r="I13" s="16"/>
      <c r="J13" s="16"/>
      <c r="K13" s="65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100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92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93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131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101</v>
      </c>
      <c r="C19" s="15" t="s">
        <v>50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48</v>
      </c>
      <c r="C20" s="15" t="s">
        <v>136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128</v>
      </c>
      <c r="C21" s="15" t="s">
        <v>137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129</v>
      </c>
      <c r="C22" s="15" t="s">
        <v>138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130</v>
      </c>
      <c r="C23" s="15" t="s">
        <v>139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5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5">
      <c r="B48" s="29"/>
      <c r="E48" s="25">
        <v>0.95833333333333304</v>
      </c>
    </row>
    <row r="49" spans="1:5" ht="14.5">
      <c r="B49" s="29"/>
      <c r="E49" s="26">
        <v>0.97916666666666696</v>
      </c>
    </row>
    <row r="50" spans="1:5" ht="14.5">
      <c r="B50" s="29"/>
      <c r="E50" s="25">
        <v>1</v>
      </c>
    </row>
    <row r="51" spans="1:5" ht="14.5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5">
      <c r="A56" s="29"/>
      <c r="B56" s="31"/>
      <c r="E56" s="25">
        <v>1.125</v>
      </c>
    </row>
    <row r="57" spans="1:5" ht="14.5">
      <c r="A57" s="29"/>
      <c r="B57" s="30"/>
      <c r="E57" s="26">
        <v>1.1458333333333299</v>
      </c>
    </row>
    <row r="58" spans="1:5" ht="14.5">
      <c r="A58" s="29"/>
      <c r="E58" s="25">
        <v>1.1666666666666601</v>
      </c>
    </row>
    <row r="59" spans="1:5" ht="14.5">
      <c r="A59" s="29"/>
      <c r="E59" s="26">
        <v>1.1875</v>
      </c>
    </row>
    <row r="60" spans="1:5" ht="14.5">
      <c r="A60" s="29"/>
      <c r="E60" s="25">
        <v>1.2083333333333299</v>
      </c>
    </row>
    <row r="61" spans="1:5" ht="14.5">
      <c r="A61" s="29"/>
      <c r="E61" s="26">
        <v>1.2291666666666601</v>
      </c>
    </row>
    <row r="62" spans="1:5" ht="14.5">
      <c r="A62" s="29"/>
      <c r="E62" s="25">
        <v>1.25</v>
      </c>
    </row>
    <row r="63" spans="1:5" ht="14.5">
      <c r="A63" s="29"/>
      <c r="C63" s="26"/>
      <c r="D63" s="26"/>
    </row>
    <row r="64" spans="1:5" ht="14.5">
      <c r="A64" s="29"/>
      <c r="C64" s="26"/>
      <c r="D64" s="26"/>
    </row>
    <row r="65" spans="1:4" ht="14.5">
      <c r="A65" s="29"/>
      <c r="C65" s="25"/>
      <c r="D65" s="25"/>
    </row>
    <row r="66" spans="1:4" ht="14.5">
      <c r="A66" s="29"/>
      <c r="C66" s="26"/>
      <c r="D66" s="26"/>
    </row>
    <row r="67" spans="1:4" ht="14.5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17</v>
      </c>
    </row>
    <row r="239" spans="23:23">
      <c r="W239" s="15" t="s">
        <v>17</v>
      </c>
    </row>
    <row r="240" spans="23:23">
      <c r="W240" s="15" t="s">
        <v>17</v>
      </c>
    </row>
    <row r="241" spans="3:23" ht="14.5">
      <c r="C241" s="29"/>
      <c r="D241" s="29"/>
      <c r="E241" s="29"/>
      <c r="F241" s="29"/>
      <c r="G241" s="15" t="s">
        <v>18</v>
      </c>
      <c r="H241" s="15" t="s">
        <v>19</v>
      </c>
      <c r="I241" s="15" t="s">
        <v>20</v>
      </c>
      <c r="J241" s="15" t="s">
        <v>21</v>
      </c>
      <c r="K241" s="15" t="s">
        <v>22</v>
      </c>
      <c r="L241" s="15" t="s">
        <v>23</v>
      </c>
      <c r="M241" s="15" t="s">
        <v>24</v>
      </c>
      <c r="N241" s="15" t="s">
        <v>25</v>
      </c>
      <c r="O241" s="15" t="s">
        <v>26</v>
      </c>
      <c r="P241" s="15" t="s">
        <v>27</v>
      </c>
      <c r="Q241" s="15" t="s">
        <v>28</v>
      </c>
      <c r="R241" s="15" t="s">
        <v>29</v>
      </c>
      <c r="S241" s="15" t="s">
        <v>17</v>
      </c>
      <c r="T241" s="15" t="s">
        <v>17</v>
      </c>
      <c r="U241" s="15" t="s">
        <v>17</v>
      </c>
      <c r="V241" s="15" t="s">
        <v>17</v>
      </c>
      <c r="W241" s="15" t="s">
        <v>17</v>
      </c>
    </row>
    <row r="242" spans="3:23" ht="14.5">
      <c r="C242" s="29"/>
      <c r="D242" s="29"/>
      <c r="E242" s="29"/>
      <c r="F242" s="29"/>
      <c r="G242" s="15" t="s">
        <v>30</v>
      </c>
      <c r="H242" s="15" t="s">
        <v>29</v>
      </c>
      <c r="I242" s="15" t="s">
        <v>17</v>
      </c>
      <c r="J242" s="15" t="s">
        <v>17</v>
      </c>
      <c r="K242" s="15" t="s">
        <v>17</v>
      </c>
      <c r="L242" s="15" t="s">
        <v>17</v>
      </c>
      <c r="M242" s="15" t="s">
        <v>17</v>
      </c>
      <c r="N242" s="15" t="s">
        <v>17</v>
      </c>
      <c r="O242" s="15" t="s">
        <v>17</v>
      </c>
      <c r="P242" s="15" t="s">
        <v>17</v>
      </c>
      <c r="Q242" s="15" t="s">
        <v>17</v>
      </c>
      <c r="R242" s="15" t="s">
        <v>17</v>
      </c>
      <c r="S242" s="15" t="s">
        <v>17</v>
      </c>
      <c r="T242" s="15" t="s">
        <v>17</v>
      </c>
      <c r="U242" s="15" t="s">
        <v>17</v>
      </c>
    </row>
    <row r="243" spans="3:23" ht="14.5">
      <c r="C243" s="29"/>
      <c r="D243" s="29"/>
      <c r="E243" s="29"/>
      <c r="F243" s="29"/>
      <c r="G243" s="15" t="s">
        <v>31</v>
      </c>
      <c r="H243" s="15" t="s">
        <v>32</v>
      </c>
      <c r="I243" s="15" t="s">
        <v>33</v>
      </c>
      <c r="J243" s="15" t="s">
        <v>34</v>
      </c>
      <c r="K243" s="15" t="s">
        <v>35</v>
      </c>
      <c r="L243" s="15" t="s">
        <v>36</v>
      </c>
      <c r="M243" s="15" t="s">
        <v>37</v>
      </c>
      <c r="N243" s="15" t="s">
        <v>38</v>
      </c>
      <c r="O243" s="15" t="s">
        <v>39</v>
      </c>
      <c r="P243" s="15" t="s">
        <v>40</v>
      </c>
      <c r="Q243" s="15" t="s">
        <v>41</v>
      </c>
      <c r="R243" s="15" t="s">
        <v>42</v>
      </c>
      <c r="S243" s="15" t="s">
        <v>43</v>
      </c>
      <c r="T243" s="15" t="s">
        <v>44</v>
      </c>
      <c r="U243" s="15" t="s">
        <v>45</v>
      </c>
      <c r="V243" s="15" t="s">
        <v>29</v>
      </c>
    </row>
    <row r="244" spans="3:23" ht="14.5">
      <c r="C244" s="29"/>
      <c r="D244" s="29"/>
      <c r="E244" s="29"/>
      <c r="F244" s="29"/>
      <c r="G244" s="15" t="s">
        <v>17</v>
      </c>
      <c r="H244" s="15" t="s">
        <v>17</v>
      </c>
      <c r="I244" s="15" t="s">
        <v>17</v>
      </c>
      <c r="J244" s="15" t="s">
        <v>17</v>
      </c>
      <c r="K244" s="15" t="s">
        <v>17</v>
      </c>
      <c r="L244" s="15" t="s">
        <v>17</v>
      </c>
      <c r="M244" s="15" t="s">
        <v>17</v>
      </c>
      <c r="N244" s="15" t="s">
        <v>17</v>
      </c>
      <c r="O244" s="15" t="s">
        <v>17</v>
      </c>
      <c r="P244" s="15" t="s">
        <v>17</v>
      </c>
      <c r="Q244" s="15" t="s">
        <v>17</v>
      </c>
      <c r="R244" s="15" t="s">
        <v>17</v>
      </c>
      <c r="S244" s="15" t="s">
        <v>17</v>
      </c>
      <c r="T244" s="15" t="s">
        <v>17</v>
      </c>
      <c r="U244" s="15" t="s">
        <v>17</v>
      </c>
      <c r="V244" s="15" t="s">
        <v>17</v>
      </c>
    </row>
    <row r="245" spans="3:23" ht="14.5">
      <c r="C245" s="29"/>
      <c r="D245" s="29"/>
      <c r="E245" s="29"/>
      <c r="F245" s="29"/>
    </row>
    <row r="246" spans="3:23" ht="14.5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5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5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5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5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5">
      <c r="C259" s="29"/>
      <c r="D259" s="29"/>
      <c r="E259" s="29"/>
      <c r="F259" s="29"/>
    </row>
    <row r="260" spans="3:6" ht="14.5">
      <c r="C260" s="29"/>
      <c r="D260" s="29"/>
      <c r="E260" s="29"/>
      <c r="F260" s="29"/>
    </row>
    <row r="261" spans="3:6" ht="14.5">
      <c r="C261" s="29"/>
      <c r="D261" s="29"/>
      <c r="E261" s="29"/>
      <c r="F261" s="29"/>
    </row>
    <row r="262" spans="3:6" ht="14.5">
      <c r="C262" s="29"/>
      <c r="D262" s="29"/>
      <c r="E262" s="29"/>
      <c r="F262" s="29"/>
    </row>
    <row r="263" spans="3:6" ht="14.5">
      <c r="C263" s="29"/>
      <c r="D263" s="29"/>
      <c r="E263" s="29"/>
      <c r="F263" s="29"/>
    </row>
    <row r="264" spans="3:6" ht="14.5">
      <c r="C264" s="29"/>
      <c r="D264" s="29"/>
      <c r="E264" s="29"/>
      <c r="F264" s="29"/>
    </row>
    <row r="265" spans="3:6" ht="14.5">
      <c r="C265" s="29"/>
      <c r="D265" s="29"/>
      <c r="E265" s="29"/>
      <c r="F265" s="29"/>
    </row>
    <row r="266" spans="3:6" ht="14.5">
      <c r="C266" s="29"/>
      <c r="D266" s="29"/>
      <c r="E266" s="29"/>
      <c r="F266" s="29"/>
    </row>
    <row r="267" spans="3:6" ht="14.5">
      <c r="C267" s="29"/>
      <c r="D267" s="29"/>
      <c r="E267" s="29"/>
      <c r="F267" s="29"/>
    </row>
    <row r="268" spans="3:6" ht="14.5">
      <c r="C268" s="29"/>
      <c r="D268" s="29"/>
      <c r="E268" s="29"/>
      <c r="F268" s="29"/>
    </row>
    <row r="269" spans="3:6" ht="14.5">
      <c r="C269" s="29"/>
      <c r="D269" s="29"/>
      <c r="E269" s="29"/>
      <c r="F269" s="29"/>
    </row>
    <row r="270" spans="3:6" ht="14.5">
      <c r="C270" s="29"/>
      <c r="D270" s="29"/>
      <c r="E270" s="29"/>
      <c r="F270" s="29"/>
    </row>
    <row r="271" spans="3:6" ht="14.5">
      <c r="C271" s="29"/>
      <c r="D271" s="29"/>
      <c r="E271" s="29"/>
      <c r="F271" s="29"/>
    </row>
    <row r="272" spans="3:6" ht="14.5">
      <c r="C272" s="29"/>
      <c r="D272" s="29"/>
      <c r="E272" s="29"/>
      <c r="F272" s="29"/>
    </row>
    <row r="273" spans="3:6" ht="14.5">
      <c r="C273" s="29"/>
      <c r="D273" s="29"/>
      <c r="E273" s="29"/>
      <c r="F273" s="29"/>
    </row>
    <row r="274" spans="3:6" ht="14.5">
      <c r="C274" s="29"/>
      <c r="D274" s="29"/>
      <c r="E274" s="29"/>
      <c r="F274" s="29"/>
    </row>
    <row r="275" spans="3:6" ht="14.5">
      <c r="C275" s="29"/>
      <c r="D275" s="29"/>
      <c r="E275" s="29"/>
      <c r="F275" s="29"/>
    </row>
    <row r="276" spans="3:6" ht="14.5">
      <c r="C276" s="29"/>
      <c r="D276" s="29"/>
      <c r="E276" s="29"/>
      <c r="F276" s="29"/>
    </row>
    <row r="277" spans="3:6" ht="14.5">
      <c r="C277" s="29"/>
      <c r="D277" s="29"/>
      <c r="E277" s="29"/>
      <c r="F277" s="29"/>
    </row>
    <row r="278" spans="3:6" ht="14.5">
      <c r="C278" s="29"/>
      <c r="D278" s="29"/>
      <c r="E278" s="29"/>
      <c r="F278" s="29"/>
    </row>
    <row r="279" spans="3:6" ht="14.5">
      <c r="C279" s="29"/>
      <c r="D279" s="29"/>
      <c r="E279" s="29"/>
      <c r="F279" s="29"/>
    </row>
    <row r="280" spans="3:6" ht="14.5">
      <c r="C280" s="29"/>
      <c r="D280" s="29"/>
      <c r="E280" s="29"/>
      <c r="F280" s="29"/>
    </row>
    <row r="281" spans="3:6" ht="14.5">
      <c r="C281" s="29"/>
      <c r="D281" s="29"/>
      <c r="E281" s="29"/>
      <c r="F281" s="29"/>
    </row>
    <row r="282" spans="3:6" ht="14.5">
      <c r="C282" s="29"/>
      <c r="D282" s="29"/>
      <c r="E282" s="29"/>
      <c r="F282" s="29"/>
    </row>
    <row r="283" spans="3:6" ht="14.5">
      <c r="C283" s="29"/>
      <c r="D283" s="29"/>
      <c r="E283" s="29"/>
      <c r="F283" s="29"/>
    </row>
    <row r="284" spans="3:6" ht="14.5">
      <c r="C284" s="29"/>
      <c r="D284" s="29"/>
      <c r="E284" s="29"/>
      <c r="F284" s="29"/>
    </row>
    <row r="285" spans="3:6" ht="14.5">
      <c r="C285" s="29"/>
      <c r="D285" s="29"/>
      <c r="E285" s="29"/>
      <c r="F285" s="29"/>
    </row>
    <row r="286" spans="3:6" ht="14.5">
      <c r="C286" s="29"/>
      <c r="D286" s="29"/>
      <c r="E286" s="29"/>
      <c r="F286" s="29"/>
    </row>
    <row r="287" spans="3:6" ht="14.5">
      <c r="C287" s="29"/>
      <c r="D287" s="29"/>
      <c r="E287" s="29"/>
      <c r="F287" s="29"/>
    </row>
    <row r="288" spans="3:6" ht="14.5">
      <c r="C288" s="29"/>
      <c r="D288" s="29"/>
      <c r="E288" s="29"/>
      <c r="F288" s="29"/>
    </row>
    <row r="289" spans="3:6" ht="14.5">
      <c r="C289" s="29"/>
      <c r="D289" s="29"/>
      <c r="E289" s="29"/>
      <c r="F289" s="29"/>
    </row>
    <row r="290" spans="3:6" ht="14.5">
      <c r="C290" s="29"/>
      <c r="D290" s="29"/>
      <c r="E290" s="29"/>
      <c r="F290" s="29"/>
    </row>
    <row r="291" spans="3:6" ht="14.5">
      <c r="C291" s="29"/>
      <c r="D291" s="29"/>
      <c r="E291" s="29"/>
      <c r="F291" s="29"/>
    </row>
    <row r="292" spans="3:6" ht="14.5">
      <c r="C292" s="29"/>
      <c r="D292" s="29"/>
      <c r="E292" s="29"/>
      <c r="F292" s="29"/>
    </row>
    <row r="293" spans="3:6" ht="14.5">
      <c r="C293" s="29"/>
      <c r="D293" s="29"/>
      <c r="E293" s="29"/>
      <c r="F293" s="29"/>
    </row>
    <row r="294" spans="3:6" ht="14.5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6C846B2-D912-4FEB-B314-A81550ED7DB5}">
  <ds:schemaRefs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sharepoint/v3"/>
    <ds:schemaRef ds:uri="http://purl.org/dc/dcmitype/"/>
    <ds:schemaRef ds:uri="http://schemas.microsoft.com/office/infopath/2007/PartnerControls"/>
    <ds:schemaRef ds:uri="d59aad64-01ac-4d3f-9329-27f916bd8a74"/>
    <ds:schemaRef ds:uri="eb33c5a6-54d1-477f-83bb-93291d03e373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Rudinei Silva</cp:lastModifiedBy>
  <cp:lastPrinted>2022-10-13T09:40:37Z</cp:lastPrinted>
  <dcterms:modified xsi:type="dcterms:W3CDTF">2022-12-14T23:37:49Z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