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7 - Cimentação Schlumberger NS-33 - Data 08 12 2022\"/>
    </mc:Choice>
  </mc:AlternateContent>
  <xr:revisionPtr revIDLastSave="0" documentId="13_ncr:1_{F77536D0-0228-4BCF-A3F0-CDDF4657B952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2" l="1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Q29" i="2" l="1"/>
  <c r="T29" i="2"/>
  <c r="A8" i="2" l="1"/>
  <c r="O29" i="2" l="1"/>
  <c r="L2" i="12" a="1"/>
  <c r="O2" i="12" a="1"/>
  <c r="P2" i="12" a="1"/>
  <c r="J2" i="12" a="1"/>
  <c r="M2" i="12" a="1"/>
  <c r="C2" i="12" a="1"/>
  <c r="B2" i="12" a="1"/>
  <c r="S2" i="12"/>
  <c r="K2" i="12" a="1"/>
  <c r="E2" i="12" a="1"/>
  <c r="Q2" i="12" a="1"/>
  <c r="T2" i="12"/>
  <c r="H2" i="12" a="1"/>
  <c r="I2" i="12" a="1"/>
  <c r="N2" i="12" a="1"/>
  <c r="R2" i="12" a="1"/>
  <c r="D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<sst xmlns="http://schemas.openxmlformats.org/spreadsheetml/2006/main" count="237" uniqueCount="176">
  <si>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</si>
  <si>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</si>
  <si>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</si>
  <si>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</si>
  <si>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</si>
  <si>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</si>
  <si>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</si>
  <si>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</si>
  <si>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</si>
  <si>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</si>
  <si>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</si>
  <si>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</si>
  <si>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</si>
  <si>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</si>
  <si>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</si>
  <si>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</si>
  <si>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</si>
  <si>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</si>
  <si>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</si>
  <si>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</si>
  <si>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</si>
  <si>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</si>
  <si>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</si>
  <si>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</si>
  <si>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</si>
  <si>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</si>
  <si>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</si>
  <si>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</si>
  <si>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</si>
  <si>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</si>
  <si>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</si>
  <si>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</si>
  <si>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</si>
  <si>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</si>
  <si>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</si>
  <si>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</si>
  <si>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</si>
  <si>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</si>
  <si>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</si>
  <si>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</si>
  <si>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</si>
  <si>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</si>
  <si>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</si>
  <si>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</si>
  <si>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</si>
  <si>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</si>
  <si>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</si>
  <si>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</si>
  <si>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</si>
  <si>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</si>
  <si>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</si>
  <si>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</si>
  <si>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</si>
  <si>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</si>
  <si>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</si>
  <si>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</si>
  <si>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</si>
  <si>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</si>
  <si>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</si>
  <si>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</si>
  <si>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</si>
  <si>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</si>
  <si>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</si>
  <si>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</si>
  <si>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</si>
  <si>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</si>
  <si>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</si>
  <si>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</si>
  <si>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</si>
  <si>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</si>
  <si>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</si>
  <si>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</si>
  <si>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</si>
  <si>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</si>
  <si>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</si>
  <si>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</si>
  <si>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</si>
  <si>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</si>
  <si>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</si>
  <si>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</si>
  <si>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</si>
  <si>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</si>
  <si>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</si>
  <si>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</si>
  <si>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</si>
  <si>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</si>
  <si>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</si>
  <si>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</si>
  <si>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</si>
  <si>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</si>
  <si>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</si>
  <si>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</si>
  <si>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</si>
  <si>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</si>
  <si>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</si>
  <si>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</si>
  <si>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</si>
  <si>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</si>
  <si>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</si>
  <si>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</si>
  <si>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</si>
  <si>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</si>
  <si>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</si>
  <si>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</si>
  <si>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</si>
  <si>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</si>
  <si>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</si>
  <si>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</si>
  <si>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</si>
  <si>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</si>
  <si>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</si>
  <si>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</si>
  <si>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</si>
  <si>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</si>
  <si>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</si>
  <si>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</si>
  <si>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</si>
  <si>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</si>
  <si>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</si>
  <si>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</si>
  <si>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</si>
  <si>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</si>
  <si>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</si>
  <si>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</si>
  <si>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</si>
  <si>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</si>
  <si>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</si>
  <si>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</si>
  <si>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</si>
  <si>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</si>
  <si>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</si>
  <si>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</si>
  <si>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</si>
  <si>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</si>
  <si>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</si>
  <si>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</si>
  <si>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</si>
  <si>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</si>
  <si>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</si>
  <si>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</si>
  <si>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</si>
  <si>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</si>
  <si>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</si>
  <si>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</si>
  <si>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</si>
  <si>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</si>
  <si>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</si>
  <si>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</si>
  <si>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</si>
  <si>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</si>
  <si>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</si>
  <si>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</si>
  <si>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</si>
  <si>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</si>
  <si>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</si>
  <si>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</si>
  <si>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</si>
  <si>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</si>
  <si>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</si>
  <si>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</si>
  <si>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</si>
  <si>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</si>
  <si>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</si>
  <si>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</si>
  <si>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</si>
  <si>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r>
      <rPr>
        <b/>
        <sz val="5.5"/>
        <rFont val="Cambria"/>
        <family val="1"/>
        <scheme val="major"/>
      </rPr>
      <t>Preposto Well Services
Pierre Bom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</si>
  <si>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</si>
  <si>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 xml:space="preserve"> Stand-by.</t>
  </si>
  <si>
    <t>Dyego Oliveia</t>
  </si>
  <si>
    <t>7-MLS-240HA-RJS</t>
  </si>
  <si>
    <t>Completação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</si>
  <si>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197</t>
    </r>
  </si>
  <si>
    <t>Teste de pressão da Lotorc L1</t>
  </si>
  <si>
    <t>300/5000</t>
  </si>
  <si>
    <t xml:space="preserve">Flush e Teste de pressão da Lotorc 728218 (0.1 bbl / 0.4 bpm) </t>
  </si>
  <si>
    <t>Testes de pressão de Lotorcs.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</si>
</sst>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2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102577</xdr:colOff>
      <xdr:row>42</xdr:row>
      <xdr:rowOff>139210</xdr:rowOff>
    </xdr:from>
    <xdr:to>
      <xdr:col>4</xdr:col>
      <xdr:colOff>371901</xdr:colOff>
      <xdr:row>44</xdr:row>
      <xdr:rowOff>94417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1731" y="6183922"/>
          <a:ext cx="606362" cy="299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80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80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80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80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80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K13" sqref="K13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103"/>
      <c r="B1" s="104"/>
      <c r="C1" s="104"/>
      <c r="D1" s="104"/>
      <c r="E1" s="105"/>
      <c r="F1" s="199" t="s">
        <v>54</v>
      </c>
      <c r="G1" s="200"/>
      <c r="H1" s="200"/>
      <c r="I1" s="200"/>
      <c r="J1" s="200"/>
      <c r="K1" s="200"/>
      <c r="L1" s="200"/>
      <c r="M1" s="203"/>
      <c r="N1" s="203"/>
      <c r="O1" s="203"/>
      <c r="P1" s="203"/>
      <c r="Q1" s="203"/>
      <c r="R1" s="210" t="s">
        <v>55</v>
      </c>
      <c r="S1" s="211"/>
      <c r="T1" s="211"/>
      <c r="U1" s="212"/>
    </row>
    <row r="2" spans="1:24" ht="16.5" customHeight="1">
      <c r="A2" s="106" t="s">
        <v>162</v>
      </c>
      <c r="B2" s="107"/>
      <c r="C2" s="108" t="s">
        <v>171</v>
      </c>
      <c r="D2" s="109"/>
      <c r="E2" s="110"/>
      <c r="F2" s="94" t="s">
        <v>56</v>
      </c>
      <c r="G2" s="95" t="s">
        <v>57</v>
      </c>
      <c r="H2" s="96" t="s">
        <v>116</v>
      </c>
      <c r="I2" s="97" t="s">
        <v>0</v>
      </c>
      <c r="J2" s="95" t="s">
        <v>58</v>
      </c>
      <c r="K2" s="95" t="s">
        <v>59</v>
      </c>
      <c r="L2" s="95" t="s">
        <v>60</v>
      </c>
      <c r="M2" s="213" t="s">
        <v>145</v>
      </c>
      <c r="N2" s="214"/>
      <c r="O2" s="214"/>
      <c r="P2" s="215" t="s">
        <v>61</v>
      </c>
      <c r="Q2" s="215"/>
      <c r="R2" s="215"/>
      <c r="S2" s="215"/>
      <c r="T2" s="215"/>
      <c r="U2" s="216"/>
    </row>
    <row r="3" spans="1:24" ht="9" customHeight="1">
      <c r="A3" s="46" t="s">
        <v>52</v>
      </c>
      <c r="B3" s="136" t="s">
        <v>63</v>
      </c>
      <c r="C3" s="137"/>
      <c r="D3" s="136" t="s">
        <v>64</v>
      </c>
      <c r="E3" s="139"/>
      <c r="F3" s="91">
        <v>44903</v>
      </c>
      <c r="G3" s="98">
        <v>0</v>
      </c>
      <c r="H3" s="99">
        <v>0.66666666666666696</v>
      </c>
      <c r="I3" s="100">
        <f t="shared" ref="I3:I5" si="0">IF(OR(G3="",H3=""),"",IF(H3&lt;=G3,"Horário Final &lt;= Horário Inicial",H3-G3))</f>
        <v>0.66666666666666696</v>
      </c>
      <c r="J3" s="92" t="s">
        <v>166</v>
      </c>
      <c r="K3" s="101" t="s">
        <v>166</v>
      </c>
      <c r="L3" s="102" t="s">
        <v>166</v>
      </c>
      <c r="M3" s="154" t="s">
        <v>19</v>
      </c>
      <c r="N3" s="155"/>
      <c r="O3" s="156"/>
      <c r="P3" s="191" t="s">
        <v>167</v>
      </c>
      <c r="Q3" s="192"/>
      <c r="R3" s="192"/>
      <c r="S3" s="192"/>
      <c r="T3" s="192"/>
      <c r="U3" s="193"/>
    </row>
    <row r="4" spans="1:24" ht="9" customHeight="1">
      <c r="A4" s="84" t="s">
        <v>159</v>
      </c>
      <c r="B4" s="140" t="s">
        <v>160</v>
      </c>
      <c r="C4" s="142"/>
      <c r="D4" s="140" t="s">
        <v>161</v>
      </c>
      <c r="E4" s="142"/>
      <c r="F4" s="91">
        <v>44903</v>
      </c>
      <c r="G4" s="67">
        <v>0.66666666666666696</v>
      </c>
      <c r="H4" s="68">
        <v>0.6875</v>
      </c>
      <c r="I4" s="81">
        <f t="shared" si="0"/>
        <v>2.0833333333333037E-2</v>
      </c>
      <c r="J4" s="92" t="s">
        <v>173</v>
      </c>
      <c r="K4" s="39">
        <v>2.6</v>
      </c>
      <c r="L4" s="90">
        <v>1.4</v>
      </c>
      <c r="M4" s="154" t="s">
        <v>105</v>
      </c>
      <c r="N4" s="155"/>
      <c r="O4" s="156"/>
      <c r="P4" s="191" t="s">
        <v>174</v>
      </c>
      <c r="Q4" s="192"/>
      <c r="R4" s="192"/>
      <c r="S4" s="192"/>
      <c r="T4" s="192"/>
      <c r="U4" s="193"/>
    </row>
    <row r="5" spans="1:24" ht="9" customHeight="1">
      <c r="A5" s="47" t="s">
        <v>65</v>
      </c>
      <c r="B5" s="136" t="s">
        <v>66</v>
      </c>
      <c r="C5" s="137"/>
      <c r="D5" s="136" t="s">
        <v>67</v>
      </c>
      <c r="E5" s="138"/>
      <c r="F5" s="91">
        <v>44903</v>
      </c>
      <c r="G5" s="67">
        <v>0.6875</v>
      </c>
      <c r="H5" s="68">
        <v>0.70833333333333304</v>
      </c>
      <c r="I5" s="81">
        <f t="shared" si="0"/>
        <v>2.0833333333333037E-2</v>
      </c>
      <c r="J5" s="92" t="s">
        <v>173</v>
      </c>
      <c r="K5" s="39">
        <v>0.1</v>
      </c>
      <c r="L5" s="90">
        <v>0.4</v>
      </c>
      <c r="M5" s="154" t="s">
        <v>105</v>
      </c>
      <c r="N5" s="155"/>
      <c r="O5" s="156"/>
      <c r="P5" s="191" t="s">
        <v>172</v>
      </c>
      <c r="Q5" s="192"/>
      <c r="R5" s="192"/>
      <c r="S5" s="192"/>
      <c r="T5" s="192"/>
      <c r="U5" s="193"/>
    </row>
    <row r="6" spans="1:24" ht="9" customHeight="1">
      <c r="A6" s="85" t="s">
        <v>169</v>
      </c>
      <c r="B6" s="143" t="s">
        <v>170</v>
      </c>
      <c r="C6" s="144"/>
      <c r="D6" s="140" t="s">
        <v>163</v>
      </c>
      <c r="E6" s="141"/>
      <c r="F6" s="91">
        <v>44903</v>
      </c>
      <c r="G6" s="67">
        <v>0.70833333333333304</v>
      </c>
      <c r="H6" s="68">
        <v>1</v>
      </c>
      <c r="I6" s="81">
        <f t="shared" ref="I6:I28" si="1">IF(OR(G6="",H6=""),"",IF(H6&lt;=G6,"Horário Final &lt;= Horário Inicial",H6-G6))</f>
        <v>0.29166666666666696</v>
      </c>
      <c r="J6" s="92" t="s">
        <v>166</v>
      </c>
      <c r="K6" s="101" t="s">
        <v>166</v>
      </c>
      <c r="L6" s="102" t="s">
        <v>166</v>
      </c>
      <c r="M6" s="154" t="s">
        <v>19</v>
      </c>
      <c r="N6" s="155"/>
      <c r="O6" s="156"/>
      <c r="P6" s="191" t="s">
        <v>167</v>
      </c>
      <c r="Q6" s="192"/>
      <c r="R6" s="192"/>
      <c r="S6" s="192"/>
      <c r="T6" s="192"/>
      <c r="U6" s="193"/>
    </row>
    <row r="7" spans="1:24" ht="9" customHeight="1">
      <c r="A7" s="48" t="s">
        <v>69</v>
      </c>
      <c r="B7" s="111" t="s">
        <v>68</v>
      </c>
      <c r="C7" s="112"/>
      <c r="D7" s="112"/>
      <c r="E7" s="113"/>
      <c r="F7" s="91"/>
      <c r="G7" s="67"/>
      <c r="H7" s="68"/>
      <c r="I7" s="81" t="str">
        <f t="shared" si="1"/>
        <v/>
      </c>
      <c r="J7" s="92"/>
      <c r="K7" s="39"/>
      <c r="L7" s="90"/>
      <c r="M7" s="154"/>
      <c r="N7" s="155"/>
      <c r="O7" s="156"/>
      <c r="P7" s="191"/>
      <c r="Q7" s="192"/>
      <c r="R7" s="192"/>
      <c r="S7" s="192"/>
      <c r="T7" s="192"/>
      <c r="U7" s="193"/>
      <c r="V7" s="65"/>
      <c r="W7" s="65"/>
      <c r="X7" s="65"/>
    </row>
    <row r="8" spans="1:24" ht="9" customHeight="1">
      <c r="A8" s="82" t="str">
        <f>VLOOKUP($B8,Apoio!$B$19:$C$23,2,FALSE)</f>
        <v>NS-33</v>
      </c>
      <c r="B8" s="114" t="s">
        <v>115</v>
      </c>
      <c r="C8" s="115"/>
      <c r="D8" s="115"/>
      <c r="E8" s="116"/>
      <c r="F8" s="91"/>
      <c r="G8" s="67"/>
      <c r="H8" s="68"/>
      <c r="I8" s="81" t="str">
        <f t="shared" si="1"/>
        <v/>
      </c>
      <c r="J8" s="92"/>
      <c r="K8" s="39"/>
      <c r="L8" s="90"/>
      <c r="M8" s="154"/>
      <c r="N8" s="155"/>
      <c r="O8" s="156"/>
      <c r="P8" s="191"/>
      <c r="Q8" s="192"/>
      <c r="R8" s="192"/>
      <c r="S8" s="192"/>
      <c r="T8" s="192"/>
      <c r="U8" s="193"/>
    </row>
    <row r="9" spans="1:24" ht="9.75" customHeight="1">
      <c r="A9" s="133" t="s">
        <v>70</v>
      </c>
      <c r="B9" s="134"/>
      <c r="C9" s="134" t="s">
        <v>73</v>
      </c>
      <c r="D9" s="134"/>
      <c r="E9" s="135"/>
      <c r="F9" s="91"/>
      <c r="G9" s="67"/>
      <c r="H9" s="68"/>
      <c r="I9" s="81" t="str">
        <f t="shared" si="1"/>
        <v/>
      </c>
      <c r="J9" s="39"/>
      <c r="K9" s="39"/>
      <c r="L9" s="90"/>
      <c r="M9" s="154"/>
      <c r="N9" s="155"/>
      <c r="O9" s="156"/>
      <c r="P9" s="191"/>
      <c r="Q9" s="192"/>
      <c r="R9" s="192"/>
      <c r="S9" s="192"/>
      <c r="T9" s="192"/>
      <c r="U9" s="193"/>
    </row>
    <row r="10" spans="1:24" ht="9.75" customHeight="1">
      <c r="A10" s="49" t="s">
        <v>71</v>
      </c>
      <c r="B10" s="86">
        <v>44903</v>
      </c>
      <c r="C10" s="42" t="s">
        <v>71</v>
      </c>
      <c r="D10" s="129">
        <v>44903</v>
      </c>
      <c r="E10" s="130"/>
      <c r="F10" s="91"/>
      <c r="G10" s="67"/>
      <c r="H10" s="68"/>
      <c r="I10" s="81" t="str">
        <f t="shared" si="1"/>
        <v/>
      </c>
      <c r="J10" s="39"/>
      <c r="K10" s="39"/>
      <c r="L10" s="90"/>
      <c r="M10" s="154"/>
      <c r="N10" s="155"/>
      <c r="O10" s="156"/>
      <c r="P10" s="191"/>
      <c r="Q10" s="192"/>
      <c r="R10" s="192"/>
      <c r="S10" s="192"/>
      <c r="T10" s="192"/>
      <c r="U10" s="193"/>
    </row>
    <row r="11" spans="1:24" ht="9.75" customHeight="1">
      <c r="A11" s="49" t="s">
        <v>72</v>
      </c>
      <c r="B11" s="45">
        <v>0</v>
      </c>
      <c r="C11" s="89" t="s">
        <v>72</v>
      </c>
      <c r="D11" s="131">
        <v>0</v>
      </c>
      <c r="E11" s="132"/>
      <c r="F11" s="91"/>
      <c r="G11" s="67"/>
      <c r="H11" s="68"/>
      <c r="I11" s="81" t="str">
        <f t="shared" si="1"/>
        <v/>
      </c>
      <c r="J11" s="39"/>
      <c r="K11" s="39"/>
      <c r="L11" s="90"/>
      <c r="M11" s="154"/>
      <c r="N11" s="155"/>
      <c r="O11" s="156"/>
      <c r="P11" s="191"/>
      <c r="Q11" s="192"/>
      <c r="R11" s="192"/>
      <c r="S11" s="192"/>
      <c r="T11" s="192"/>
      <c r="U11" s="193"/>
    </row>
    <row r="12" spans="1:24" ht="9" customHeight="1">
      <c r="A12" s="145" t="s">
        <v>74</v>
      </c>
      <c r="B12" s="146"/>
      <c r="C12" s="146"/>
      <c r="D12" s="146"/>
      <c r="E12" s="147"/>
      <c r="F12" s="91"/>
      <c r="G12" s="67"/>
      <c r="H12" s="68"/>
      <c r="I12" s="81" t="str">
        <f t="shared" si="1"/>
        <v/>
      </c>
      <c r="J12" s="39"/>
      <c r="K12" s="39"/>
      <c r="L12" s="90"/>
      <c r="M12" s="154"/>
      <c r="N12" s="155"/>
      <c r="O12" s="156"/>
      <c r="P12" s="191"/>
      <c r="Q12" s="192"/>
      <c r="R12" s="192"/>
      <c r="S12" s="192"/>
      <c r="T12" s="192"/>
      <c r="U12" s="193"/>
    </row>
    <row r="13" spans="1:24" ht="9.15" customHeight="1">
      <c r="A13" s="148" t="s">
        <v>1</v>
      </c>
      <c r="B13" s="150" t="s">
        <v>75</v>
      </c>
      <c r="C13" s="150" t="s">
        <v>76</v>
      </c>
      <c r="D13" s="150" t="s">
        <v>77</v>
      </c>
      <c r="E13" s="152" t="s">
        <v>78</v>
      </c>
      <c r="F13" s="91"/>
      <c r="G13" s="67"/>
      <c r="H13" s="68"/>
      <c r="I13" s="81" t="str">
        <f t="shared" si="1"/>
        <v/>
      </c>
      <c r="J13" s="39"/>
      <c r="K13" s="39"/>
      <c r="L13" s="90"/>
      <c r="M13" s="154"/>
      <c r="N13" s="155"/>
      <c r="O13" s="156"/>
      <c r="P13" s="191"/>
      <c r="Q13" s="192"/>
      <c r="R13" s="192"/>
      <c r="S13" s="192"/>
      <c r="T13" s="192"/>
      <c r="U13" s="193"/>
    </row>
    <row r="14" spans="1:24">
      <c r="A14" s="149"/>
      <c r="B14" s="151"/>
      <c r="C14" s="151"/>
      <c r="D14" s="151"/>
      <c r="E14" s="153"/>
      <c r="F14" s="91"/>
      <c r="G14" s="67"/>
      <c r="H14" s="68"/>
      <c r="I14" s="81" t="str">
        <f t="shared" si="1"/>
        <v/>
      </c>
      <c r="J14" s="39"/>
      <c r="K14" s="39"/>
      <c r="L14" s="90"/>
      <c r="M14" s="154"/>
      <c r="N14" s="155"/>
      <c r="O14" s="156"/>
      <c r="P14" s="191"/>
      <c r="Q14" s="192"/>
      <c r="R14" s="192"/>
      <c r="S14" s="192"/>
      <c r="T14" s="192"/>
      <c r="U14" s="193"/>
    </row>
    <row r="15" spans="1:24" ht="8.25" customHeight="1">
      <c r="A15" s="50" t="s">
        <v>79</v>
      </c>
      <c r="B15" s="36"/>
      <c r="C15" s="36"/>
      <c r="D15" s="36"/>
      <c r="E15" s="51"/>
      <c r="F15" s="91"/>
      <c r="G15" s="67"/>
      <c r="H15" s="68"/>
      <c r="I15" s="81" t="str">
        <f t="shared" si="1"/>
        <v/>
      </c>
      <c r="J15" s="39"/>
      <c r="K15" s="39"/>
      <c r="L15" s="90"/>
      <c r="M15" s="154"/>
      <c r="N15" s="155"/>
      <c r="O15" s="156"/>
      <c r="P15" s="191"/>
      <c r="Q15" s="192"/>
      <c r="R15" s="192"/>
      <c r="S15" s="192"/>
      <c r="T15" s="192"/>
      <c r="U15" s="193"/>
    </row>
    <row r="16" spans="1:24" ht="8.25" customHeight="1">
      <c r="A16" s="50" t="s">
        <v>80</v>
      </c>
      <c r="B16" s="36"/>
      <c r="C16" s="36"/>
      <c r="D16" s="36"/>
      <c r="E16" s="51"/>
      <c r="F16" s="87"/>
      <c r="G16" s="67"/>
      <c r="H16" s="68"/>
      <c r="I16" s="81" t="str">
        <f t="shared" si="1"/>
        <v/>
      </c>
      <c r="J16" s="39"/>
      <c r="K16" s="40"/>
      <c r="L16" s="41"/>
      <c r="M16" s="154"/>
      <c r="N16" s="155"/>
      <c r="O16" s="156"/>
      <c r="P16" s="191"/>
      <c r="Q16" s="192"/>
      <c r="R16" s="192"/>
      <c r="S16" s="192"/>
      <c r="T16" s="192"/>
      <c r="U16" s="193"/>
    </row>
    <row r="17" spans="1:21" ht="8.25" customHeight="1">
      <c r="A17" s="50" t="s">
        <v>81</v>
      </c>
      <c r="B17" s="36"/>
      <c r="C17" s="36"/>
      <c r="D17" s="36"/>
      <c r="E17" s="51"/>
      <c r="F17" s="87"/>
      <c r="G17" s="67"/>
      <c r="H17" s="68"/>
      <c r="I17" s="81" t="str">
        <f t="shared" si="1"/>
        <v/>
      </c>
      <c r="J17" s="39"/>
      <c r="K17" s="40"/>
      <c r="L17" s="41"/>
      <c r="M17" s="154"/>
      <c r="N17" s="155"/>
      <c r="O17" s="156"/>
      <c r="P17" s="191"/>
      <c r="Q17" s="192"/>
      <c r="R17" s="192"/>
      <c r="S17" s="192"/>
      <c r="T17" s="192"/>
      <c r="U17" s="193"/>
    </row>
    <row r="18" spans="1:21" ht="8.25" customHeight="1">
      <c r="A18" s="50" t="s">
        <v>82</v>
      </c>
      <c r="B18" s="36"/>
      <c r="C18" s="36"/>
      <c r="D18" s="36"/>
      <c r="E18" s="51"/>
      <c r="F18" s="87"/>
      <c r="G18" s="67"/>
      <c r="H18" s="68"/>
      <c r="I18" s="81" t="str">
        <f t="shared" si="1"/>
        <v/>
      </c>
      <c r="J18" s="39"/>
      <c r="K18" s="40"/>
      <c r="L18" s="41"/>
      <c r="M18" s="154"/>
      <c r="N18" s="155"/>
      <c r="O18" s="156"/>
      <c r="P18" s="191"/>
      <c r="Q18" s="192"/>
      <c r="R18" s="192"/>
      <c r="S18" s="192"/>
      <c r="T18" s="192"/>
      <c r="U18" s="193"/>
    </row>
    <row r="19" spans="1:21" ht="8.25" customHeight="1">
      <c r="A19" s="50" t="s">
        <v>2</v>
      </c>
      <c r="B19" s="36"/>
      <c r="C19" s="36"/>
      <c r="D19" s="36"/>
      <c r="E19" s="51"/>
      <c r="F19" s="87"/>
      <c r="G19" s="67"/>
      <c r="H19" s="68"/>
      <c r="I19" s="81" t="str">
        <f t="shared" si="1"/>
        <v/>
      </c>
      <c r="J19" s="39"/>
      <c r="K19" s="40"/>
      <c r="L19" s="41"/>
      <c r="M19" s="154"/>
      <c r="N19" s="155"/>
      <c r="O19" s="156"/>
      <c r="P19" s="191"/>
      <c r="Q19" s="192"/>
      <c r="R19" s="192"/>
      <c r="S19" s="192"/>
      <c r="T19" s="192"/>
      <c r="U19" s="193"/>
    </row>
    <row r="20" spans="1:21" ht="8.25" customHeight="1">
      <c r="A20" s="50" t="s">
        <v>3</v>
      </c>
      <c r="B20" s="36"/>
      <c r="C20" s="36"/>
      <c r="D20" s="36"/>
      <c r="E20" s="51"/>
      <c r="F20" s="87"/>
      <c r="G20" s="67"/>
      <c r="H20" s="68"/>
      <c r="I20" s="81" t="str">
        <f t="shared" si="1"/>
        <v/>
      </c>
      <c r="J20" s="39"/>
      <c r="K20" s="40"/>
      <c r="L20" s="41"/>
      <c r="M20" s="154"/>
      <c r="N20" s="155"/>
      <c r="O20" s="156"/>
      <c r="P20" s="191"/>
      <c r="Q20" s="192"/>
      <c r="R20" s="192"/>
      <c r="S20" s="192"/>
      <c r="T20" s="192"/>
      <c r="U20" s="193"/>
    </row>
    <row r="21" spans="1:21" ht="8.25" customHeight="1">
      <c r="A21" s="50" t="s">
        <v>83</v>
      </c>
      <c r="B21" s="36"/>
      <c r="C21" s="36"/>
      <c r="D21" s="36"/>
      <c r="E21" s="51"/>
      <c r="F21" s="87"/>
      <c r="G21" s="67"/>
      <c r="H21" s="68"/>
      <c r="I21" s="81" t="str">
        <f t="shared" si="1"/>
        <v/>
      </c>
      <c r="J21" s="39"/>
      <c r="K21" s="40"/>
      <c r="L21" s="41"/>
      <c r="M21" s="154"/>
      <c r="N21" s="155"/>
      <c r="O21" s="156"/>
      <c r="P21" s="191"/>
      <c r="Q21" s="192"/>
      <c r="R21" s="192"/>
      <c r="S21" s="192"/>
      <c r="T21" s="192"/>
      <c r="U21" s="193"/>
    </row>
    <row r="22" spans="1:21" ht="8.25" customHeight="1">
      <c r="A22" s="50" t="s">
        <v>84</v>
      </c>
      <c r="B22" s="36"/>
      <c r="C22" s="36"/>
      <c r="D22" s="36"/>
      <c r="E22" s="51"/>
      <c r="F22" s="87"/>
      <c r="G22" s="67"/>
      <c r="H22" s="68"/>
      <c r="I22" s="81" t="str">
        <f t="shared" si="1"/>
        <v/>
      </c>
      <c r="J22" s="39"/>
      <c r="K22" s="40"/>
      <c r="L22" s="41"/>
      <c r="M22" s="154"/>
      <c r="N22" s="155"/>
      <c r="O22" s="156"/>
      <c r="P22" s="191"/>
      <c r="Q22" s="192"/>
      <c r="R22" s="192"/>
      <c r="S22" s="192"/>
      <c r="T22" s="192"/>
      <c r="U22" s="193"/>
    </row>
    <row r="23" spans="1:21" ht="8.25" customHeight="1" thickBot="1">
      <c r="A23" s="52" t="s">
        <v>85</v>
      </c>
      <c r="B23" s="123"/>
      <c r="C23" s="124"/>
      <c r="D23" s="123"/>
      <c r="E23" s="125"/>
      <c r="F23" s="87"/>
      <c r="G23" s="67"/>
      <c r="H23" s="68"/>
      <c r="I23" s="81" t="str">
        <f t="shared" si="1"/>
        <v/>
      </c>
      <c r="J23" s="39"/>
      <c r="K23" s="40"/>
      <c r="L23" s="41"/>
      <c r="M23" s="154"/>
      <c r="N23" s="155"/>
      <c r="O23" s="156"/>
      <c r="P23" s="191"/>
      <c r="Q23" s="192"/>
      <c r="R23" s="192"/>
      <c r="S23" s="192"/>
      <c r="T23" s="192"/>
      <c r="U23" s="193"/>
    </row>
    <row r="24" spans="1:21" ht="9.75" customHeight="1">
      <c r="A24" s="126" t="s">
        <v>86</v>
      </c>
      <c r="B24" s="127"/>
      <c r="C24" s="127"/>
      <c r="D24" s="127"/>
      <c r="E24" s="128"/>
      <c r="F24" s="87"/>
      <c r="G24" s="67"/>
      <c r="H24" s="68"/>
      <c r="I24" s="81" t="str">
        <f t="shared" si="1"/>
        <v/>
      </c>
      <c r="J24" s="39"/>
      <c r="K24" s="40"/>
      <c r="L24" s="41"/>
      <c r="M24" s="154"/>
      <c r="N24" s="155"/>
      <c r="O24" s="156"/>
      <c r="P24" s="191"/>
      <c r="Q24" s="192"/>
      <c r="R24" s="192"/>
      <c r="S24" s="192"/>
      <c r="T24" s="192"/>
      <c r="U24" s="193"/>
    </row>
    <row r="25" spans="1:21" ht="9.75" customHeight="1">
      <c r="A25" s="117" t="s">
        <v>175</v>
      </c>
      <c r="B25" s="118"/>
      <c r="C25" s="118"/>
      <c r="D25" s="118"/>
      <c r="E25" s="119"/>
      <c r="F25" s="87"/>
      <c r="G25" s="67"/>
      <c r="H25" s="68"/>
      <c r="I25" s="81" t="str">
        <f t="shared" si="1"/>
        <v/>
      </c>
      <c r="J25" s="39"/>
      <c r="K25" s="40"/>
      <c r="L25" s="41"/>
      <c r="M25" s="154"/>
      <c r="N25" s="155"/>
      <c r="O25" s="156"/>
      <c r="P25" s="191"/>
      <c r="Q25" s="192"/>
      <c r="R25" s="192"/>
      <c r="S25" s="192"/>
      <c r="T25" s="192"/>
      <c r="U25" s="193"/>
    </row>
    <row r="26" spans="1:21" ht="9.75" customHeight="1">
      <c r="A26" s="117"/>
      <c r="B26" s="118"/>
      <c r="C26" s="118"/>
      <c r="D26" s="118"/>
      <c r="E26" s="119"/>
      <c r="F26" s="87"/>
      <c r="G26" s="67"/>
      <c r="H26" s="68"/>
      <c r="I26" s="81" t="str">
        <f t="shared" si="1"/>
        <v/>
      </c>
      <c r="J26" s="39"/>
      <c r="K26" s="40"/>
      <c r="L26" s="41"/>
      <c r="M26" s="154"/>
      <c r="N26" s="155"/>
      <c r="O26" s="156"/>
      <c r="P26" s="191"/>
      <c r="Q26" s="192"/>
      <c r="R26" s="192"/>
      <c r="S26" s="192"/>
      <c r="T26" s="192"/>
      <c r="U26" s="193"/>
    </row>
    <row r="27" spans="1:21" ht="9.75" customHeight="1">
      <c r="A27" s="120"/>
      <c r="B27" s="121"/>
      <c r="C27" s="121"/>
      <c r="D27" s="121"/>
      <c r="E27" s="122"/>
      <c r="F27" s="87"/>
      <c r="G27" s="67"/>
      <c r="H27" s="68"/>
      <c r="I27" s="81" t="str">
        <f t="shared" si="1"/>
        <v/>
      </c>
      <c r="J27" s="39"/>
      <c r="K27" s="40"/>
      <c r="L27" s="41"/>
      <c r="M27" s="154"/>
      <c r="N27" s="155"/>
      <c r="O27" s="156"/>
      <c r="P27" s="191"/>
      <c r="Q27" s="192"/>
      <c r="R27" s="192"/>
      <c r="S27" s="192"/>
      <c r="T27" s="192"/>
      <c r="U27" s="193"/>
    </row>
    <row r="28" spans="1:21" ht="9.75" customHeight="1">
      <c r="A28" s="120"/>
      <c r="B28" s="121"/>
      <c r="C28" s="121"/>
      <c r="D28" s="121"/>
      <c r="E28" s="122"/>
      <c r="F28" s="87"/>
      <c r="G28" s="67"/>
      <c r="H28" s="68"/>
      <c r="I28" s="81" t="str">
        <f t="shared" si="1"/>
        <v/>
      </c>
      <c r="J28" s="39"/>
      <c r="K28" s="40"/>
      <c r="L28" s="43"/>
      <c r="M28" s="154"/>
      <c r="N28" s="155"/>
      <c r="O28" s="156"/>
      <c r="P28" s="191"/>
      <c r="Q28" s="192"/>
      <c r="R28" s="192"/>
      <c r="S28" s="192"/>
      <c r="T28" s="192"/>
      <c r="U28" s="193"/>
    </row>
    <row r="29" spans="1:21" ht="17.25" customHeight="1" thickBot="1">
      <c r="A29" s="180"/>
      <c r="B29" s="181"/>
      <c r="C29" s="181"/>
      <c r="D29" s="181"/>
      <c r="E29" s="219"/>
      <c r="F29" s="194" t="s">
        <v>100</v>
      </c>
      <c r="G29" s="195"/>
      <c r="H29" s="195"/>
      <c r="I29" s="81">
        <f>SUM(I3:I28)</f>
        <v>1</v>
      </c>
      <c r="J29" s="53" t="s">
        <v>98</v>
      </c>
      <c r="K29" s="81">
        <f>SUMIFS($I3:$I28,$M3:$M28,Apoio!$B$2)</f>
        <v>4.1666666666666075E-2</v>
      </c>
      <c r="L29" s="53" t="s">
        <v>19</v>
      </c>
      <c r="M29" s="81">
        <f>SUMIFS($I3:$I28,$M3:$M28,Apoio!$B$3)</f>
        <v>0.95833333333333393</v>
      </c>
      <c r="N29" s="53" t="s">
        <v>139</v>
      </c>
      <c r="O29" s="81">
        <f>SUMIFS($I3:$I28,$M3:$M28,Apoio!$B$4)</f>
        <v>0</v>
      </c>
      <c r="P29" s="53" t="s">
        <v>99</v>
      </c>
      <c r="Q29" s="81">
        <f>SUMIFS($I3:$I28,$M3:$M28,Apoio!$B$5)</f>
        <v>0</v>
      </c>
      <c r="R29" s="217" t="s">
        <v>138</v>
      </c>
      <c r="S29" s="218"/>
      <c r="T29" s="81">
        <f>SUMIFS($I3:$I28,$M3:$M28,Apoio!$B$6)</f>
        <v>0</v>
      </c>
      <c r="U29" s="79"/>
    </row>
    <row r="30" spans="1:21" ht="9" customHeight="1">
      <c r="A30" s="126" t="s">
        <v>87</v>
      </c>
      <c r="B30" s="127"/>
      <c r="C30" s="127"/>
      <c r="D30" s="127"/>
      <c r="E30" s="128"/>
      <c r="F30" s="199" t="s">
        <v>89</v>
      </c>
      <c r="G30" s="200"/>
      <c r="H30" s="200"/>
      <c r="I30" s="200"/>
      <c r="J30" s="200"/>
      <c r="K30" s="200"/>
      <c r="L30" s="200"/>
      <c r="M30" s="200"/>
      <c r="N30" s="201"/>
      <c r="O30" s="199" t="s">
        <v>90</v>
      </c>
      <c r="P30" s="201"/>
      <c r="Q30" s="196" t="s">
        <v>96</v>
      </c>
      <c r="R30" s="197"/>
      <c r="S30" s="197"/>
      <c r="T30" s="197"/>
      <c r="U30" s="198"/>
    </row>
    <row r="31" spans="1:21" ht="9" customHeight="1">
      <c r="A31" s="120"/>
      <c r="B31" s="121"/>
      <c r="C31" s="121"/>
      <c r="D31" s="121"/>
      <c r="E31" s="122"/>
      <c r="F31" s="54" t="s">
        <v>91</v>
      </c>
      <c r="G31" s="37" t="s">
        <v>4</v>
      </c>
      <c r="H31" s="205" t="s">
        <v>92</v>
      </c>
      <c r="I31" s="206"/>
      <c r="J31" s="206"/>
      <c r="K31" s="206"/>
      <c r="L31" s="207"/>
      <c r="M31" s="37" t="s">
        <v>93</v>
      </c>
      <c r="N31" s="55" t="s">
        <v>5</v>
      </c>
      <c r="O31" s="60" t="s">
        <v>94</v>
      </c>
      <c r="P31" s="61" t="s">
        <v>95</v>
      </c>
      <c r="Q31" s="220" t="s">
        <v>92</v>
      </c>
      <c r="R31" s="221"/>
      <c r="S31" s="38" t="s">
        <v>97</v>
      </c>
      <c r="T31" s="38" t="s">
        <v>6</v>
      </c>
      <c r="U31" s="64" t="s">
        <v>7</v>
      </c>
    </row>
    <row r="32" spans="1:21" ht="15.75" customHeight="1">
      <c r="A32" s="120"/>
      <c r="B32" s="121"/>
      <c r="C32" s="121"/>
      <c r="D32" s="121"/>
      <c r="E32" s="122"/>
      <c r="F32" s="54"/>
      <c r="G32" s="37"/>
      <c r="H32" s="188"/>
      <c r="I32" s="189"/>
      <c r="J32" s="189"/>
      <c r="K32" s="189"/>
      <c r="L32" s="190"/>
      <c r="M32" s="37"/>
      <c r="N32" s="55"/>
      <c r="O32" s="62" t="s">
        <v>49</v>
      </c>
      <c r="P32" s="63" t="s">
        <v>50</v>
      </c>
      <c r="Q32" s="208" t="s">
        <v>164</v>
      </c>
      <c r="R32" s="209"/>
      <c r="S32" s="73" t="s">
        <v>108</v>
      </c>
      <c r="T32" s="88">
        <v>2348480</v>
      </c>
      <c r="U32" s="57"/>
    </row>
    <row r="33" spans="1:21" ht="15.75" customHeight="1">
      <c r="A33" s="120"/>
      <c r="B33" s="121"/>
      <c r="C33" s="121"/>
      <c r="D33" s="121"/>
      <c r="E33" s="122"/>
      <c r="F33" s="54"/>
      <c r="G33" s="37"/>
      <c r="H33" s="188"/>
      <c r="I33" s="189"/>
      <c r="J33" s="189"/>
      <c r="K33" s="189"/>
      <c r="L33" s="190"/>
      <c r="M33" s="37"/>
      <c r="N33" s="55"/>
      <c r="O33" s="56"/>
      <c r="P33" s="57"/>
      <c r="Q33" s="208" t="s">
        <v>168</v>
      </c>
      <c r="R33" s="209"/>
      <c r="S33" s="73" t="s">
        <v>109</v>
      </c>
      <c r="T33" s="93">
        <v>80023997</v>
      </c>
      <c r="U33" s="57"/>
    </row>
    <row r="34" spans="1:21" ht="15.75" customHeight="1">
      <c r="A34" s="120"/>
      <c r="B34" s="121"/>
      <c r="C34" s="121"/>
      <c r="D34" s="121"/>
      <c r="E34" s="122"/>
      <c r="F34" s="54"/>
      <c r="G34" s="37"/>
      <c r="H34" s="188"/>
      <c r="I34" s="189"/>
      <c r="J34" s="189"/>
      <c r="K34" s="189"/>
      <c r="L34" s="190"/>
      <c r="M34" s="37"/>
      <c r="N34" s="55"/>
      <c r="O34" s="56"/>
      <c r="P34" s="57"/>
      <c r="Q34" s="208"/>
      <c r="R34" s="209"/>
      <c r="S34" s="73"/>
      <c r="T34" s="88"/>
      <c r="U34" s="57"/>
    </row>
    <row r="35" spans="1:21" ht="15.75" customHeight="1">
      <c r="A35" s="169"/>
      <c r="B35" s="170"/>
      <c r="C35" s="170"/>
      <c r="D35" s="170"/>
      <c r="E35" s="185"/>
      <c r="F35" s="56"/>
      <c r="G35" s="39"/>
      <c r="H35" s="188"/>
      <c r="I35" s="189"/>
      <c r="J35" s="189"/>
      <c r="K35" s="189"/>
      <c r="L35" s="190"/>
      <c r="M35" s="39"/>
      <c r="N35" s="57"/>
      <c r="O35" s="56"/>
      <c r="P35" s="57"/>
      <c r="Q35" s="208"/>
      <c r="R35" s="209"/>
      <c r="S35" s="73"/>
      <c r="T35" s="93"/>
      <c r="U35" s="57"/>
    </row>
    <row r="36" spans="1:21" ht="12.6" customHeight="1" thickBot="1">
      <c r="A36" s="169"/>
      <c r="B36" s="170"/>
      <c r="C36" s="170"/>
      <c r="D36" s="170"/>
      <c r="E36" s="185"/>
      <c r="F36" s="56"/>
      <c r="G36" s="39"/>
      <c r="H36" s="188"/>
      <c r="I36" s="189"/>
      <c r="J36" s="189"/>
      <c r="K36" s="189"/>
      <c r="L36" s="190"/>
      <c r="M36" s="39"/>
      <c r="N36" s="57"/>
      <c r="O36" s="56"/>
      <c r="P36" s="57"/>
      <c r="Q36" s="167"/>
      <c r="R36" s="168"/>
      <c r="S36" s="73"/>
      <c r="T36" s="39"/>
      <c r="U36" s="57"/>
    </row>
    <row r="37" spans="1:21" ht="12.9" customHeight="1" thickBot="1">
      <c r="A37" s="186"/>
      <c r="B37" s="187"/>
      <c r="C37" s="187"/>
      <c r="D37" s="187"/>
      <c r="E37" s="187"/>
      <c r="F37" s="202" t="s">
        <v>113</v>
      </c>
      <c r="G37" s="203"/>
      <c r="H37" s="203"/>
      <c r="I37" s="203"/>
      <c r="J37" s="203"/>
      <c r="K37" s="203"/>
      <c r="L37" s="203"/>
      <c r="M37" s="203"/>
      <c r="N37" s="204"/>
      <c r="O37" s="76"/>
      <c r="P37" s="57"/>
      <c r="Q37" s="167"/>
      <c r="R37" s="168"/>
      <c r="S37" s="73"/>
      <c r="T37" s="39"/>
      <c r="U37" s="57"/>
    </row>
    <row r="38" spans="1:21" ht="13.5" customHeight="1">
      <c r="A38" s="199" t="s">
        <v>88</v>
      </c>
      <c r="B38" s="200"/>
      <c r="C38" s="200"/>
      <c r="D38" s="200"/>
      <c r="E38" s="200"/>
      <c r="F38" s="182" t="s">
        <v>101</v>
      </c>
      <c r="G38" s="183"/>
      <c r="H38" s="183"/>
      <c r="I38" s="183"/>
      <c r="J38" s="183"/>
      <c r="K38" s="183"/>
      <c r="L38" s="183"/>
      <c r="M38" s="184"/>
      <c r="N38" s="69" t="s">
        <v>107</v>
      </c>
      <c r="O38" s="76"/>
      <c r="P38" s="57"/>
      <c r="Q38" s="167"/>
      <c r="R38" s="168"/>
      <c r="S38" s="73"/>
      <c r="T38" s="39"/>
      <c r="U38" s="57"/>
    </row>
    <row r="39" spans="1:21" ht="13.5" customHeight="1">
      <c r="A39" s="169"/>
      <c r="B39" s="170"/>
      <c r="C39" s="170"/>
      <c r="D39" s="170"/>
      <c r="E39" s="170"/>
      <c r="F39" s="182" t="s">
        <v>102</v>
      </c>
      <c r="G39" s="183"/>
      <c r="H39" s="183"/>
      <c r="I39" s="183"/>
      <c r="J39" s="183"/>
      <c r="K39" s="183"/>
      <c r="L39" s="183"/>
      <c r="M39" s="184"/>
      <c r="N39" s="69" t="s">
        <v>107</v>
      </c>
      <c r="O39" s="76"/>
      <c r="P39" s="57"/>
      <c r="Q39" s="167"/>
      <c r="R39" s="168"/>
      <c r="S39" s="73"/>
      <c r="T39" s="39"/>
      <c r="U39" s="57"/>
    </row>
    <row r="40" spans="1:21" ht="16.5" customHeight="1">
      <c r="A40" s="169"/>
      <c r="B40" s="170"/>
      <c r="C40" s="170"/>
      <c r="D40" s="170"/>
      <c r="E40" s="170"/>
      <c r="F40" s="182" t="s">
        <v>103</v>
      </c>
      <c r="G40" s="183"/>
      <c r="H40" s="183"/>
      <c r="I40" s="183"/>
      <c r="J40" s="183"/>
      <c r="K40" s="183"/>
      <c r="L40" s="183"/>
      <c r="M40" s="184"/>
      <c r="N40" s="69" t="s">
        <v>107</v>
      </c>
      <c r="O40" s="76"/>
      <c r="P40" s="57"/>
      <c r="Q40" s="167"/>
      <c r="R40" s="168"/>
      <c r="S40" s="73"/>
      <c r="T40" s="39"/>
      <c r="U40" s="57"/>
    </row>
    <row r="41" spans="1:21" ht="13.5" customHeight="1">
      <c r="A41" s="169"/>
      <c r="B41" s="170"/>
      <c r="C41" s="170"/>
      <c r="D41" s="170"/>
      <c r="E41" s="170"/>
      <c r="F41" s="182" t="s">
        <v>104</v>
      </c>
      <c r="G41" s="183"/>
      <c r="H41" s="183"/>
      <c r="I41" s="183"/>
      <c r="J41" s="183"/>
      <c r="K41" s="183"/>
      <c r="L41" s="183"/>
      <c r="M41" s="184"/>
      <c r="N41" s="69">
        <v>0</v>
      </c>
      <c r="O41" s="76"/>
      <c r="P41" s="57"/>
      <c r="Q41" s="167"/>
      <c r="R41" s="168"/>
      <c r="S41" s="73"/>
      <c r="T41" s="39"/>
      <c r="U41" s="57"/>
    </row>
    <row r="42" spans="1:21" ht="18" customHeight="1" thickBot="1">
      <c r="A42" s="180"/>
      <c r="B42" s="181"/>
      <c r="C42" s="181"/>
      <c r="D42" s="181"/>
      <c r="E42" s="181"/>
      <c r="F42" s="175" t="s">
        <v>117</v>
      </c>
      <c r="G42" s="176"/>
      <c r="H42" s="176"/>
      <c r="I42" s="176"/>
      <c r="J42" s="176"/>
      <c r="K42" s="176"/>
      <c r="L42" s="176"/>
      <c r="M42" s="177"/>
      <c r="N42" s="70">
        <v>0</v>
      </c>
      <c r="O42" s="76"/>
      <c r="P42" s="57"/>
      <c r="Q42" s="167"/>
      <c r="R42" s="168"/>
      <c r="S42" s="73"/>
      <c r="T42" s="39"/>
      <c r="U42" s="57"/>
    </row>
    <row r="43" spans="1:21" ht="15" customHeight="1">
      <c r="A43" s="157" t="s">
        <v>137</v>
      </c>
      <c r="B43" s="158"/>
      <c r="C43" s="163" t="s">
        <v>165</v>
      </c>
      <c r="D43" s="164"/>
      <c r="E43" s="164"/>
      <c r="F43" s="173" t="s">
        <v>118</v>
      </c>
      <c r="G43" s="174"/>
      <c r="H43" s="174"/>
      <c r="I43" s="174"/>
      <c r="J43" s="174"/>
      <c r="K43" s="174"/>
      <c r="L43" s="174"/>
      <c r="M43" s="174"/>
      <c r="N43" s="71">
        <v>0</v>
      </c>
      <c r="O43" s="76"/>
      <c r="P43" s="57"/>
      <c r="Q43" s="167"/>
      <c r="R43" s="168"/>
      <c r="S43" s="73"/>
      <c r="T43" s="39"/>
      <c r="U43" s="57"/>
    </row>
    <row r="44" spans="1:21" ht="12" customHeight="1">
      <c r="A44" s="159"/>
      <c r="B44" s="160"/>
      <c r="C44" s="159"/>
      <c r="D44" s="165"/>
      <c r="E44" s="165"/>
      <c r="F44" s="173" t="s">
        <v>119</v>
      </c>
      <c r="G44" s="174"/>
      <c r="H44" s="174"/>
      <c r="I44" s="174"/>
      <c r="J44" s="174"/>
      <c r="K44" s="174"/>
      <c r="L44" s="174"/>
      <c r="M44" s="174"/>
      <c r="N44" s="71">
        <v>0</v>
      </c>
      <c r="O44" s="76"/>
      <c r="P44" s="57"/>
      <c r="Q44" s="167"/>
      <c r="R44" s="168"/>
      <c r="S44" s="73"/>
      <c r="T44" s="39"/>
      <c r="U44" s="57"/>
    </row>
    <row r="45" spans="1:21" ht="11.85" customHeight="1" thickBot="1">
      <c r="A45" s="161"/>
      <c r="B45" s="162"/>
      <c r="C45" s="161"/>
      <c r="D45" s="166"/>
      <c r="E45" s="166"/>
      <c r="F45" s="171" t="s">
        <v>120</v>
      </c>
      <c r="G45" s="172"/>
      <c r="H45" s="172"/>
      <c r="I45" s="172"/>
      <c r="J45" s="172"/>
      <c r="K45" s="172"/>
      <c r="L45" s="172"/>
      <c r="M45" s="172"/>
      <c r="N45" s="72">
        <v>0</v>
      </c>
      <c r="O45" s="66"/>
      <c r="P45" s="59"/>
      <c r="Q45" s="178"/>
      <c r="R45" s="179"/>
      <c r="S45" s="74"/>
      <c r="T45" s="58"/>
      <c r="U45" s="59"/>
    </row>
    <row r="46" spans="1:21" ht="15.75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</row>
    <row r="47" spans="1:21" hidden="1">
      <c r="B47" s="44"/>
      <c r="C47" s="75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</row>
    <row r="49" spans="3:9" hidden="1">
      <c r="C49" s="77"/>
      <c r="D49" s="77"/>
      <c r="E49" s="77"/>
      <c r="F49" s="77"/>
      <c r="G49" s="77"/>
      <c r="H49" s="77"/>
      <c r="I49" s="77"/>
    </row>
    <row r="50" spans="3:9" hidden="1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44903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8" cm="1">
        <f t="array" aca="1" ref="F2" ca="1">INDIRECT("RDO"&amp;"!$k$29")*1</f>
        <v>4.1666666666666075E-2</v>
      </c>
      <c r="G2" s="78" cm="1">
        <f t="array" aca="1" ref="G2" ca="1">INDIRECT("RDO"&amp;"!$m$29")*1</f>
        <v>0.95833333333333393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2022-12-10T17:32:10Z</cp:lastPrinted>
  <dcterms:modified xsi:type="dcterms:W3CDTF">2022-12-10T17:32:16Z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