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o\Desktop\"/>
    </mc:Choice>
  </mc:AlternateContent>
  <xr:revisionPtr revIDLastSave="0" documentId="13_ncr:1_{3B57B0B9-113D-41C8-81D2-AB76AF1372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ados Ejercicio 7" sheetId="11" r:id="rId1"/>
    <sheet name="Datos históricos S&amp;P_BMV IPC" sheetId="1" r:id="rId2"/>
    <sheet name="Datos históricos BIMBOA" sheetId="3" r:id="rId3"/>
    <sheet name="Datos históricos AC" sheetId="5" r:id="rId4"/>
    <sheet name="Datos históricos WALMEX" sheetId="6" r:id="rId5"/>
    <sheet name="Datos históricos AMXB" sheetId="7" r:id="rId6"/>
    <sheet name="Datos históricos GAPB" sheetId="8" r:id="rId7"/>
    <sheet name="Datos históricos FEMSAUBD" sheetId="9" r:id="rId8"/>
    <sheet name="Datos históricos GMEXICOB" sheetId="12" r:id="rId9"/>
    <sheet name="Datos históricos ASURB" sheetId="13" r:id="rId10"/>
    <sheet name="Datos históricos GFNORTEO" sheetId="14" r:id="rId11"/>
    <sheet name="Datos históricos CEMEXCPO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1" l="1"/>
  <c r="Q25" i="11"/>
  <c r="Q24" i="11"/>
  <c r="Q27" i="11"/>
  <c r="Q28" i="11"/>
  <c r="Q29" i="11"/>
  <c r="Q30" i="11"/>
  <c r="Q31" i="11"/>
  <c r="Q32" i="11"/>
  <c r="Q33" i="11"/>
  <c r="P33" i="11"/>
  <c r="P32" i="11"/>
  <c r="P31" i="11"/>
  <c r="P30" i="11"/>
  <c r="P29" i="11"/>
  <c r="P28" i="11"/>
  <c r="P27" i="11"/>
  <c r="P26" i="11"/>
  <c r="P25" i="11"/>
  <c r="P24" i="11"/>
  <c r="O33" i="11"/>
  <c r="O32" i="11"/>
  <c r="O31" i="11"/>
  <c r="O30" i="11"/>
  <c r="O29" i="11"/>
  <c r="O28" i="11"/>
  <c r="O27" i="11"/>
  <c r="O26" i="11"/>
  <c r="O25" i="11"/>
  <c r="O24" i="11"/>
  <c r="O19" i="11"/>
  <c r="O18" i="11"/>
  <c r="O17" i="11"/>
  <c r="O16" i="11"/>
  <c r="O15" i="11"/>
  <c r="O14" i="11"/>
  <c r="O13" i="11"/>
  <c r="O12" i="11"/>
  <c r="O11" i="11"/>
  <c r="O10" i="11"/>
  <c r="O4" i="11"/>
  <c r="O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3" i="11"/>
  <c r="C3" i="11"/>
  <c r="O2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3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atos históricos BIMBOA" description="Connection to the 'Datos históricos BIMBOA' query in the workbook." type="5" refreshedVersion="0" background="1">
    <dbPr connection="Provider=Microsoft.Mashup.OleDb.1;Data Source=$Workbook$;Location=&quot;Datos históricos BIMBOA&quot;;Extended Properties=&quot;&quot;" command="SELECT * FROM [Datos históricos BIMBOA]"/>
  </connection>
</connections>
</file>

<file path=xl/sharedStrings.xml><?xml version="1.0" encoding="utf-8"?>
<sst xmlns="http://schemas.openxmlformats.org/spreadsheetml/2006/main" count="1262" uniqueCount="606">
  <si>
    <t>Fecha</t>
  </si>
  <si>
    <t>Cierre</t>
  </si>
  <si>
    <t>Apertura</t>
  </si>
  <si>
    <t>Máximo</t>
  </si>
  <si>
    <t>Mínimo</t>
  </si>
  <si>
    <t>Vol.</t>
  </si>
  <si>
    <t>% var.</t>
  </si>
  <si>
    <t>01.01.2025</t>
  </si>
  <si>
    <t>3.52B</t>
  </si>
  <si>
    <t>01.12.2024</t>
  </si>
  <si>
    <t>4.08B</t>
  </si>
  <si>
    <t>01.11.2024</t>
  </si>
  <si>
    <t>4.25B</t>
  </si>
  <si>
    <t>01.10.2024</t>
  </si>
  <si>
    <t>4.72B</t>
  </si>
  <si>
    <t>01.09.2024</t>
  </si>
  <si>
    <t>4.63B</t>
  </si>
  <si>
    <t>01.08.2024</t>
  </si>
  <si>
    <t>4.78B</t>
  </si>
  <si>
    <t>01.07.2024</t>
  </si>
  <si>
    <t>5.22B</t>
  </si>
  <si>
    <t>01.06.2024</t>
  </si>
  <si>
    <t>5.71B</t>
  </si>
  <si>
    <t>01.05.2024</t>
  </si>
  <si>
    <t>4.58B</t>
  </si>
  <si>
    <t>01.04.2024</t>
  </si>
  <si>
    <t>4.43B</t>
  </si>
  <si>
    <t>01.03.2024</t>
  </si>
  <si>
    <t>3.77B</t>
  </si>
  <si>
    <t>01.02.2024</t>
  </si>
  <si>
    <t>4.13B</t>
  </si>
  <si>
    <t>01.01.2024</t>
  </si>
  <si>
    <t>3.97B</t>
  </si>
  <si>
    <t>01.12.2023</t>
  </si>
  <si>
    <t>3.81B</t>
  </si>
  <si>
    <t>01.11.2023</t>
  </si>
  <si>
    <t>4.20B</t>
  </si>
  <si>
    <t>01.10.2023</t>
  </si>
  <si>
    <t>4.67B</t>
  </si>
  <si>
    <t>01.09.2023</t>
  </si>
  <si>
    <t>4.93B</t>
  </si>
  <si>
    <t>01.08.2023</t>
  </si>
  <si>
    <t>7.29B</t>
  </si>
  <si>
    <t>01.07.2023</t>
  </si>
  <si>
    <t>3.74B</t>
  </si>
  <si>
    <t>01.06.2023</t>
  </si>
  <si>
    <t>4.70B</t>
  </si>
  <si>
    <t>01.05.2023</t>
  </si>
  <si>
    <t>5.59B</t>
  </si>
  <si>
    <t>01.04.2023</t>
  </si>
  <si>
    <t>2.40B</t>
  </si>
  <si>
    <t>01.03.2023</t>
  </si>
  <si>
    <t>4.32B</t>
  </si>
  <si>
    <t>01.02.2023</t>
  </si>
  <si>
    <t>3.43B</t>
  </si>
  <si>
    <t>01.01.2023</t>
  </si>
  <si>
    <t>2.79B</t>
  </si>
  <si>
    <t>01.12.2022</t>
  </si>
  <si>
    <t>2.87B</t>
  </si>
  <si>
    <t>01.11.2022</t>
  </si>
  <si>
    <t>3.96B</t>
  </si>
  <si>
    <t>01.10.2022</t>
  </si>
  <si>
    <t>01.09.2022</t>
  </si>
  <si>
    <t>01.08.2022</t>
  </si>
  <si>
    <t>3.53B</t>
  </si>
  <si>
    <t>01.07.2022</t>
  </si>
  <si>
    <t>2.76B</t>
  </si>
  <si>
    <t>01.06.2022</t>
  </si>
  <si>
    <t>4.15B</t>
  </si>
  <si>
    <t>01.05.2022</t>
  </si>
  <si>
    <t>5.50B</t>
  </si>
  <si>
    <t>01.04.2022</t>
  </si>
  <si>
    <t>3.13B</t>
  </si>
  <si>
    <t>01.03.2022</t>
  </si>
  <si>
    <t>5.17B</t>
  </si>
  <si>
    <t>01.02.2022</t>
  </si>
  <si>
    <t>3.95B</t>
  </si>
  <si>
    <t>01.01.2022</t>
  </si>
  <si>
    <t>3.23B</t>
  </si>
  <si>
    <t>01.12.2021</t>
  </si>
  <si>
    <t>3.42B</t>
  </si>
  <si>
    <t>01.11.2021</t>
  </si>
  <si>
    <t>3.93B</t>
  </si>
  <si>
    <t>01.10.2021</t>
  </si>
  <si>
    <t>2.99B</t>
  </si>
  <si>
    <t>01.09.2021</t>
  </si>
  <si>
    <t>3.33B</t>
  </si>
  <si>
    <t>01.08.2021</t>
  </si>
  <si>
    <t>3.11B</t>
  </si>
  <si>
    <t>01.07.2021</t>
  </si>
  <si>
    <t>2.49B</t>
  </si>
  <si>
    <t>01.06.2021</t>
  </si>
  <si>
    <t>3.14B</t>
  </si>
  <si>
    <t>01.05.2021</t>
  </si>
  <si>
    <t>3.06B</t>
  </si>
  <si>
    <t>01.04.2021</t>
  </si>
  <si>
    <t>2.97B</t>
  </si>
  <si>
    <t>01.03.2021</t>
  </si>
  <si>
    <t>01.02.2021</t>
  </si>
  <si>
    <t>4.48B</t>
  </si>
  <si>
    <t>01.01.2021</t>
  </si>
  <si>
    <t>4.04B</t>
  </si>
  <si>
    <t>42.33M</t>
  </si>
  <si>
    <t>46.36M</t>
  </si>
  <si>
    <t>60.87M</t>
  </si>
  <si>
    <t>32.52M</t>
  </si>
  <si>
    <t>35.81M</t>
  </si>
  <si>
    <t>35.73M</t>
  </si>
  <si>
    <t>38.57M</t>
  </si>
  <si>
    <t>76.92M</t>
  </si>
  <si>
    <t>57.79M</t>
  </si>
  <si>
    <t>53.19M</t>
  </si>
  <si>
    <t>45.97M</t>
  </si>
  <si>
    <t>41.13M</t>
  </si>
  <si>
    <t>39.61M</t>
  </si>
  <si>
    <t>31.42M</t>
  </si>
  <si>
    <t>51.47M</t>
  </si>
  <si>
    <t>49.45M</t>
  </si>
  <si>
    <t>50.39M</t>
  </si>
  <si>
    <t>72.46M</t>
  </si>
  <si>
    <t>34.23M</t>
  </si>
  <si>
    <t>41.49M</t>
  </si>
  <si>
    <t>37.39M</t>
  </si>
  <si>
    <t>21.85M</t>
  </si>
  <si>
    <t>48.89M</t>
  </si>
  <si>
    <t>38.17M</t>
  </si>
  <si>
    <t>41.04M</t>
  </si>
  <si>
    <t>43.13M</t>
  </si>
  <si>
    <t>42.19M</t>
  </si>
  <si>
    <t>38.09M</t>
  </si>
  <si>
    <t>48.99M</t>
  </si>
  <si>
    <t>68.66M</t>
  </si>
  <si>
    <t>38.72M</t>
  </si>
  <si>
    <t>78.68M</t>
  </si>
  <si>
    <t>119.24M</t>
  </si>
  <si>
    <t>62.72M</t>
  </si>
  <si>
    <t>89.15M</t>
  </si>
  <si>
    <t>37.50M</t>
  </si>
  <si>
    <t>37.76M</t>
  </si>
  <si>
    <t>68.25M</t>
  </si>
  <si>
    <t>69.02M</t>
  </si>
  <si>
    <t>41.42M</t>
  </si>
  <si>
    <t>55.92M</t>
  </si>
  <si>
    <t>74.73M</t>
  </si>
  <si>
    <t>36.47M</t>
  </si>
  <si>
    <t>46.53M</t>
  </si>
  <si>
    <t>67.84M</t>
  </si>
  <si>
    <t>45.80M</t>
  </si>
  <si>
    <t>73.65M</t>
  </si>
  <si>
    <t>63.76M</t>
  </si>
  <si>
    <t>46.47M</t>
  </si>
  <si>
    <t>36.89M</t>
  </si>
  <si>
    <t>30.77M</t>
  </si>
  <si>
    <t>32.18M</t>
  </si>
  <si>
    <t>37.97M</t>
  </si>
  <si>
    <t>31.56M</t>
  </si>
  <si>
    <t>40.33M</t>
  </si>
  <si>
    <t>31.06M</t>
  </si>
  <si>
    <t>46.48M</t>
  </si>
  <si>
    <t>42.81M</t>
  </si>
  <si>
    <t>36.28M</t>
  </si>
  <si>
    <t>23.14M</t>
  </si>
  <si>
    <t>22.33M</t>
  </si>
  <si>
    <t>20.28M</t>
  </si>
  <si>
    <t>23.88M</t>
  </si>
  <si>
    <t>32.53M</t>
  </si>
  <si>
    <t>26.35M</t>
  </si>
  <si>
    <t>48.28M</t>
  </si>
  <si>
    <t>25.74M</t>
  </si>
  <si>
    <t>40.88M</t>
  </si>
  <si>
    <t>53.82M</t>
  </si>
  <si>
    <t>20.35M</t>
  </si>
  <si>
    <t>42.87M</t>
  </si>
  <si>
    <t>31.24M</t>
  </si>
  <si>
    <t>31.76M</t>
  </si>
  <si>
    <t>32.87M</t>
  </si>
  <si>
    <t>39.92M</t>
  </si>
  <si>
    <t>104.55M</t>
  </si>
  <si>
    <t>37.69M</t>
  </si>
  <si>
    <t>39.71M</t>
  </si>
  <si>
    <t>27.77M</t>
  </si>
  <si>
    <t>53.44M</t>
  </si>
  <si>
    <t>39.09M</t>
  </si>
  <si>
    <t>25.27M</t>
  </si>
  <si>
    <t>34.14M</t>
  </si>
  <si>
    <t>38.07M</t>
  </si>
  <si>
    <t>43.09M</t>
  </si>
  <si>
    <t>45.85M</t>
  </si>
  <si>
    <t>38.26M</t>
  </si>
  <si>
    <t>30.73M</t>
  </si>
  <si>
    <t>31.53M</t>
  </si>
  <si>
    <t>29.34M</t>
  </si>
  <si>
    <t>35.65M</t>
  </si>
  <si>
    <t>34.10M</t>
  </si>
  <si>
    <t>41.34M</t>
  </si>
  <si>
    <t>30.70M</t>
  </si>
  <si>
    <t>26.15M</t>
  </si>
  <si>
    <t>36.29M</t>
  </si>
  <si>
    <t>415.64M</t>
  </si>
  <si>
    <t>480.13M</t>
  </si>
  <si>
    <t>471.21M</t>
  </si>
  <si>
    <t>549.14M</t>
  </si>
  <si>
    <t>421.40M</t>
  </si>
  <si>
    <t>506.40M</t>
  </si>
  <si>
    <t>479.51M</t>
  </si>
  <si>
    <t>524.37M</t>
  </si>
  <si>
    <t>424.05M</t>
  </si>
  <si>
    <t>348.17M</t>
  </si>
  <si>
    <t>274.65M</t>
  </si>
  <si>
    <t>369.68M</t>
  </si>
  <si>
    <t>380.31M</t>
  </si>
  <si>
    <t>243.36M</t>
  </si>
  <si>
    <t>290.42M</t>
  </si>
  <si>
    <t>399.24M</t>
  </si>
  <si>
    <t>391.30M</t>
  </si>
  <si>
    <t>338.55M</t>
  </si>
  <si>
    <t>251.76M</t>
  </si>
  <si>
    <t>428.50M</t>
  </si>
  <si>
    <t>398.67M</t>
  </si>
  <si>
    <t>226.51M</t>
  </si>
  <si>
    <t>294.38M</t>
  </si>
  <si>
    <t>227.53M</t>
  </si>
  <si>
    <t>230.54M</t>
  </si>
  <si>
    <t>251.90M</t>
  </si>
  <si>
    <t>308.22M</t>
  </si>
  <si>
    <t>298.82M</t>
  </si>
  <si>
    <t>314.74M</t>
  </si>
  <si>
    <t>259.95M</t>
  </si>
  <si>
    <t>229.95M</t>
  </si>
  <si>
    <t>310.47M</t>
  </si>
  <si>
    <t>429.33M</t>
  </si>
  <si>
    <t>239.10M</t>
  </si>
  <si>
    <t>427.87M</t>
  </si>
  <si>
    <t>278.44M</t>
  </si>
  <si>
    <t>271.79M</t>
  </si>
  <si>
    <t>356.58M</t>
  </si>
  <si>
    <t>252.80M</t>
  </si>
  <si>
    <t>261.32M</t>
  </si>
  <si>
    <t>313.94M</t>
  </si>
  <si>
    <t>343.57M</t>
  </si>
  <si>
    <t>154.42M</t>
  </si>
  <si>
    <t>329.31M</t>
  </si>
  <si>
    <t>242.03M</t>
  </si>
  <si>
    <t>228.61M</t>
  </si>
  <si>
    <t>349.48M</t>
  </si>
  <si>
    <t>317.38M</t>
  </si>
  <si>
    <t>370.64M</t>
  </si>
  <si>
    <t>1.04B</t>
  </si>
  <si>
    <t>1.20B</t>
  </si>
  <si>
    <t>1.37B</t>
  </si>
  <si>
    <t>1.49B</t>
  </si>
  <si>
    <t>1.36B</t>
  </si>
  <si>
    <t>1.50B</t>
  </si>
  <si>
    <t>1.78B</t>
  </si>
  <si>
    <t>1.92B</t>
  </si>
  <si>
    <t>1.67B</t>
  </si>
  <si>
    <t>1.65B</t>
  </si>
  <si>
    <t>1.57B</t>
  </si>
  <si>
    <t>1.46B</t>
  </si>
  <si>
    <t>1.34B</t>
  </si>
  <si>
    <t>2.06B</t>
  </si>
  <si>
    <t>4.33B</t>
  </si>
  <si>
    <t>1.63B</t>
  </si>
  <si>
    <t>2.24B</t>
  </si>
  <si>
    <t>917.11M</t>
  </si>
  <si>
    <t>1.47B</t>
  </si>
  <si>
    <t>1.24B</t>
  </si>
  <si>
    <t>731.48M</t>
  </si>
  <si>
    <t>865.16M</t>
  </si>
  <si>
    <t>1.16B</t>
  </si>
  <si>
    <t>1.60B</t>
  </si>
  <si>
    <t>1.55B</t>
  </si>
  <si>
    <t>1.22B</t>
  </si>
  <si>
    <t>994.28M</t>
  </si>
  <si>
    <t>1.31B</t>
  </si>
  <si>
    <t>2.26B</t>
  </si>
  <si>
    <t>1.01B</t>
  </si>
  <si>
    <t>1.62B</t>
  </si>
  <si>
    <t>1.72B</t>
  </si>
  <si>
    <t>926.46M</t>
  </si>
  <si>
    <t>812.10M</t>
  </si>
  <si>
    <t>902.94M</t>
  </si>
  <si>
    <t>1.07B</t>
  </si>
  <si>
    <t>1.02B</t>
  </si>
  <si>
    <t>724.77M</t>
  </si>
  <si>
    <t>858.87M</t>
  </si>
  <si>
    <t>891.28M</t>
  </si>
  <si>
    <t>859.37M</t>
  </si>
  <si>
    <t>1.17B</t>
  </si>
  <si>
    <t>969.34M</t>
  </si>
  <si>
    <t>1.00B</t>
  </si>
  <si>
    <t>12.71M</t>
  </si>
  <si>
    <t>17.00M</t>
  </si>
  <si>
    <t>19.74M</t>
  </si>
  <si>
    <t>24.97M</t>
  </si>
  <si>
    <t>25.10M</t>
  </si>
  <si>
    <t>17.23M</t>
  </si>
  <si>
    <t>18.33M</t>
  </si>
  <si>
    <t>25.38M</t>
  </si>
  <si>
    <t>22.61M</t>
  </si>
  <si>
    <t>15.96M</t>
  </si>
  <si>
    <t>23.20M</t>
  </si>
  <si>
    <t>30.38M</t>
  </si>
  <si>
    <t>21.49M</t>
  </si>
  <si>
    <t>18.36M</t>
  </si>
  <si>
    <t>29.00M</t>
  </si>
  <si>
    <t>45.03M</t>
  </si>
  <si>
    <t>16.87M</t>
  </si>
  <si>
    <t>17.87M</t>
  </si>
  <si>
    <t>13.37M</t>
  </si>
  <si>
    <t>20.82M</t>
  </si>
  <si>
    <t>25.14M</t>
  </si>
  <si>
    <t>15.51M</t>
  </si>
  <si>
    <t>30.74M</t>
  </si>
  <si>
    <t>26.10M</t>
  </si>
  <si>
    <t>18.37M</t>
  </si>
  <si>
    <t>19.25M</t>
  </si>
  <si>
    <t>24.35M</t>
  </si>
  <si>
    <t>22.78M</t>
  </si>
  <si>
    <t>22.27M</t>
  </si>
  <si>
    <t>34.60M</t>
  </si>
  <si>
    <t>17.09M</t>
  </si>
  <si>
    <t>21.00M</t>
  </si>
  <si>
    <t>15.21M</t>
  </si>
  <si>
    <t>35.59M</t>
  </si>
  <si>
    <t>19.04M</t>
  </si>
  <si>
    <t>24.39M</t>
  </si>
  <si>
    <t>22.22M</t>
  </si>
  <si>
    <t>18.35M</t>
  </si>
  <si>
    <t>14.09M</t>
  </si>
  <si>
    <t>27.72M</t>
  </si>
  <si>
    <t>31.79M</t>
  </si>
  <si>
    <t>18.67M</t>
  </si>
  <si>
    <t>27.86M</t>
  </si>
  <si>
    <t>16.07M</t>
  </si>
  <si>
    <t>13.86M</t>
  </si>
  <si>
    <t>25.86M</t>
  </si>
  <si>
    <t>14.46M</t>
  </si>
  <si>
    <t>15.17M</t>
  </si>
  <si>
    <t>51.93M</t>
  </si>
  <si>
    <t>51.53M</t>
  </si>
  <si>
    <t>52.38M</t>
  </si>
  <si>
    <t>38.19M</t>
  </si>
  <si>
    <t>53.87M</t>
  </si>
  <si>
    <t>81.08M</t>
  </si>
  <si>
    <t>43.79M</t>
  </si>
  <si>
    <t>68.22M</t>
  </si>
  <si>
    <t>67.12M</t>
  </si>
  <si>
    <t>46.28M</t>
  </si>
  <si>
    <t>48.01M</t>
  </si>
  <si>
    <t>66.20M</t>
  </si>
  <si>
    <t>42.74M</t>
  </si>
  <si>
    <t>34.25M</t>
  </si>
  <si>
    <t>40.85M</t>
  </si>
  <si>
    <t>51.01M</t>
  </si>
  <si>
    <t>45.11M</t>
  </si>
  <si>
    <t>59.75M</t>
  </si>
  <si>
    <t>31.93M</t>
  </si>
  <si>
    <t>45.71M</t>
  </si>
  <si>
    <t>47.12M</t>
  </si>
  <si>
    <t>33.81M</t>
  </si>
  <si>
    <t>75.57M</t>
  </si>
  <si>
    <t>78.91M</t>
  </si>
  <si>
    <t>62.74M</t>
  </si>
  <si>
    <t>48.67M</t>
  </si>
  <si>
    <t>55.15M</t>
  </si>
  <si>
    <t>60.13M</t>
  </si>
  <si>
    <t>54.71M</t>
  </si>
  <si>
    <t>80.04M</t>
  </si>
  <si>
    <t>111.37M</t>
  </si>
  <si>
    <t>75.71M</t>
  </si>
  <si>
    <t>69.24M</t>
  </si>
  <si>
    <t>62.54M</t>
  </si>
  <si>
    <t>99.96M</t>
  </si>
  <si>
    <t>54.25M</t>
  </si>
  <si>
    <t>46.34M</t>
  </si>
  <si>
    <t>62.66M</t>
  </si>
  <si>
    <t>60.23M</t>
  </si>
  <si>
    <t>35.87M</t>
  </si>
  <si>
    <t>52.26M</t>
  </si>
  <si>
    <t>48.85M</t>
  </si>
  <si>
    <t>39.36M</t>
  </si>
  <si>
    <t>46.27M</t>
  </si>
  <si>
    <t>52.69M</t>
  </si>
  <si>
    <t>36.52M</t>
  </si>
  <si>
    <t>61.82M</t>
  </si>
  <si>
    <t>55.56M</t>
  </si>
  <si>
    <t>83.01M</t>
  </si>
  <si>
    <t>104.49M</t>
  </si>
  <si>
    <t>85.60M</t>
  </si>
  <si>
    <t>83.97M</t>
  </si>
  <si>
    <t>98.61M</t>
  </si>
  <si>
    <t>104.71M</t>
  </si>
  <si>
    <t>136.62M</t>
  </si>
  <si>
    <t>157.15M</t>
  </si>
  <si>
    <t>197.00M</t>
  </si>
  <si>
    <t>150.04M</t>
  </si>
  <si>
    <t>129.87M</t>
  </si>
  <si>
    <t>112.27M</t>
  </si>
  <si>
    <t>79.99M</t>
  </si>
  <si>
    <t>93.97M</t>
  </si>
  <si>
    <t>108.00M</t>
  </si>
  <si>
    <t>98.38M</t>
  </si>
  <si>
    <t>146.31M</t>
  </si>
  <si>
    <t>93.51M</t>
  </si>
  <si>
    <t>114.24M</t>
  </si>
  <si>
    <t>73.12M</t>
  </si>
  <si>
    <t>100.82M</t>
  </si>
  <si>
    <t>125.43M</t>
  </si>
  <si>
    <t>100.87M</t>
  </si>
  <si>
    <t>105.78M</t>
  </si>
  <si>
    <t>121.51M</t>
  </si>
  <si>
    <t>159.14M</t>
  </si>
  <si>
    <t>106.46M</t>
  </si>
  <si>
    <t>160.71M</t>
  </si>
  <si>
    <t>143.56M</t>
  </si>
  <si>
    <t>128.81M</t>
  </si>
  <si>
    <t>152.34M</t>
  </si>
  <si>
    <t>119.91M</t>
  </si>
  <si>
    <t>143.54M</t>
  </si>
  <si>
    <t>165.63M</t>
  </si>
  <si>
    <t>105.19M</t>
  </si>
  <si>
    <t>183.05M</t>
  </si>
  <si>
    <t>124.88M</t>
  </si>
  <si>
    <t>98.26M</t>
  </si>
  <si>
    <t>120.42M</t>
  </si>
  <si>
    <t>139.71M</t>
  </si>
  <si>
    <t>120.35M</t>
  </si>
  <si>
    <t>132.30M</t>
  </si>
  <si>
    <t>123.36M</t>
  </si>
  <si>
    <t>128.95M</t>
  </si>
  <si>
    <t>178.18M</t>
  </si>
  <si>
    <t>177.30M</t>
  </si>
  <si>
    <t>204.88M</t>
  </si>
  <si>
    <t>213.18M</t>
  </si>
  <si>
    <t>177.61M</t>
  </si>
  <si>
    <t>149.55M</t>
  </si>
  <si>
    <t>7.36M</t>
  </si>
  <si>
    <t>10.20M</t>
  </si>
  <si>
    <t>9.41M</t>
  </si>
  <si>
    <t>7.11M</t>
  </si>
  <si>
    <t>7.25M</t>
  </si>
  <si>
    <t>7.06M</t>
  </si>
  <si>
    <t>6.06M</t>
  </si>
  <si>
    <t>10.94M</t>
  </si>
  <si>
    <t>7.97M</t>
  </si>
  <si>
    <t>8.92M</t>
  </si>
  <si>
    <t>7.38M</t>
  </si>
  <si>
    <t>10.74M</t>
  </si>
  <si>
    <t>11.18M</t>
  </si>
  <si>
    <t>11.21M</t>
  </si>
  <si>
    <t>9.68M</t>
  </si>
  <si>
    <t>20.48M</t>
  </si>
  <si>
    <t>11.23M</t>
  </si>
  <si>
    <t>10.76M</t>
  </si>
  <si>
    <t>8.03M</t>
  </si>
  <si>
    <t>8.10M</t>
  </si>
  <si>
    <t>11.32M</t>
  </si>
  <si>
    <t>8.38M</t>
  </si>
  <si>
    <t>15.28M</t>
  </si>
  <si>
    <t>10.11M</t>
  </si>
  <si>
    <t>8.68M</t>
  </si>
  <si>
    <t>8.85M</t>
  </si>
  <si>
    <t>8.87M</t>
  </si>
  <si>
    <t>7.60M</t>
  </si>
  <si>
    <t>10.01M</t>
  </si>
  <si>
    <t>10.21M</t>
  </si>
  <si>
    <t>8.14M</t>
  </si>
  <si>
    <t>16.51M</t>
  </si>
  <si>
    <t>9.49M</t>
  </si>
  <si>
    <t>8.58M</t>
  </si>
  <si>
    <t>9.08M</t>
  </si>
  <si>
    <t>10.69M</t>
  </si>
  <si>
    <t>9.06M</t>
  </si>
  <si>
    <t>8.73M</t>
  </si>
  <si>
    <t>7.67M</t>
  </si>
  <si>
    <t>11.39M</t>
  </si>
  <si>
    <t>12.34M</t>
  </si>
  <si>
    <t>14.26M</t>
  </si>
  <si>
    <t>8.34M</t>
  </si>
  <si>
    <t>7.57M</t>
  </si>
  <si>
    <t>15.14M</t>
  </si>
  <si>
    <t>7.99M</t>
  </si>
  <si>
    <t>7.18M</t>
  </si>
  <si>
    <t>145.20M</t>
  </si>
  <si>
    <t>126.35M</t>
  </si>
  <si>
    <t>157.54M</t>
  </si>
  <si>
    <t>157.62M</t>
  </si>
  <si>
    <t>157.59M</t>
  </si>
  <si>
    <t>161.52M</t>
  </si>
  <si>
    <t>150.16M</t>
  </si>
  <si>
    <t>325.67M</t>
  </si>
  <si>
    <t>163.98M</t>
  </si>
  <si>
    <t>114.01M</t>
  </si>
  <si>
    <t>97.37M</t>
  </si>
  <si>
    <t>96.20M</t>
  </si>
  <si>
    <t>103.61M</t>
  </si>
  <si>
    <t>92.98M</t>
  </si>
  <si>
    <t>101.07M</t>
  </si>
  <si>
    <t>125.69M</t>
  </si>
  <si>
    <t>104.70M</t>
  </si>
  <si>
    <t>112.21M</t>
  </si>
  <si>
    <t>103.65M</t>
  </si>
  <si>
    <t>134.06M</t>
  </si>
  <si>
    <t>151.74M</t>
  </si>
  <si>
    <t>77.37M</t>
  </si>
  <si>
    <t>179.41M</t>
  </si>
  <si>
    <t>113.51M</t>
  </si>
  <si>
    <t>99.93M</t>
  </si>
  <si>
    <t>107.97M</t>
  </si>
  <si>
    <t>131.28M</t>
  </si>
  <si>
    <t>186.54M</t>
  </si>
  <si>
    <t>132.91M</t>
  </si>
  <si>
    <t>147.13M</t>
  </si>
  <si>
    <t>145.98M</t>
  </si>
  <si>
    <t>161.31M</t>
  </si>
  <si>
    <t>183.76M</t>
  </si>
  <si>
    <t>162.19M</t>
  </si>
  <si>
    <t>239.90M</t>
  </si>
  <si>
    <t>148.06M</t>
  </si>
  <si>
    <t>154.02M</t>
  </si>
  <si>
    <t>131.71M</t>
  </si>
  <si>
    <t>137.71M</t>
  </si>
  <si>
    <t>129.39M</t>
  </si>
  <si>
    <t>108.75M</t>
  </si>
  <si>
    <t>119.79M</t>
  </si>
  <si>
    <t>100.60M</t>
  </si>
  <si>
    <t>128.31M</t>
  </si>
  <si>
    <t>132.46M</t>
  </si>
  <si>
    <t>106.73M</t>
  </si>
  <si>
    <t>185.98M</t>
  </si>
  <si>
    <t>141.51M</t>
  </si>
  <si>
    <t>156.85M</t>
  </si>
  <si>
    <t>765.66M</t>
  </si>
  <si>
    <t>956.24M</t>
  </si>
  <si>
    <t>815.97M</t>
  </si>
  <si>
    <t>1.05B</t>
  </si>
  <si>
    <t>1.21B</t>
  </si>
  <si>
    <t>1.14B</t>
  </si>
  <si>
    <t>1.27B</t>
  </si>
  <si>
    <t>1.19B</t>
  </si>
  <si>
    <t>832.74M</t>
  </si>
  <si>
    <t>993.59M</t>
  </si>
  <si>
    <t>902.68M</t>
  </si>
  <si>
    <t>778.51M</t>
  </si>
  <si>
    <t>809.52M</t>
  </si>
  <si>
    <t>939.89M</t>
  </si>
  <si>
    <t>961.78M</t>
  </si>
  <si>
    <t>914.12M</t>
  </si>
  <si>
    <t>708.00M</t>
  </si>
  <si>
    <t>999.17M</t>
  </si>
  <si>
    <t>569.50M</t>
  </si>
  <si>
    <t>859.09M</t>
  </si>
  <si>
    <t>642.65M</t>
  </si>
  <si>
    <t>495.23M</t>
  </si>
  <si>
    <t>464.87M</t>
  </si>
  <si>
    <t>619.90M</t>
  </si>
  <si>
    <t>532.87M</t>
  </si>
  <si>
    <t>560.08M</t>
  </si>
  <si>
    <t>615.07M</t>
  </si>
  <si>
    <t>386.86M</t>
  </si>
  <si>
    <t>982.48M</t>
  </si>
  <si>
    <t>815.08M</t>
  </si>
  <si>
    <t>625.39M</t>
  </si>
  <si>
    <t>791.07M</t>
  </si>
  <si>
    <t>705.76M</t>
  </si>
  <si>
    <t>723.10M</t>
  </si>
  <si>
    <t>711.22M</t>
  </si>
  <si>
    <t>700.50M</t>
  </si>
  <si>
    <t>671.17M</t>
  </si>
  <si>
    <t>550.56M</t>
  </si>
  <si>
    <t>521.01M</t>
  </si>
  <si>
    <t>648.55M</t>
  </si>
  <si>
    <t>561.62M</t>
  </si>
  <si>
    <t>526.39M</t>
  </si>
  <si>
    <t>816.52M</t>
  </si>
  <si>
    <t>682.53M</t>
  </si>
  <si>
    <t>905.47M</t>
  </si>
  <si>
    <t>BIMBOA</t>
  </si>
  <si>
    <t>AC</t>
  </si>
  <si>
    <t>WALMEX V</t>
  </si>
  <si>
    <t>AMXB</t>
  </si>
  <si>
    <t>GAPB</t>
  </si>
  <si>
    <t>FEMSAUBD</t>
  </si>
  <si>
    <t>GMEXICOB</t>
  </si>
  <si>
    <t>ASURB</t>
  </si>
  <si>
    <t>GFNORTEO</t>
  </si>
  <si>
    <t>CEMEXCPO</t>
  </si>
  <si>
    <t>Tasas de rendimiento mensuales</t>
  </si>
  <si>
    <t>Na</t>
  </si>
  <si>
    <t>INCISO (A)</t>
  </si>
  <si>
    <t>Rm</t>
  </si>
  <si>
    <t>Sigma_m</t>
  </si>
  <si>
    <t>Rf</t>
  </si>
  <si>
    <t>IPC</t>
  </si>
  <si>
    <t>Entonces</t>
  </si>
  <si>
    <t>INCISO (B)</t>
  </si>
  <si>
    <t>WALMEX</t>
  </si>
  <si>
    <t>INCISO ( C )</t>
  </si>
  <si>
    <t>Activo</t>
  </si>
  <si>
    <t>Rendimiento CAPM</t>
  </si>
  <si>
    <t>Rendimiento real</t>
  </si>
  <si>
    <t>Diferencia</t>
  </si>
  <si>
    <t>Las diferencias positivas nos indican la posibilidad de que el CAPM esté subvaluando el activo</t>
  </si>
  <si>
    <t>Las diferencias negativas nos indican la posibilidad de que el CAPM esté sobrevaluando el activo</t>
  </si>
  <si>
    <t>INCISO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</si>
</sst>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%"/>
    <numFmt numFmtId="173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4" fontId="0" fillId="0" borderId="0" xfId="0" applyNumberFormat="1"/>
    <xf numFmtId="10" fontId="0" fillId="0" borderId="0" xfId="0" applyNumberFormat="1"/>
    <xf numFmtId="14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3" borderId="0" xfId="7" applyAlignment="1">
      <alignment horizontal="center"/>
    </xf>
    <xf numFmtId="0" fontId="7" fillId="3" borderId="0" xfId="7"/>
    <xf numFmtId="168" fontId="0" fillId="0" borderId="0" xfId="0" applyNumberFormat="1"/>
    <xf numFmtId="0" fontId="7" fillId="3" borderId="0" xfId="7" applyAlignment="1">
      <alignment horizontal="center" vertical="center"/>
    </xf>
    <xf numFmtId="173" fontId="0" fillId="0" borderId="0" xfId="0" applyNumberFormat="1"/>
    <xf numFmtId="0" fontId="0" fillId="33" borderId="0" xfId="0" applyFill="1"/>
    <xf numFmtId="168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114300</xdr:colOff>
      <xdr:row>4</xdr:row>
      <xdr:rowOff>128587</xdr:rowOff>
    </xdr:from>
    <xdr:ext cx="2604303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582F3E0-2824-4522-B63E-3181E6FDDCB0}"/>
                </a:ext>
              </a:extLst>
            </xdr:cNvPr>
            <xdr:cNvSpPr txBox="1"/>
          </xdr:nvSpPr>
          <xdr:spPr>
            <a:xfrm>
              <a:off x="8829675" y="890587"/>
              <a:ext cx="260430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=0.7315%+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0.42%−0.7315%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4.8045%</m:t>
                            </m:r>
                          </m:den>
                        </m:f>
                      </m:e>
                    </m:d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582F3E0-2824-4522-B63E-3181E6FDDCB0}"/>
                </a:ext>
              </a:extLst>
            </xdr:cNvPr>
            <xdr:cNvSpPr txBox="1"/>
          </xdr:nvSpPr>
          <xdr:spPr>
            <a:xfrm>
              <a:off x="8829675" y="890587"/>
              <a:ext cx="260430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𝑅_𝑝=0.7315%+((0.42%−0.7315%)/(4.8045%)) 𝜎_𝑃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topLeftCell="M1" workbookViewId="0">
      <selection activeCell="O40" sqref="O40"/>
    </sheetView>
  </sheetViews>
  <sheetFormatPr defaultRowHeight="15" x14ac:dyDescent="0.25"/>
  <cols>
    <col min="1" max="1" width="10.140625" bestFit="1" customWidth="1"/>
    <col min="2" max="2" width="10.140625" customWidth="1"/>
    <col min="3" max="3" width="8.28515625" bestFit="1" customWidth="1"/>
    <col min="4" max="4" width="7.85546875" bestFit="1" customWidth="1"/>
    <col min="5" max="5" width="10.5703125" bestFit="1" customWidth="1"/>
    <col min="6" max="7" width="7.85546875" bestFit="1" customWidth="1"/>
    <col min="8" max="8" width="10.7109375" bestFit="1" customWidth="1"/>
    <col min="9" max="9" width="10.42578125" bestFit="1" customWidth="1"/>
    <col min="10" max="10" width="7.140625" bestFit="1" customWidth="1"/>
    <col min="11" max="12" width="10.7109375" bestFit="1" customWidth="1"/>
    <col min="14" max="14" width="10.7109375" bestFit="1" customWidth="1"/>
    <col min="15" max="15" width="21.5703125" bestFit="1" customWidth="1"/>
    <col min="16" max="16" width="16.5703125" bestFit="1" customWidth="1"/>
    <col min="17" max="17" width="10.140625" bestFit="1" customWidth="1"/>
  </cols>
  <sheetData>
    <row r="1" spans="1:19" x14ac:dyDescent="0.25">
      <c r="A1" s="6" t="s">
        <v>588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N1" s="4" t="s">
        <v>590</v>
      </c>
      <c r="O1" s="5"/>
      <c r="P1" s="5"/>
    </row>
    <row r="2" spans="1:19" x14ac:dyDescent="0.25">
      <c r="A2" s="7" t="s">
        <v>0</v>
      </c>
      <c r="B2" s="7" t="s">
        <v>594</v>
      </c>
      <c r="C2" s="9" t="s">
        <v>578</v>
      </c>
      <c r="D2" s="9" t="s">
        <v>579</v>
      </c>
      <c r="E2" s="9" t="s">
        <v>580</v>
      </c>
      <c r="F2" s="9" t="s">
        <v>581</v>
      </c>
      <c r="G2" s="9" t="s">
        <v>582</v>
      </c>
      <c r="H2" s="9" t="s">
        <v>583</v>
      </c>
      <c r="I2" s="9" t="s">
        <v>584</v>
      </c>
      <c r="J2" s="9" t="s">
        <v>585</v>
      </c>
      <c r="K2" s="9" t="s">
        <v>586</v>
      </c>
      <c r="L2" s="9" t="s">
        <v>587</v>
      </c>
      <c r="N2" t="s">
        <v>591</v>
      </c>
      <c r="O2" s="2">
        <f>AVERAGE('Datos históricos S&amp;P_BMV IPC'!G2:'Datos históricos S&amp;P_BMV IPC'!G50)</f>
        <v>4.2000000000000006E-3</v>
      </c>
    </row>
    <row r="3" spans="1:19" x14ac:dyDescent="0.25">
      <c r="A3" s="3" t="s">
        <v>7</v>
      </c>
      <c r="B3" s="2">
        <f>('Datos históricos S&amp;P_BMV IPC'!B2/'Datos históricos S&amp;P_BMV IPC'!B3)-1</f>
        <v>3.4258694689322633E-2</v>
      </c>
      <c r="C3" s="2">
        <f>('Datos históricos BIMBOA'!B2/'Datos históricos BIMBOA'!B3)-1</f>
        <v>-1.5025343953656844E-2</v>
      </c>
      <c r="D3" s="2">
        <f>('Datos históricos AC'!B2/'Datos históricos AC'!B3)-1</f>
        <v>9.63297441241171E-2</v>
      </c>
      <c r="E3" s="2">
        <f>('Datos históricos WALMEX'!B2/'Datos históricos WALMEX'!B3)-1</f>
        <v>-2.1315357988704764E-2</v>
      </c>
      <c r="F3" s="2">
        <f>('Datos históricos AMXB'!B2/'Datos históricos AMXB'!B3)-1</f>
        <v>-3.2107023411371172E-2</v>
      </c>
      <c r="G3" s="2">
        <f>('Datos históricos GAPB'!B2/'Datos históricos GAPB'!B3)-1</f>
        <v>4.4906422218584652E-2</v>
      </c>
      <c r="H3" s="2">
        <f>('Datos históricos FEMSAUBD'!B2/'Datos históricos FEMSAUBD'!B3)-1</f>
        <v>-8.7225661226785212E-3</v>
      </c>
      <c r="I3" s="2">
        <f>('Datos históricos GMEXICOB'!B2/'Datos históricos GMEXICOB'!B3)-1</f>
        <v>2.6887698372586533E-2</v>
      </c>
      <c r="J3" s="2">
        <f>('Datos históricos ASURB'!B2/'Datos históricos ASURB'!B3)-1</f>
        <v>5.3115882396947978E-2</v>
      </c>
      <c r="K3" s="2">
        <f>('Datos históricos GFNORTEO'!B2/'Datos históricos GFNORTEO'!B3)-1</f>
        <v>6.8896021497349968E-2</v>
      </c>
      <c r="L3" s="2">
        <f>('Datos históricos CEMEXCPO'!B2/'Datos históricos CEMEXCPO'!B3)-1</f>
        <v>5.3082191780821963E-2</v>
      </c>
      <c r="N3" t="s">
        <v>592</v>
      </c>
      <c r="O3" s="8">
        <f>_xlfn.STDEV.P(B3:B50)</f>
        <v>4.8044672455155833E-2</v>
      </c>
    </row>
    <row r="4" spans="1:19" x14ac:dyDescent="0.25">
      <c r="A4" s="3" t="s">
        <v>9</v>
      </c>
      <c r="B4" s="2">
        <f>('Datos históricos S&amp;P_BMV IPC'!B3/'Datos históricos S&amp;P_BMV IPC'!B4)-1</f>
        <v>-6.0099203736241336E-3</v>
      </c>
      <c r="C4" s="2">
        <f>('Datos históricos BIMBOA'!B3/'Datos históricos BIMBOA'!B4)-1</f>
        <v>-7.5790530366404596E-2</v>
      </c>
      <c r="D4" s="2">
        <f>('Datos históricos AC'!B3/'Datos históricos AC'!B4)-1</f>
        <v>4.0688212043711314E-3</v>
      </c>
      <c r="E4" s="2">
        <f>('Datos históricos WALMEX'!B3/'Datos históricos WALMEX'!B4)-1</f>
        <v>1.8367346938775508E-2</v>
      </c>
      <c r="F4" s="2">
        <f>('Datos históricos AMXB'!B3/'Datos históricos AMXB'!B4)-1</f>
        <v>-1.7094017094017144E-2</v>
      </c>
      <c r="G4" s="2">
        <f>('Datos históricos GAPB'!B3/'Datos históricos GAPB'!B4)-1</f>
        <v>-2.3367349657616332E-2</v>
      </c>
      <c r="H4" s="2">
        <f>('Datos históricos FEMSAUBD'!B3/'Datos históricos FEMSAUBD'!B4)-1</f>
        <v>-6.4299692479732329E-3</v>
      </c>
      <c r="I4" s="2">
        <f>('Datos históricos GMEXICOB'!B3/'Datos históricos GMEXICOB'!B4)-1</f>
        <v>6.6137566137567383E-3</v>
      </c>
      <c r="J4" s="2">
        <f>('Datos históricos ASURB'!B3/'Datos históricos ASURB'!B4)-1</f>
        <v>3.0033327553988576E-2</v>
      </c>
      <c r="K4" s="2">
        <f>('Datos históricos GFNORTEO'!B3/'Datos históricos GFNORTEO'!B4)-1</f>
        <v>-1.0049508608586555E-2</v>
      </c>
      <c r="L4" s="2">
        <f>('Datos históricos CEMEXCPO'!B3/'Datos históricos CEMEXCPO'!B4)-1</f>
        <v>4.8473967684021568E-2</v>
      </c>
      <c r="M4" s="2"/>
      <c r="N4" t="s">
        <v>593</v>
      </c>
      <c r="O4" s="8">
        <f>((1+0.0914)^(1/12))-1</f>
        <v>7.3150649701256842E-3</v>
      </c>
    </row>
    <row r="5" spans="1:19" x14ac:dyDescent="0.25">
      <c r="A5" s="3" t="s">
        <v>11</v>
      </c>
      <c r="B5" s="2">
        <f>('Datos históricos S&amp;P_BMV IPC'!B4/'Datos históricos S&amp;P_BMV IPC'!B5)-1</f>
        <v>-1.6746790680414292E-2</v>
      </c>
      <c r="C5" s="2">
        <f>('Datos históricos BIMBOA'!B4/'Datos históricos BIMBOA'!B5)-1</f>
        <v>-3.8449163449163382E-2</v>
      </c>
      <c r="D5" s="2">
        <f>('Datos históricos AC'!B4/'Datos históricos AC'!B5)-1</f>
        <v>4.2612807191639845E-3</v>
      </c>
      <c r="E5" s="2">
        <f>('Datos históricos WALMEX'!B4/'Datos históricos WALMEX'!B5)-1</f>
        <v>-2.0356234096692183E-2</v>
      </c>
      <c r="F5" s="2">
        <f>('Datos históricos AMXB'!B4/'Datos históricos AMXB'!B5)-1</f>
        <v>-3.7950664136622403E-2</v>
      </c>
      <c r="G5" s="2">
        <f>('Datos históricos GAPB'!B4/'Datos históricos GAPB'!B5)-1</f>
        <v>0.10158497211623141</v>
      </c>
      <c r="H5" s="2">
        <f>('Datos históricos FEMSAUBD'!B4/'Datos históricos FEMSAUBD'!B5)-1</f>
        <v>-7.918447201771095E-2</v>
      </c>
      <c r="I5" s="2">
        <f>('Datos históricos GMEXICOB'!B4/'Datos históricos GMEXICOB'!B5)-1</f>
        <v>-6.1228388575795156E-2</v>
      </c>
      <c r="J5" s="2">
        <f>('Datos históricos ASURB'!B4/'Datos históricos ASURB'!B5)-1</f>
        <v>-3.0046527271707868E-2</v>
      </c>
      <c r="K5" s="2">
        <f>('Datos históricos GFNORTEO'!B4/'Datos históricos GFNORTEO'!B5)-1</f>
        <v>-2.8708820785186218E-2</v>
      </c>
      <c r="L5" s="2">
        <f>('Datos históricos CEMEXCPO'!B4/'Datos históricos CEMEXCPO'!B5)-1</f>
        <v>5.6925996204933771E-2</v>
      </c>
      <c r="M5" s="2"/>
      <c r="O5" s="5"/>
      <c r="P5" s="5"/>
      <c r="Q5" s="5"/>
      <c r="R5" s="5"/>
      <c r="S5" s="5"/>
    </row>
    <row r="6" spans="1:19" x14ac:dyDescent="0.25">
      <c r="A6" s="3" t="s">
        <v>13</v>
      </c>
      <c r="B6" s="2">
        <f>('Datos históricos S&amp;P_BMV IPC'!B5/'Datos históricos S&amp;P_BMV IPC'!B6)-1</f>
        <v>-3.4610202887724761E-2</v>
      </c>
      <c r="C6" s="2">
        <f>('Datos históricos BIMBOA'!B5/'Datos históricos BIMBOA'!B6)-1</f>
        <v>-8.2644628099173723E-2</v>
      </c>
      <c r="D6" s="2">
        <f>('Datos históricos AC'!B5/'Datos históricos AC'!B6)-1</f>
        <v>-6.9473112438891871E-2</v>
      </c>
      <c r="E6" s="2">
        <f>('Datos históricos WALMEX'!B5/'Datos históricos WALMEX'!B6)-1</f>
        <v>-7.0136893696129743E-2</v>
      </c>
      <c r="F6" s="2">
        <f>('Datos históricos AMXB'!B5/'Datos históricos AMXB'!B6)-1</f>
        <v>-2.1052631578947212E-2</v>
      </c>
      <c r="G6" s="2">
        <f>('Datos históricos GAPB'!B5/'Datos históricos GAPB'!B6)-1</f>
        <v>1.4803562386441316E-2</v>
      </c>
      <c r="H6" s="2">
        <f>('Datos históricos FEMSAUBD'!B5/'Datos históricos FEMSAUBD'!B6)-1</f>
        <v>-6.6886190574200199E-4</v>
      </c>
      <c r="I6" s="2">
        <f>('Datos históricos GMEXICOB'!B5/'Datos históricos GMEXICOB'!B6)-1</f>
        <v>-4.6278582490662301E-2</v>
      </c>
      <c r="J6" s="2">
        <f>('Datos históricos ASURB'!B5/'Datos históricos ASURB'!B6)-1</f>
        <v>-3.9829915495990131E-2</v>
      </c>
      <c r="K6" s="2">
        <f>('Datos históricos GFNORTEO'!B5/'Datos históricos GFNORTEO'!B6)-1</f>
        <v>-1.2186379928315061E-3</v>
      </c>
      <c r="L6" s="2">
        <f>('Datos históricos CEMEXCPO'!B5/'Datos históricos CEMEXCPO'!B6)-1</f>
        <v>-0.12603648424543956</v>
      </c>
      <c r="M6" s="2"/>
      <c r="N6" t="s">
        <v>595</v>
      </c>
      <c r="O6" s="5"/>
      <c r="P6" s="5"/>
      <c r="Q6" s="5"/>
      <c r="R6" s="5"/>
      <c r="S6" s="5"/>
    </row>
    <row r="7" spans="1:19" x14ac:dyDescent="0.25">
      <c r="A7" s="3" t="s">
        <v>15</v>
      </c>
      <c r="B7" s="2">
        <f>('Datos históricos S&amp;P_BMV IPC'!B6/'Datos históricos S&amp;P_BMV IPC'!B7)-1</f>
        <v>9.4531456336115482E-3</v>
      </c>
      <c r="C7" s="2">
        <f>('Datos históricos BIMBOA'!B6/'Datos históricos BIMBOA'!B7)-1</f>
        <v>-3.8456080601674381E-2</v>
      </c>
      <c r="D7" s="2">
        <f>('Datos históricos AC'!B6/'Datos históricos AC'!B7)-1</f>
        <v>4.3946696909554772E-2</v>
      </c>
      <c r="E7" s="2">
        <f>('Datos históricos WALMEX'!B6/'Datos históricos WALMEX'!B7)-1</f>
        <v>-5.7352238330412586E-2</v>
      </c>
      <c r="F7" s="2">
        <f>('Datos históricos AMXB'!B6/'Datos históricos AMXB'!B7)-1</f>
        <v>-9.2024539877302303E-3</v>
      </c>
      <c r="G7" s="2">
        <f>('Datos históricos GAPB'!B6/'Datos históricos GAPB'!B7)-1</f>
        <v>-1.9680555961106072E-2</v>
      </c>
      <c r="H7" s="2">
        <f>('Datos históricos FEMSAUBD'!B6/'Datos históricos FEMSAUBD'!B7)-1</f>
        <v>-3.5194837428642267E-2</v>
      </c>
      <c r="I7" s="2">
        <f>('Datos históricos GMEXICOB'!B6/'Datos históricos GMEXICOB'!B7)-1</f>
        <v>8.9204207183964934E-2</v>
      </c>
      <c r="J7" s="2">
        <f>('Datos históricos ASURB'!B6/'Datos históricos ASURB'!B7)-1</f>
        <v>5.5704977649821963E-2</v>
      </c>
      <c r="K7" s="2">
        <f>('Datos históricos GFNORTEO'!B6/'Datos históricos GFNORTEO'!B7)-1</f>
        <v>2.4153880038176201E-2</v>
      </c>
      <c r="L7" s="2">
        <f>('Datos históricos CEMEXCPO'!B6/'Datos históricos CEMEXCPO'!B7)-1</f>
        <v>7.5187969924812581E-3</v>
      </c>
      <c r="M7" s="2"/>
      <c r="O7" s="5"/>
      <c r="P7" s="5"/>
      <c r="Q7" s="5"/>
      <c r="R7" s="5"/>
      <c r="S7" s="5"/>
    </row>
    <row r="8" spans="1:19" x14ac:dyDescent="0.25">
      <c r="A8" s="3" t="s">
        <v>17</v>
      </c>
      <c r="B8" s="2">
        <f>('Datos históricos S&amp;P_BMV IPC'!B7/'Datos históricos S&amp;P_BMV IPC'!B8)-1</f>
        <v>-2.0870543302751732E-2</v>
      </c>
      <c r="C8" s="2">
        <f>('Datos históricos BIMBOA'!B7/'Datos históricos BIMBOA'!B8)-1</f>
        <v>8.1325763388061967E-2</v>
      </c>
      <c r="D8" s="2">
        <f>('Datos históricos AC'!B7/'Datos históricos AC'!B8)-1</f>
        <v>-3.8125886331406234E-2</v>
      </c>
      <c r="E8" s="2">
        <f>('Datos históricos WALMEX'!B7/'Datos históricos WALMEX'!B8)-1</f>
        <v>1.3072950290510033E-2</v>
      </c>
      <c r="F8" s="2">
        <f>('Datos históricos AMXB'!B7/'Datos históricos AMXB'!B8)-1</f>
        <v>4.7557840616966551E-2</v>
      </c>
      <c r="G8" s="2">
        <f>('Datos históricos GAPB'!B7/'Datos históricos GAPB'!B8)-1</f>
        <v>0.17332465396738406</v>
      </c>
      <c r="H8" s="2">
        <f>('Datos históricos FEMSAUBD'!B7/'Datos históricos FEMSAUBD'!B8)-1</f>
        <v>-2.0851560221639032E-2</v>
      </c>
      <c r="I8" s="2">
        <f>('Datos históricos GMEXICOB'!B7/'Datos históricos GMEXICOB'!B8)-1</f>
        <v>-4.0190476190476221E-2</v>
      </c>
      <c r="J8" s="2">
        <f>('Datos históricos ASURB'!B7/'Datos históricos ASURB'!B8)-1</f>
        <v>-6.0234959060163629E-2</v>
      </c>
      <c r="K8" s="2">
        <f>('Datos históricos GFNORTEO'!B7/'Datos históricos GFNORTEO'!B8)-1</f>
        <v>-2.4353556335506066E-2</v>
      </c>
      <c r="L8" s="2">
        <f>('Datos históricos CEMEXCPO'!B7/'Datos históricos CEMEXCPO'!B8)-1</f>
        <v>-5.8139534883719923E-3</v>
      </c>
      <c r="M8" s="2"/>
    </row>
    <row r="9" spans="1:19" x14ac:dyDescent="0.25">
      <c r="A9" s="3" t="s">
        <v>19</v>
      </c>
      <c r="B9" s="2">
        <f>('Datos históricos S&amp;P_BMV IPC'!B8/'Datos históricos S&amp;P_BMV IPC'!B9)-1</f>
        <v>1.2470437654295452E-2</v>
      </c>
      <c r="C9" s="2">
        <f>('Datos históricos BIMBOA'!B8/'Datos históricos BIMBOA'!B9)-1</f>
        <v>8.6673889490791467E-3</v>
      </c>
      <c r="D9" s="2">
        <f>('Datos históricos AC'!B8/'Datos históricos AC'!B9)-1</f>
        <v>2.1905133493116402E-2</v>
      </c>
      <c r="E9" s="2">
        <f>('Datos históricos WALMEX'!B8/'Datos históricos WALMEX'!B9)-1</f>
        <v>-4.8185030517186034E-3</v>
      </c>
      <c r="F9" s="2">
        <f>('Datos históricos AMXB'!B8/'Datos históricos AMXB'!B9)-1</f>
        <v>-6.4226075786766312E-4</v>
      </c>
      <c r="G9" s="2">
        <f>('Datos históricos GAPB'!B8/'Datos históricos GAPB'!B9)-1</f>
        <v>6.3780158903710138E-2</v>
      </c>
      <c r="H9" s="2">
        <f>('Datos históricos FEMSAUBD'!B8/'Datos históricos FEMSAUBD'!B9)-1</f>
        <v>4.5267489711934061E-2</v>
      </c>
      <c r="I9" s="2">
        <f>('Datos históricos GMEXICOB'!B8/'Datos históricos GMEXICOB'!B9)-1</f>
        <v>6.6964739355756642E-2</v>
      </c>
      <c r="J9" s="2">
        <f>('Datos históricos ASURB'!B8/'Datos históricos ASURB'!B9)-1</f>
        <v>1.9970951343500465E-2</v>
      </c>
      <c r="K9" s="2">
        <f>('Datos históricos GFNORTEO'!B8/'Datos históricos GFNORTEO'!B9)-1</f>
        <v>-2.0693041526374745E-2</v>
      </c>
      <c r="L9" s="2">
        <f>('Datos históricos CEMEXCPO'!B8/'Datos históricos CEMEXCPO'!B9)-1</f>
        <v>2.8181041844577148E-2</v>
      </c>
      <c r="M9" s="2"/>
      <c r="N9" s="4" t="s">
        <v>596</v>
      </c>
      <c r="O9" s="5"/>
      <c r="P9" s="5"/>
    </row>
    <row r="10" spans="1:19" x14ac:dyDescent="0.25">
      <c r="A10" s="3" t="s">
        <v>21</v>
      </c>
      <c r="B10" s="2">
        <f>('Datos históricos S&amp;P_BMV IPC'!B9/'Datos históricos S&amp;P_BMV IPC'!B10)-1</f>
        <v>-4.9642220516266655E-2</v>
      </c>
      <c r="C10" s="2">
        <f>('Datos históricos BIMBOA'!B9/'Datos históricos BIMBOA'!B10)-1</f>
        <v>1.1269369228361192E-2</v>
      </c>
      <c r="D10" s="2">
        <f>('Datos históricos AC'!B9/'Datos históricos AC'!B10)-1</f>
        <v>3.6692476597711687E-2</v>
      </c>
      <c r="E10" s="2">
        <f>('Datos históricos WALMEX'!B9/'Datos históricos WALMEX'!B10)-1</f>
        <v>-2.3984950619219347E-2</v>
      </c>
      <c r="F10" s="2">
        <f>('Datos históricos AMXB'!B9/'Datos históricos AMXB'!B10)-1</f>
        <v>-9.5419847328244156E-3</v>
      </c>
      <c r="G10" s="2">
        <f>('Datos históricos GAPB'!B9/'Datos históricos GAPB'!B10)-1</f>
        <v>-0.103538406246937</v>
      </c>
      <c r="H10" s="2">
        <f>('Datos históricos FEMSAUBD'!B9/'Datos históricos FEMSAUBD'!B10)-1</f>
        <v>1.1771358075460148E-2</v>
      </c>
      <c r="I10" s="2">
        <f>('Datos históricos GMEXICOB'!B9/'Datos históricos GMEXICOB'!B10)-1</f>
        <v>-6.1689549961861156E-2</v>
      </c>
      <c r="J10" s="2">
        <f>('Datos históricos ASURB'!B9/'Datos históricos ASURB'!B10)-1</f>
        <v>-3.4632641615255144E-2</v>
      </c>
      <c r="K10" s="2">
        <f>('Datos históricos GFNORTEO'!B9/'Datos históricos GFNORTEO'!B10)-1</f>
        <v>-0.1165644171779141</v>
      </c>
      <c r="L10" s="2">
        <f>('Datos históricos CEMEXCPO'!B9/'Datos históricos CEMEXCPO'!B10)-1</f>
        <v>-8.3007047768206665E-2</v>
      </c>
      <c r="M10" s="2"/>
      <c r="N10" t="s">
        <v>578</v>
      </c>
      <c r="O10" s="10">
        <f>_xlfn.COVARIANCE.P(C3:C50, B3:B50) / _xlfn.VAR.P(B3:B50)</f>
        <v>0.77008781036275165</v>
      </c>
    </row>
    <row r="11" spans="1:19" x14ac:dyDescent="0.25">
      <c r="A11" s="3" t="s">
        <v>23</v>
      </c>
      <c r="B11" s="2">
        <f>('Datos históricos S&amp;P_BMV IPC'!B10/'Datos históricos S&amp;P_BMV IPC'!B11)-1</f>
        <v>-2.7301166020718637E-2</v>
      </c>
      <c r="C11" s="2">
        <f>('Datos históricos BIMBOA'!B10/'Datos históricos BIMBOA'!B11)-1</f>
        <v>-0.10991919754806356</v>
      </c>
      <c r="D11" s="2">
        <f>('Datos históricos AC'!B10/'Datos históricos AC'!B11)-1</f>
        <v>3.5543322163714697E-2</v>
      </c>
      <c r="E11" s="2">
        <f>('Datos históricos WALMEX'!B10/'Datos históricos WALMEX'!B11)-1</f>
        <v>-2.0337922403004249E-3</v>
      </c>
      <c r="F11" s="2">
        <f>('Datos históricos AMXB'!B10/'Datos históricos AMXB'!B11)-1</f>
        <v>-3.6174126302881526E-2</v>
      </c>
      <c r="G11" s="2">
        <f>('Datos históricos GAPB'!B10/'Datos históricos GAPB'!B11)-1</f>
        <v>2.3132207922446968E-2</v>
      </c>
      <c r="H11" s="2">
        <f>('Datos históricos FEMSAUBD'!B10/'Datos históricos FEMSAUBD'!B11)-1</f>
        <v>-2.9289955591038419E-2</v>
      </c>
      <c r="I11" s="2">
        <f>('Datos históricos GMEXICOB'!B10/'Datos históricos GMEXICOB'!B11)-1</f>
        <v>-9.1639111950874153E-3</v>
      </c>
      <c r="J11" s="2">
        <f>('Datos históricos ASURB'!B10/'Datos históricos ASURB'!B11)-1</f>
        <v>-3.0401903305293687E-2</v>
      </c>
      <c r="K11" s="2">
        <f>('Datos históricos GFNORTEO'!B10/'Datos históricos GFNORTEO'!B11)-1</f>
        <v>-4.8245355352403485E-2</v>
      </c>
      <c r="L11" s="2">
        <f>('Datos históricos CEMEXCPO'!B10/'Datos históricos CEMEXCPO'!B11)-1</f>
        <v>-5.8953574060427449E-2</v>
      </c>
      <c r="M11" s="2"/>
      <c r="N11" t="s">
        <v>579</v>
      </c>
      <c r="O11" s="10">
        <f>_xlfn.COVARIANCE.P(D3:D50, B3:B50) / _xlfn.VAR.P(B3:B50)</f>
        <v>0.59204787856692986</v>
      </c>
    </row>
    <row r="12" spans="1:19" x14ac:dyDescent="0.25">
      <c r="A12" s="3" t="s">
        <v>25</v>
      </c>
      <c r="B12" s="2">
        <f>('Datos históricos S&amp;P_BMV IPC'!B11/'Datos históricos S&amp;P_BMV IPC'!B12)-1</f>
        <v>-1.1173802720318871E-2</v>
      </c>
      <c r="C12" s="2">
        <f>('Datos históricos BIMBOA'!B11/'Datos históricos BIMBOA'!B12)-1</f>
        <v>-8.5255511660507155E-2</v>
      </c>
      <c r="D12" s="2">
        <f>('Datos históricos AC'!B11/'Datos históricos AC'!B12)-1</f>
        <v>-7.8974924221548504E-2</v>
      </c>
      <c r="E12" s="2">
        <f>('Datos históricos WALMEX'!B11/'Datos históricos WALMEX'!B12)-1</f>
        <v>-4.5970149253731329E-2</v>
      </c>
      <c r="F12" s="2">
        <f>('Datos históricos AMXB'!B11/'Datos históricos AMXB'!B12)-1</f>
        <v>4.6854942233632846E-2</v>
      </c>
      <c r="G12" s="2">
        <f>('Datos históricos GAPB'!B11/'Datos históricos GAPB'!B12)-1</f>
        <v>0.16855468749999991</v>
      </c>
      <c r="H12" s="2">
        <f>('Datos históricos FEMSAUBD'!B11/'Datos históricos FEMSAUBD'!B12)-1</f>
        <v>-7.0626970877388229E-2</v>
      </c>
      <c r="I12" s="2">
        <f>('Datos históricos GMEXICOB'!B11/'Datos históricos GMEXICOB'!B12)-1</f>
        <v>7.8671150514623367E-2</v>
      </c>
      <c r="J12" s="2">
        <f>('Datos históricos ASURB'!B11/'Datos históricos ASURB'!B12)-1</f>
        <v>0.12222518880158684</v>
      </c>
      <c r="K12" s="2">
        <f>('Datos históricos GFNORTEO'!B11/'Datos históricos GFNORTEO'!B12)-1</f>
        <v>-3.8668707830129767E-2</v>
      </c>
      <c r="L12" s="2">
        <f>('Datos históricos CEMEXCPO'!B11/'Datos históricos CEMEXCPO'!B12)-1</f>
        <v>-7.498295841854119E-2</v>
      </c>
      <c r="M12" s="2"/>
      <c r="N12" t="s">
        <v>597</v>
      </c>
      <c r="O12" s="10">
        <f>_xlfn.COVARIANCE.P(E3:E50, B3:B50) / _xlfn.VAR.P(B3:B50)</f>
        <v>0.90172964644297793</v>
      </c>
    </row>
    <row r="13" spans="1:19" x14ac:dyDescent="0.25">
      <c r="A13" s="3" t="s">
        <v>27</v>
      </c>
      <c r="B13" s="2">
        <f>('Datos históricos S&amp;P_BMV IPC'!B12/'Datos históricos S&amp;P_BMV IPC'!B13)-1</f>
        <v>3.5280073627603104E-2</v>
      </c>
      <c r="C13" s="2">
        <f>('Datos históricos BIMBOA'!B12/'Datos históricos BIMBOA'!B13)-1</f>
        <v>0.10056100981767191</v>
      </c>
      <c r="D13" s="2">
        <f>('Datos históricos AC'!B12/'Datos históricos AC'!B13)-1</f>
        <v>-1.1764065138064494E-2</v>
      </c>
      <c r="E13" s="2">
        <f>('Datos históricos WALMEX'!B12/'Datos históricos WALMEX'!B13)-1</f>
        <v>-1.8315018315018361E-2</v>
      </c>
      <c r="F13" s="2">
        <f>('Datos históricos AMXB'!B12/'Datos históricos AMXB'!B13)-1</f>
        <v>-2.3809523809523836E-2</v>
      </c>
      <c r="G13" s="2">
        <f>('Datos históricos GAPB'!B12/'Datos históricos GAPB'!B13)-1</f>
        <v>6.0963985245969576E-2</v>
      </c>
      <c r="H13" s="2">
        <f>('Datos históricos FEMSAUBD'!B12/'Datos históricos FEMSAUBD'!B13)-1</f>
        <v>1.3203025889207298E-2</v>
      </c>
      <c r="I13" s="2">
        <f>('Datos históricos GMEXICOB'!B12/'Datos históricos GMEXICOB'!B13)-1</f>
        <v>0.18600435097897039</v>
      </c>
      <c r="J13" s="2">
        <f>('Datos históricos ASURB'!B12/'Datos históricos ASURB'!B13)-1</f>
        <v>4.8531264372412952E-2</v>
      </c>
      <c r="K13" s="2">
        <f>('Datos históricos GFNORTEO'!B12/'Datos históricos GFNORTEO'!B13)-1</f>
        <v>8.512087163772275E-4</v>
      </c>
      <c r="L13" s="2">
        <f>('Datos históricos CEMEXCPO'!B12/'Datos históricos CEMEXCPO'!B13)-1</f>
        <v>0.125863392171911</v>
      </c>
      <c r="M13" s="2"/>
      <c r="N13" t="s">
        <v>581</v>
      </c>
      <c r="O13" s="10">
        <f>_xlfn.COVARIANCE.P(F3:F50, B3:B50) / _xlfn.VAR.P(B3:B50)</f>
        <v>0.89484283910412854</v>
      </c>
    </row>
    <row r="14" spans="1:19" x14ac:dyDescent="0.25">
      <c r="A14" s="3" t="s">
        <v>29</v>
      </c>
      <c r="B14" s="2">
        <f>('Datos históricos S&amp;P_BMV IPC'!B13/'Datos históricos S&amp;P_BMV IPC'!B14)-1</f>
        <v>-3.4140940753068172E-2</v>
      </c>
      <c r="C14" s="2">
        <f>('Datos históricos BIMBOA'!B13/'Datos históricos BIMBOA'!B14)-1</f>
        <v>-9.1951095262353566E-2</v>
      </c>
      <c r="D14" s="2">
        <f>('Datos históricos AC'!B13/'Datos históricos AC'!B14)-1</f>
        <v>-6.1106565759869058E-2</v>
      </c>
      <c r="E14" s="2">
        <f>('Datos históricos WALMEX'!B13/'Datos históricos WALMEX'!B14)-1</f>
        <v>-4.0219378427787889E-2</v>
      </c>
      <c r="F14" s="2">
        <f>('Datos históricos AMXB'!B13/'Datos históricos AMXB'!B14)-1</f>
        <v>2.6366559485530461E-2</v>
      </c>
      <c r="G14" s="2">
        <f>('Datos históricos GAPB'!B13/'Datos históricos GAPB'!B14)-1</f>
        <v>-6.0762942779291507E-2</v>
      </c>
      <c r="H14" s="2">
        <f>('Datos históricos FEMSAUBD'!B13/'Datos históricos FEMSAUBD'!B14)-1</f>
        <v>-8.8249153921946544E-2</v>
      </c>
      <c r="I14" s="2">
        <f>('Datos históricos GMEXICOB'!B13/'Datos históricos GMEXICOB'!B14)-1</f>
        <v>-6.8348158991104691E-2</v>
      </c>
      <c r="J14" s="2">
        <f>('Datos históricos ASURB'!B13/'Datos históricos ASURB'!B14)-1</f>
        <v>-3.2686903314532723E-3</v>
      </c>
      <c r="K14" s="2">
        <f>('Datos históricos GFNORTEO'!B13/'Datos históricos GFNORTEO'!B14)-1</f>
        <v>6.6262995544383863E-3</v>
      </c>
      <c r="L14" s="2">
        <f>('Datos históricos CEMEXCPO'!B13/'Datos históricos CEMEXCPO'!B14)-1</f>
        <v>-8.8811188811188879E-2</v>
      </c>
      <c r="M14" s="2"/>
      <c r="N14" t="s">
        <v>582</v>
      </c>
      <c r="O14" s="10">
        <f>_xlfn.COVARIANCE.P(G3:G50, B3:B50) / _xlfn.VAR.P(B3:B50)</f>
        <v>1.101787288789343</v>
      </c>
    </row>
    <row r="15" spans="1:19" x14ac:dyDescent="0.25">
      <c r="A15" s="3" t="s">
        <v>31</v>
      </c>
      <c r="B15" s="2">
        <f>('Datos históricos S&amp;P_BMV IPC'!B14/'Datos históricos S&amp;P_BMV IPC'!B15)-1</f>
        <v>-2.3507373281927979E-4</v>
      </c>
      <c r="C15" s="2">
        <f>('Datos históricos BIMBOA'!B14/'Datos históricos BIMBOA'!B15)-1</f>
        <v>-8.6445607911576627E-2</v>
      </c>
      <c r="D15" s="2">
        <f>('Datos históricos AC'!B14/'Datos históricos AC'!B15)-1</f>
        <v>5.4743541340812385E-2</v>
      </c>
      <c r="E15" s="2">
        <f>('Datos históricos WALMEX'!B14/'Datos históricos WALMEX'!B15)-1</f>
        <v>-6.4272739974848836E-3</v>
      </c>
      <c r="F15" s="2">
        <f>('Datos históricos AMXB'!B14/'Datos históricos AMXB'!B15)-1</f>
        <v>-1.2071156289707674E-2</v>
      </c>
      <c r="G15" s="2">
        <f>('Datos históricos GAPB'!B14/'Datos históricos GAPB'!B15)-1</f>
        <v>-9.6090918686886462E-2</v>
      </c>
      <c r="H15" s="2">
        <f>('Datos históricos FEMSAUBD'!B14/'Datos históricos FEMSAUBD'!B15)-1</f>
        <v>5.6244343891402648E-2</v>
      </c>
      <c r="I15" s="2">
        <f>('Datos históricos GMEXICOB'!B14/'Datos históricos GMEXICOB'!B15)-1</f>
        <v>-5.7018475260140256E-2</v>
      </c>
      <c r="J15" s="2">
        <f>('Datos históricos ASURB'!B14/'Datos históricos ASURB'!B15)-1</f>
        <v>8.5836047119367542E-3</v>
      </c>
      <c r="K15" s="2">
        <f>('Datos históricos GFNORTEO'!B14/'Datos históricos GFNORTEO'!B15)-1</f>
        <v>2.5181541344577285E-2</v>
      </c>
      <c r="L15" s="2">
        <f>('Datos históricos CEMEXCPO'!B14/'Datos históricos CEMEXCPO'!B15)-1</f>
        <v>8.1694402420574797E-2</v>
      </c>
      <c r="M15" s="2"/>
      <c r="N15" t="s">
        <v>583</v>
      </c>
      <c r="O15" s="10">
        <f>_xlfn.COVARIANCE.P(H3:H50, B3:B50) / _xlfn.VAR.P(B3:B50)</f>
        <v>0.65441278285034377</v>
      </c>
    </row>
    <row r="16" spans="1:19" x14ac:dyDescent="0.25">
      <c r="A16" s="3" t="s">
        <v>33</v>
      </c>
      <c r="B16" s="2">
        <f>('Datos históricos S&amp;P_BMV IPC'!B15/'Datos históricos S&amp;P_BMV IPC'!B16)-1</f>
        <v>6.1528660464546636E-2</v>
      </c>
      <c r="C16" s="2">
        <f>('Datos históricos BIMBOA'!B15/'Datos históricos BIMBOA'!B16)-1</f>
        <v>-1.9283432222729324E-2</v>
      </c>
      <c r="D16" s="2">
        <f>('Datos históricos AC'!B15/'Datos históricos AC'!B16)-1</f>
        <v>4.5446856498449373E-2</v>
      </c>
      <c r="E16" s="2">
        <f>('Datos históricos WALMEX'!B15/'Datos históricos WALMEX'!B16)-1</f>
        <v>5.1108826553091236E-2</v>
      </c>
      <c r="F16" s="2">
        <f>('Datos históricos AMXB'!B15/'Datos históricos AMXB'!B16)-1</f>
        <v>1.9096117122852085E-3</v>
      </c>
      <c r="G16" s="2">
        <f>('Datos históricos GAPB'!B15/'Datos históricos GAPB'!B16)-1</f>
        <v>0.12048097772521182</v>
      </c>
      <c r="H16" s="2">
        <f>('Datos históricos FEMSAUBD'!B15/'Datos históricos FEMSAUBD'!B16)-1</f>
        <v>5.432814197754432E-4</v>
      </c>
      <c r="I16" s="2">
        <f>('Datos históricos GMEXICOB'!B15/'Datos históricos GMEXICOB'!B16)-1</f>
        <v>0.18301720889335527</v>
      </c>
      <c r="J16" s="2">
        <f>('Datos históricos ASURB'!B15/'Datos históricos ASURB'!B16)-1</f>
        <v>0.21310995683663769</v>
      </c>
      <c r="K16" s="2">
        <f>('Datos históricos GFNORTEO'!B15/'Datos históricos GFNORTEO'!B16)-1</f>
        <v>5.7271995542071741E-2</v>
      </c>
      <c r="L16" s="2">
        <f>('Datos históricos CEMEXCPO'!B15/'Datos históricos CEMEXCPO'!B16)-1</f>
        <v>9.5277547638773941E-2</v>
      </c>
      <c r="M16" s="2"/>
      <c r="N16" t="s">
        <v>584</v>
      </c>
      <c r="O16" s="10">
        <f>_xlfn.COVARIANCE.P(I3:I50, B3:B50) / _xlfn.VAR.P(B3:B50)</f>
        <v>1.4593806085828565</v>
      </c>
    </row>
    <row r="17" spans="1:17" x14ac:dyDescent="0.25">
      <c r="A17" s="3" t="s">
        <v>35</v>
      </c>
      <c r="B17" s="2">
        <f>('Datos históricos S&amp;P_BMV IPC'!B16/'Datos históricos S&amp;P_BMV IPC'!B17)-1</f>
        <v>0.10187400075170383</v>
      </c>
      <c r="C17" s="2">
        <f>('Datos históricos BIMBOA'!B16/'Datos históricos BIMBOA'!B17)-1</f>
        <v>0.19433088034886903</v>
      </c>
      <c r="D17" s="2">
        <f>('Datos históricos AC'!B16/'Datos históricos AC'!B17)-1</f>
        <v>9.6987690975443908E-2</v>
      </c>
      <c r="E17" s="2">
        <f>('Datos históricos WALMEX'!B16/'Datos históricos WALMEX'!B17)-1</f>
        <v>5.5168138850147264E-2</v>
      </c>
      <c r="F17" s="2">
        <f>('Datos históricos AMXB'!B16/'Datos históricos AMXB'!B17)-1</f>
        <v>5.5070517125587637E-2</v>
      </c>
      <c r="G17" s="2">
        <f>('Datos históricos GAPB'!B16/'Datos históricos GAPB'!B17)-1</f>
        <v>0.25793493354493169</v>
      </c>
      <c r="H17" s="2">
        <f>('Datos históricos FEMSAUBD'!B16/'Datos históricos FEMSAUBD'!B17)-1</f>
        <v>8.242673723414673E-2</v>
      </c>
      <c r="I17" s="2">
        <f>('Datos históricos GMEXICOB'!B16/'Datos históricos GMEXICOB'!B17)-1</f>
        <v>8.2687338501292063E-2</v>
      </c>
      <c r="J17" s="2">
        <f>('Datos históricos ASURB'!B16/'Datos históricos ASURB'!B17)-1</f>
        <v>5.538540728348984E-2</v>
      </c>
      <c r="K17" s="2">
        <f>('Datos históricos GFNORTEO'!B16/'Datos históricos GFNORTEO'!B17)-1</f>
        <v>0.10381355932203395</v>
      </c>
      <c r="L17" s="2">
        <f>('Datos históricos CEMEXCPO'!B16/'Datos históricos CEMEXCPO'!B17)-1</f>
        <v>0.11449676823638044</v>
      </c>
      <c r="M17" s="2"/>
      <c r="N17" t="s">
        <v>585</v>
      </c>
      <c r="O17" s="10">
        <f>_xlfn.COVARIANCE.P(J3:J50, B3:B50) / _xlfn.VAR.P(B3:B50)</f>
        <v>0.74779548200213697</v>
      </c>
    </row>
    <row r="18" spans="1:17" x14ac:dyDescent="0.25">
      <c r="A18" s="3" t="s">
        <v>37</v>
      </c>
      <c r="B18" s="2">
        <f>('Datos históricos S&amp;P_BMV IPC'!B17/'Datos históricos S&amp;P_BMV IPC'!B18)-1</f>
        <v>-3.5638343248488913E-2</v>
      </c>
      <c r="C18" s="2">
        <f>('Datos históricos BIMBOA'!B17/'Datos históricos BIMBOA'!B18)-1</f>
        <v>-0.12663651511544871</v>
      </c>
      <c r="D18" s="2">
        <f>('Datos históricos AC'!B17/'Datos históricos AC'!B18)-1</f>
        <v>2.1417740712661004E-2</v>
      </c>
      <c r="E18" s="2">
        <f>('Datos históricos WALMEX'!B17/'Datos históricos WALMEX'!B18)-1</f>
        <v>-1.6310975609756029E-2</v>
      </c>
      <c r="F18" s="2">
        <f>('Datos históricos AMXB'!B17/'Datos históricos AMXB'!B18)-1</f>
        <v>-1.3253810470510219E-2</v>
      </c>
      <c r="G18" s="2">
        <f>('Datos históricos GAPB'!B17/'Datos históricos GAPB'!B18)-1</f>
        <v>-0.2657757710373958</v>
      </c>
      <c r="H18" s="2">
        <f>('Datos históricos FEMSAUBD'!B17/'Datos históricos FEMSAUBD'!B18)-1</f>
        <v>7.2137865812010649E-2</v>
      </c>
      <c r="I18" s="2">
        <f>('Datos históricos GMEXICOB'!B17/'Datos históricos GMEXICOB'!B18)-1</f>
        <v>-0.10861922657291789</v>
      </c>
      <c r="J18" s="2">
        <f>('Datos históricos ASURB'!B17/'Datos históricos ASURB'!B18)-1</f>
        <v>-8.9108214553638376E-2</v>
      </c>
      <c r="K18" s="2">
        <f>('Datos históricos GFNORTEO'!B17/'Datos históricos GFNORTEO'!B18)-1</f>
        <v>1.4372732872491856E-3</v>
      </c>
      <c r="L18" s="2">
        <f>('Datos históricos CEMEXCPO'!B17/'Datos históricos CEMEXCPO'!B18)-1</f>
        <v>-4.7493403693931291E-2</v>
      </c>
      <c r="M18" s="2"/>
      <c r="N18" t="s">
        <v>586</v>
      </c>
      <c r="O18" s="10">
        <f>_xlfn.COVARIANCE.P(K3:K50, B3:B50) / _xlfn.VAR.P(B3:B50)</f>
        <v>1.1619595555780937</v>
      </c>
    </row>
    <row r="19" spans="1:17" x14ac:dyDescent="0.25">
      <c r="A19" s="3" t="s">
        <v>39</v>
      </c>
      <c r="B19" s="2">
        <f>('Datos históricos S&amp;P_BMV IPC'!B18/'Datos históricos S&amp;P_BMV IPC'!B19)-1</f>
        <v>-4.0474544227586895E-2</v>
      </c>
      <c r="C19" s="2">
        <f>('Datos históricos BIMBOA'!B18/'Datos históricos BIMBOA'!B19)-1</f>
        <v>1.6690510252741486E-3</v>
      </c>
      <c r="D19" s="2">
        <f>('Datos históricos AC'!B18/'Datos históricos AC'!B19)-1</f>
        <v>-4.650602409638549E-2</v>
      </c>
      <c r="E19" s="2">
        <f>('Datos históricos WALMEX'!B18/'Datos históricos WALMEX'!B19)-1</f>
        <v>-2.3373529849635366E-2</v>
      </c>
      <c r="F19" s="2">
        <f>('Datos históricos AMXB'!B18/'Datos históricos AMXB'!B19)-1</f>
        <v>-5.9813084112149584E-2</v>
      </c>
      <c r="G19" s="2">
        <f>('Datos históricos GAPB'!B18/'Datos históricos GAPB'!B19)-1</f>
        <v>-8.5602983285609557E-2</v>
      </c>
      <c r="H19" s="2">
        <f>('Datos históricos FEMSAUBD'!B18/'Datos históricos FEMSAUBD'!B19)-1</f>
        <v>-2.5678650036682349E-3</v>
      </c>
      <c r="I19" s="2">
        <f>('Datos históricos GMEXICOB'!B18/'Datos históricos GMEXICOB'!B19)-1</f>
        <v>1.5761605713582094E-2</v>
      </c>
      <c r="J19" s="2">
        <f>('Datos históricos ASURB'!B18/'Datos históricos ASURB'!B19)-1</f>
        <v>-8.1837358474320832E-2</v>
      </c>
      <c r="K19" s="2">
        <f>('Datos históricos GFNORTEO'!B18/'Datos históricos GFNORTEO'!B19)-1</f>
        <v>1.1701980335133921E-2</v>
      </c>
      <c r="L19" s="2">
        <f>('Datos históricos CEMEXCPO'!B18/'Datos históricos CEMEXCPO'!B19)-1</f>
        <v>-0.15464684014869889</v>
      </c>
      <c r="M19" s="2"/>
      <c r="N19" t="s">
        <v>587</v>
      </c>
      <c r="O19" s="10">
        <f>_xlfn.COVARIANCE.P(L3:L50, B3:B50) / _xlfn.VAR.P(B3:B50)</f>
        <v>1.4955725446263175</v>
      </c>
    </row>
    <row r="20" spans="1:17" x14ac:dyDescent="0.25">
      <c r="A20" s="3" t="s">
        <v>41</v>
      </c>
      <c r="B20" s="2">
        <f>('Datos históricos S&amp;P_BMV IPC'!B19/'Datos históricos S&amp;P_BMV IPC'!B20)-1</f>
        <v>-3.2800094127862445E-2</v>
      </c>
      <c r="C20" s="2">
        <f>('Datos históricos BIMBOA'!B19/'Datos históricos BIMBOA'!B20)-1</f>
        <v>-3.3751871904158626E-2</v>
      </c>
      <c r="D20" s="2">
        <f>('Datos históricos AC'!B19/'Datos históricos AC'!B20)-1</f>
        <v>-1.0491177873152013E-2</v>
      </c>
      <c r="E20" s="2">
        <f>('Datos históricos WALMEX'!B19/'Datos históricos WALMEX'!B20)-1</f>
        <v>-3.6436666188495059E-2</v>
      </c>
      <c r="F20" s="2">
        <f>('Datos históricos AMXB'!B19/'Datos históricos AMXB'!B20)-1</f>
        <v>-8.54700854700855E-2</v>
      </c>
      <c r="G20" s="2">
        <f>('Datos históricos GAPB'!B19/'Datos históricos GAPB'!B20)-1</f>
        <v>-1.8143777174801423E-2</v>
      </c>
      <c r="H20" s="2">
        <f>('Datos históricos FEMSAUBD'!B19/'Datos históricos FEMSAUBD'!B20)-1</f>
        <v>5.4800295078512029E-3</v>
      </c>
      <c r="I20" s="2">
        <f>('Datos históricos GMEXICOB'!B19/'Datos históricos GMEXICOB'!B20)-1</f>
        <v>-6.6980698529411908E-2</v>
      </c>
      <c r="J20" s="2">
        <f>('Datos históricos ASURB'!B19/'Datos históricos ASURB'!B20)-1</f>
        <v>-1.9128451988852269E-2</v>
      </c>
      <c r="K20" s="2">
        <f>('Datos históricos GFNORTEO'!B19/'Datos históricos GFNORTEO'!B20)-1</f>
        <v>-9.0038434881230089E-2</v>
      </c>
      <c r="L20" s="2">
        <f>('Datos históricos CEMEXCPO'!B19/'Datos históricos CEMEXCPO'!B20)-1</f>
        <v>5.7389937106918198E-2</v>
      </c>
      <c r="M20" s="2"/>
    </row>
    <row r="21" spans="1:17" x14ac:dyDescent="0.25">
      <c r="A21" s="3" t="s">
        <v>43</v>
      </c>
      <c r="B21" s="2">
        <f>('Datos históricos S&amp;P_BMV IPC'!B20/'Datos históricos S&amp;P_BMV IPC'!B21)-1</f>
        <v>2.415550544500733E-2</v>
      </c>
      <c r="C21" s="2">
        <f>('Datos históricos BIMBOA'!B20/'Datos históricos BIMBOA'!B21)-1</f>
        <v>-5.2809601745771984E-2</v>
      </c>
      <c r="D21" s="2">
        <f>('Datos históricos AC'!B20/'Datos históricos AC'!B21)-1</f>
        <v>-4.6493122655450803E-2</v>
      </c>
      <c r="E21" s="2">
        <f>('Datos históricos WALMEX'!B20/'Datos históricos WALMEX'!B21)-1</f>
        <v>2.938570584760769E-2</v>
      </c>
      <c r="F21" s="2">
        <f>('Datos históricos AMXB'!B20/'Datos históricos AMXB'!B21)-1</f>
        <v>-5.6451612903225867E-2</v>
      </c>
      <c r="G21" s="2">
        <f>('Datos históricos GAPB'!B20/'Datos históricos GAPB'!B21)-1</f>
        <v>3.8464149918522539E-2</v>
      </c>
      <c r="H21" s="2">
        <f>('Datos históricos FEMSAUBD'!B20/'Datos históricos FEMSAUBD'!B21)-1</f>
        <v>1.3190523927610887E-3</v>
      </c>
      <c r="I21" s="2">
        <f>('Datos históricos GMEXICOB'!B20/'Datos históricos GMEXICOB'!B21)-1</f>
        <v>5.618250212352871E-2</v>
      </c>
      <c r="J21" s="2">
        <f>('Datos históricos ASURB'!B20/'Datos históricos ASURB'!B21)-1</f>
        <v>-7.4809832149368427E-3</v>
      </c>
      <c r="K21" s="2">
        <f>('Datos históricos GFNORTEO'!B20/'Datos históricos GFNORTEO'!B21)-1</f>
        <v>0.12392890021953118</v>
      </c>
      <c r="L21" s="2">
        <f>('Datos históricos CEMEXCPO'!B20/'Datos históricos CEMEXCPO'!B21)-1</f>
        <v>5.123966942148761E-2</v>
      </c>
      <c r="M21" s="2"/>
      <c r="N21" s="4" t="s">
        <v>598</v>
      </c>
      <c r="O21" s="4"/>
      <c r="P21" s="4"/>
    </row>
    <row r="22" spans="1:17" x14ac:dyDescent="0.25">
      <c r="A22" s="3" t="s">
        <v>45</v>
      </c>
      <c r="B22" s="2">
        <f>('Datos históricos S&amp;P_BMV IPC'!B21/'Datos históricos S&amp;P_BMV IPC'!B22)-1</f>
        <v>1.4977171304904724E-2</v>
      </c>
      <c r="C22" s="2">
        <f>('Datos históricos BIMBOA'!B21/'Datos históricos BIMBOA'!B22)-1</f>
        <v>-3.0774111675126892E-2</v>
      </c>
      <c r="D22" s="2">
        <f>('Datos históricos AC'!B21/'Datos históricos AC'!B22)-1</f>
        <v>-1.6160599451993551E-2</v>
      </c>
      <c r="E22" s="2">
        <f>('Datos históricos WALMEX'!B21/'Datos históricos WALMEX'!B22)-1</f>
        <v>7.4382624218982674E-3</v>
      </c>
      <c r="F22" s="2">
        <f>('Datos históricos AMXB'!B21/'Datos históricos AMXB'!B22)-1</f>
        <v>-1.4830508474576121E-2</v>
      </c>
      <c r="G22" s="2">
        <f>('Datos históricos GAPB'!B21/'Datos históricos GAPB'!B22)-1</f>
        <v>-1.8362382110840736E-2</v>
      </c>
      <c r="H22" s="2">
        <f>('Datos históricos FEMSAUBD'!B21/'Datos históricos FEMSAUBD'!B22)-1</f>
        <v>6.4057938468448317E-2</v>
      </c>
      <c r="I22" s="2">
        <f>('Datos históricos GMEXICOB'!B21/'Datos históricos GMEXICOB'!B22)-1</f>
        <v>4.9675200611386972E-2</v>
      </c>
      <c r="J22" s="2">
        <f>('Datos históricos ASURB'!B21/'Datos históricos ASURB'!B22)-1</f>
        <v>-3.6795575649927414E-2</v>
      </c>
      <c r="K22" s="2">
        <f>('Datos históricos GFNORTEO'!B21/'Datos históricos GFNORTEO'!B22)-1</f>
        <v>-4.0905564567316199E-3</v>
      </c>
      <c r="L22" s="2">
        <f>('Datos históricos CEMEXCPO'!B21/'Datos históricos CEMEXCPO'!B22)-1</f>
        <v>0.13721804511278179</v>
      </c>
      <c r="M22" s="2"/>
    </row>
    <row r="23" spans="1:17" x14ac:dyDescent="0.25">
      <c r="A23" s="3" t="s">
        <v>47</v>
      </c>
      <c r="B23" s="2">
        <f>('Datos históricos S&amp;P_BMV IPC'!B22/'Datos históricos S&amp;P_BMV IPC'!B23)-1</f>
        <v>-4.3267547416403374E-2</v>
      </c>
      <c r="C23" s="2">
        <f>('Datos históricos BIMBOA'!B22/'Datos históricos BIMBOA'!B23)-1</f>
        <v>-1.8068535825545129E-2</v>
      </c>
      <c r="D23" s="2">
        <f>('Datos históricos AC'!B22/'Datos históricos AC'!B23)-1</f>
        <v>4.5178258328463006E-2</v>
      </c>
      <c r="E23" s="2">
        <f>('Datos históricos WALMEX'!B22/'Datos históricos WALMEX'!B23)-1</f>
        <v>-7.2699682714857161E-2</v>
      </c>
      <c r="F23" s="2">
        <f>('Datos históricos AMXB'!B22/'Datos históricos AMXB'!B23)-1</f>
        <v>-2.6302217637957814E-2</v>
      </c>
      <c r="G23" s="2">
        <f>('Datos históricos GAPB'!B22/'Datos históricos GAPB'!B23)-1</f>
        <v>-2.1617215520052135E-2</v>
      </c>
      <c r="H23" s="2">
        <f>('Datos históricos FEMSAUBD'!B22/'Datos históricos FEMSAUBD'!B23)-1</f>
        <v>1.8294077292476674E-2</v>
      </c>
      <c r="I23" s="2">
        <f>('Datos históricos GMEXICOB'!B22/'Datos históricos GMEXICOB'!B23)-1</f>
        <v>-0.11197828299966062</v>
      </c>
      <c r="J23" s="2">
        <f>('Datos históricos ASURB'!B22/'Datos históricos ASURB'!B23)-1</f>
        <v>-3.9937990504795962E-2</v>
      </c>
      <c r="K23" s="2">
        <f>('Datos históricos GFNORTEO'!B22/'Datos históricos GFNORTEO'!B23)-1</f>
        <v>-8.8049909956264494E-2</v>
      </c>
      <c r="L23" s="2">
        <f>('Datos históricos CEMEXCPO'!B22/'Datos históricos CEMEXCPO'!B23)-1</f>
        <v>-1.4814814814814836E-2</v>
      </c>
      <c r="M23" s="2"/>
      <c r="N23" s="11" t="s">
        <v>599</v>
      </c>
      <c r="O23" s="11" t="s">
        <v>600</v>
      </c>
      <c r="P23" s="11" t="s">
        <v>601</v>
      </c>
      <c r="Q23" s="11" t="s">
        <v>602</v>
      </c>
    </row>
    <row r="24" spans="1:17" x14ac:dyDescent="0.25">
      <c r="A24" s="3" t="s">
        <v>49</v>
      </c>
      <c r="B24" s="2">
        <f>('Datos históricos S&amp;P_BMV IPC'!B23/'Datos históricos S&amp;P_BMV IPC'!B24)-1</f>
        <v>2.2581255565449654E-2</v>
      </c>
      <c r="C24" s="2">
        <f>('Datos históricos BIMBOA'!B23/'Datos históricos BIMBOA'!B24)-1</f>
        <v>6.1976179973533219E-2</v>
      </c>
      <c r="D24" s="2">
        <f>('Datos históricos AC'!B23/'Datos históricos AC'!B24)-1</f>
        <v>4.5587875824981694E-2</v>
      </c>
      <c r="E24" s="2">
        <f>('Datos históricos WALMEX'!B23/'Datos históricos WALMEX'!B24)-1</f>
        <v>6.3862279605719774E-3</v>
      </c>
      <c r="F24" s="2">
        <f>('Datos históricos AMXB'!B23/'Datos históricos AMXB'!B24)-1</f>
        <v>2.4300052826201846E-2</v>
      </c>
      <c r="G24" s="2">
        <f>('Datos históricos GAPB'!B23/'Datos históricos GAPB'!B24)-1</f>
        <v>-8.7609698051465124E-2</v>
      </c>
      <c r="H24" s="2">
        <f>('Datos históricos FEMSAUBD'!B23/'Datos históricos FEMSAUBD'!B24)-1</f>
        <v>1.8160651920837934E-2</v>
      </c>
      <c r="I24" s="2">
        <f>('Datos históricos GMEXICOB'!B23/'Datos históricos GMEXICOB'!B24)-1</f>
        <v>3.6095159967186152E-2</v>
      </c>
      <c r="J24" s="2">
        <f>('Datos históricos ASURB'!B23/'Datos históricos ASURB'!B24)-1</f>
        <v>-6.3803925837233932E-2</v>
      </c>
      <c r="K24" s="2">
        <f>('Datos históricos GFNORTEO'!B23/'Datos históricos GFNORTEO'!B24)-1</f>
        <v>2.3568136932192063E-2</v>
      </c>
      <c r="L24" s="2">
        <f>('Datos históricos CEMEXCPO'!B23/'Datos históricos CEMEXCPO'!B24)-1</f>
        <v>9.2012133468149626E-2</v>
      </c>
      <c r="M24" s="2"/>
      <c r="N24" t="s">
        <v>578</v>
      </c>
      <c r="O24" s="12">
        <f>O4+O10*(AVERAGE(B$3:B$50)-O4)</f>
        <v>5.3702567730355968E-3</v>
      </c>
      <c r="P24" s="8">
        <f>AVERAGE(C$3:C$50)</f>
        <v>9.9771626151805865E-3</v>
      </c>
      <c r="Q24" s="8">
        <f>P24-O24</f>
        <v>4.6069058421449897E-3</v>
      </c>
    </row>
    <row r="25" spans="1:17" x14ac:dyDescent="0.25">
      <c r="A25" s="3" t="s">
        <v>51</v>
      </c>
      <c r="B25" s="2">
        <f>('Datos históricos S&amp;P_BMV IPC'!B24/'Datos históricos S&amp;P_BMV IPC'!B25)-1</f>
        <v>2.1720662207821873E-2</v>
      </c>
      <c r="C25" s="2">
        <f>('Datos históricos BIMBOA'!B24/'Datos históricos BIMBOA'!B25)-1</f>
        <v>4.4099021301093888E-2</v>
      </c>
      <c r="D25" s="2">
        <f>('Datos históricos AC'!B24/'Datos históricos AC'!B25)-1</f>
        <v>5.9707291801580187E-2</v>
      </c>
      <c r="E25" s="2">
        <f>('Datos históricos WALMEX'!B24/'Datos históricos WALMEX'!B25)-1</f>
        <v>2.7773920288853837E-4</v>
      </c>
      <c r="F25" s="2">
        <f>('Datos históricos AMXB'!B24/'Datos históricos AMXB'!B25)-1</f>
        <v>-2.6343519494205214E-3</v>
      </c>
      <c r="G25" s="2">
        <f>('Datos históricos GAPB'!B24/'Datos históricos GAPB'!B25)-1</f>
        <v>7.5834782087405017E-3</v>
      </c>
      <c r="H25" s="2">
        <f>('Datos históricos FEMSAUBD'!B24/'Datos históricos FEMSAUBD'!B25)-1</f>
        <v>1.7410872912471786E-2</v>
      </c>
      <c r="I25" s="2">
        <f>('Datos históricos GMEXICOB'!B24/'Datos históricos GMEXICOB'!B25)-1</f>
        <v>3.946887562431467E-2</v>
      </c>
      <c r="J25" s="2">
        <f>('Datos históricos ASURB'!B24/'Datos históricos ASURB'!B25)-1</f>
        <v>5.0302961015205261E-2</v>
      </c>
      <c r="K25" s="2">
        <f>('Datos históricos GFNORTEO'!B24/'Datos históricos GFNORTEO'!B25)-1</f>
        <v>-1.6446516446516402E-2</v>
      </c>
      <c r="L25" s="2">
        <f>('Datos históricos CEMEXCPO'!B24/'Datos históricos CEMEXCPO'!B25)-1</f>
        <v>7.9694323144104739E-2</v>
      </c>
      <c r="M25" s="2"/>
      <c r="N25" t="s">
        <v>579</v>
      </c>
      <c r="O25" s="8">
        <f>O4+O11*(AVERAGE(B$3:B$50)-O4)</f>
        <v>5.819885392144333E-3</v>
      </c>
      <c r="P25" s="8">
        <f>AVERAGE(D$3:D$50)</f>
        <v>1.6117374570344383E-2</v>
      </c>
      <c r="Q25" s="8">
        <f>P25-O25</f>
        <v>1.029748917820005E-2</v>
      </c>
    </row>
    <row r="26" spans="1:17" x14ac:dyDescent="0.25">
      <c r="A26" s="3" t="s">
        <v>53</v>
      </c>
      <c r="B26" s="2">
        <f>('Datos históricos S&amp;P_BMV IPC'!B25/'Datos históricos S&amp;P_BMV IPC'!B26)-1</f>
        <v>-3.3102431316317404E-2</v>
      </c>
      <c r="C26" s="2">
        <f>('Datos históricos BIMBOA'!B25/'Datos históricos BIMBOA'!B26)-1</f>
        <v>-7.6260370134014099E-2</v>
      </c>
      <c r="D26" s="2">
        <f>('Datos históricos AC'!B25/'Datos históricos AC'!B26)-1</f>
        <v>-7.166045449080205E-2</v>
      </c>
      <c r="E26" s="2">
        <f>('Datos históricos WALMEX'!B25/'Datos históricos WALMEX'!B26)-1</f>
        <v>-2.3725596529284187E-2</v>
      </c>
      <c r="F26" s="2">
        <f>('Datos históricos AMXB'!B25/'Datos históricos AMXB'!B26)-1</f>
        <v>-3.5569105691056868E-2</v>
      </c>
      <c r="G26" s="2">
        <f>('Datos históricos GAPB'!B25/'Datos históricos GAPB'!B26)-1</f>
        <v>7.035836889216851E-2</v>
      </c>
      <c r="H26" s="2">
        <f>('Datos históricos FEMSAUBD'!B25/'Datos históricos FEMSAUBD'!B26)-1</f>
        <v>2.3766218018673513E-2</v>
      </c>
      <c r="I26" s="2">
        <f>('Datos históricos GMEXICOB'!B25/'Datos históricos GMEXICOB'!B26)-1</f>
        <v>-1.9703845235251816E-2</v>
      </c>
      <c r="J26" s="2">
        <f>('Datos históricos ASURB'!B25/'Datos históricos ASURB'!B26)-1</f>
        <v>2.6141362792061917E-2</v>
      </c>
      <c r="K26" s="2">
        <f>('Datos históricos GFNORTEO'!B25/'Datos históricos GFNORTEO'!B26)-1</f>
        <v>-1.1204302452141657E-2</v>
      </c>
      <c r="L26" s="2">
        <f>('Datos históricos CEMEXCPO'!B25/'Datos históricos CEMEXCPO'!B26)-1</f>
        <v>-8.7649402390438169E-2</v>
      </c>
      <c r="M26" s="2"/>
      <c r="N26" t="s">
        <v>597</v>
      </c>
      <c r="O26" s="8">
        <f>O4+O12*(AVERAGE(B$3:B$50)-O4)</f>
        <v>5.0378036184164946E-3</v>
      </c>
      <c r="P26" s="8">
        <f>AVERAGE(E$3:E$50)</f>
        <v>-1.6937124523846298E-4</v>
      </c>
      <c r="Q26" s="8">
        <f>P26-O26</f>
        <v>-5.2071748636549576E-3</v>
      </c>
    </row>
    <row r="27" spans="1:17" x14ac:dyDescent="0.25">
      <c r="A27" s="3" t="s">
        <v>55</v>
      </c>
      <c r="B27" s="2">
        <f>('Datos históricos S&amp;P_BMV IPC'!B26/'Datos históricos S&amp;P_BMV IPC'!B27)-1</f>
        <v>0.12587544615719826</v>
      </c>
      <c r="C27" s="2">
        <f>('Datos históricos BIMBOA'!B26/'Datos históricos BIMBOA'!B27)-1</f>
        <v>0.14157357940747928</v>
      </c>
      <c r="D27" s="2">
        <f>('Datos históricos AC'!B26/'Datos históricos AC'!B27)-1</f>
        <v>5.1188068756319538E-2</v>
      </c>
      <c r="E27" s="2">
        <f>('Datos históricos WALMEX'!B26/'Datos históricos WALMEX'!B27)-1</f>
        <v>7.5375419157311496E-2</v>
      </c>
      <c r="F27" s="2">
        <f>('Datos históricos AMXB'!B26/'Datos históricos AMXB'!B27)-1</f>
        <v>0.1131221719457014</v>
      </c>
      <c r="G27" s="2">
        <f>('Datos históricos GAPB'!B26/'Datos históricos GAPB'!B27)-1</f>
        <v>0.16458675833208791</v>
      </c>
      <c r="H27" s="2">
        <f>('Datos históricos FEMSAUBD'!B26/'Datos históricos FEMSAUBD'!B27)-1</f>
        <v>8.7779463166919536E-2</v>
      </c>
      <c r="I27" s="2">
        <f>('Datos históricos GMEXICOB'!B26/'Datos históricos GMEXICOB'!B27)-1</f>
        <v>0.22409004531501231</v>
      </c>
      <c r="J27" s="2">
        <f>('Datos históricos ASURB'!B26/'Datos históricos ASURB'!B27)-1</f>
        <v>0.1249065235560638</v>
      </c>
      <c r="K27" s="2">
        <f>('Datos históricos GFNORTEO'!B26/'Datos históricos GFNORTEO'!B27)-1</f>
        <v>0.11636051747552001</v>
      </c>
      <c r="L27" s="2">
        <f>('Datos históricos CEMEXCPO'!B26/'Datos históricos CEMEXCPO'!B27)-1</f>
        <v>0.27411167512690349</v>
      </c>
      <c r="M27" s="2"/>
      <c r="N27" t="s">
        <v>581</v>
      </c>
      <c r="O27" s="8">
        <f>O4+O13*(AVERAGE(B$3:B$50)-O4)</f>
        <v>5.0551958160128512E-3</v>
      </c>
      <c r="P27" s="8">
        <f>AVERAGE(F$3:F$50)</f>
        <v>3.29246150268891E-3</v>
      </c>
      <c r="Q27" s="8">
        <f t="shared" ref="Q25:Q33" si="0">P27-O27</f>
        <v>-1.7627343133239412E-3</v>
      </c>
    </row>
    <row r="28" spans="1:17" x14ac:dyDescent="0.25">
      <c r="A28" s="3" t="s">
        <v>57</v>
      </c>
      <c r="B28" s="2">
        <f>('Datos históricos S&amp;P_BMV IPC'!B27/'Datos históricos S&amp;P_BMV IPC'!B28)-1</f>
        <v>-6.2319990805818182E-2</v>
      </c>
      <c r="C28" s="2">
        <f>('Datos históricos BIMBOA'!B27/'Datos históricos BIMBOA'!B28)-1</f>
        <v>5.1257017329753296E-3</v>
      </c>
      <c r="D28" s="2">
        <f>('Datos históricos AC'!B27/'Datos históricos AC'!B28)-1</f>
        <v>-1.7264936032791001E-2</v>
      </c>
      <c r="E28" s="2">
        <f>('Datos históricos WALMEX'!B27/'Datos históricos WALMEX'!B28)-1</f>
        <v>-0.10596976016684045</v>
      </c>
      <c r="F28" s="2">
        <f>('Datos históricos AMXB'!B27/'Datos históricos AMXB'!B28)-1</f>
        <v>-5.8071390516782118E-2</v>
      </c>
      <c r="G28" s="2">
        <f>('Datos históricos GAPB'!B27/'Datos históricos GAPB'!B28)-1</f>
        <v>-0.1034436553664746</v>
      </c>
      <c r="H28" s="2">
        <f>('Datos históricos FEMSAUBD'!B27/'Datos históricos FEMSAUBD'!B28)-1</f>
        <v>-1.3724469884220158E-2</v>
      </c>
      <c r="I28" s="2">
        <f>('Datos históricos GMEXICOB'!B27/'Datos históricos GMEXICOB'!B28)-1</f>
        <v>-0.13052872394509418</v>
      </c>
      <c r="J28" s="2">
        <f>('Datos históricos ASURB'!B27/'Datos históricos ASURB'!B28)-1</f>
        <v>-4.7493348417237513E-2</v>
      </c>
      <c r="K28" s="2">
        <f>('Datos históricos GFNORTEO'!B27/'Datos históricos GFNORTEO'!B28)-1</f>
        <v>-9.3259883344134931E-2</v>
      </c>
      <c r="L28" s="2">
        <f>('Datos históricos CEMEXCPO'!B27/'Datos históricos CEMEXCPO'!B28)-1</f>
        <v>-0.10960451977401131</v>
      </c>
      <c r="M28" s="2"/>
      <c r="N28" t="s">
        <v>582</v>
      </c>
      <c r="O28" s="8">
        <f>O4+O14*(AVERAGE(B$3:B$50)-O4)</f>
        <v>4.5325706599277042E-3</v>
      </c>
      <c r="P28" s="8">
        <f>AVERAGE(G$3:G$50)</f>
        <v>1.9223279630316874E-2</v>
      </c>
      <c r="Q28" s="8">
        <f t="shared" si="0"/>
        <v>1.469070897038917E-2</v>
      </c>
    </row>
    <row r="29" spans="1:17" x14ac:dyDescent="0.25">
      <c r="A29" s="3" t="s">
        <v>59</v>
      </c>
      <c r="B29" s="2">
        <f>('Datos históricos S&amp;P_BMV IPC'!B28/'Datos históricos S&amp;P_BMV IPC'!B29)-1</f>
        <v>3.5306065625982708E-2</v>
      </c>
      <c r="C29" s="2">
        <f>('Datos históricos BIMBOA'!B28/'Datos históricos BIMBOA'!B29)-1</f>
        <v>6.8178855429539942E-2</v>
      </c>
      <c r="D29" s="2">
        <f>('Datos históricos AC'!B28/'Datos históricos AC'!B29)-1</f>
        <v>-7.8254975660853043E-3</v>
      </c>
      <c r="E29" s="2">
        <f>('Datos históricos WALMEX'!B28/'Datos históricos WALMEX'!B29)-1</f>
        <v>2.4826865281588617E-3</v>
      </c>
      <c r="F29" s="2">
        <f>('Datos históricos AMXB'!B28/'Datos históricos AMXB'!B29)-1</f>
        <v>1.0666666666665492E-3</v>
      </c>
      <c r="G29" s="2">
        <f>('Datos históricos GAPB'!B28/'Datos históricos GAPB'!B29)-1</f>
        <v>1.4511469838572655E-2</v>
      </c>
      <c r="H29" s="2">
        <f>('Datos históricos FEMSAUBD'!B28/'Datos históricos FEMSAUBD'!B29)-1</f>
        <v>8.0925261899740031E-2</v>
      </c>
      <c r="I29" s="2">
        <f>('Datos históricos GMEXICOB'!B28/'Datos históricos GMEXICOB'!B29)-1</f>
        <v>9.5364054016427779E-2</v>
      </c>
      <c r="J29" s="2">
        <f>('Datos históricos ASURB'!B28/'Datos históricos ASURB'!B29)-1</f>
        <v>2.9394004744446756E-2</v>
      </c>
      <c r="K29" s="2">
        <f>('Datos históricos GFNORTEO'!B28/'Datos históricos GFNORTEO'!B29)-1</f>
        <v>-4.19124495498292E-2</v>
      </c>
      <c r="L29" s="2">
        <f>('Datos históricos CEMEXCPO'!B28/'Datos históricos CEMEXCPO'!B29)-1</f>
        <v>0.14935064935064934</v>
      </c>
      <c r="M29" s="2"/>
      <c r="N29" t="s">
        <v>583</v>
      </c>
      <c r="O29" s="8">
        <f>O4+O15*(AVERAGE(B$3:B$50)-O4)</f>
        <v>5.6623867596130775E-3</v>
      </c>
      <c r="P29" s="8">
        <f>AVERAGE(H$3:H$50)</f>
        <v>6.1262676949672369E-3</v>
      </c>
      <c r="Q29" s="8">
        <f t="shared" si="0"/>
        <v>4.6388093535415943E-4</v>
      </c>
    </row>
    <row r="30" spans="1:17" x14ac:dyDescent="0.25">
      <c r="A30" s="3" t="s">
        <v>61</v>
      </c>
      <c r="B30" s="2">
        <f>('Datos históricos S&amp;P_BMV IPC'!B29/'Datos históricos S&amp;P_BMV IPC'!B30)-1</f>
        <v>0.11866188030510805</v>
      </c>
      <c r="C30" s="2">
        <f>('Datos históricos BIMBOA'!B29/'Datos históricos BIMBOA'!B30)-1</f>
        <v>8.087924475130337E-2</v>
      </c>
      <c r="D30" s="2">
        <f>('Datos históricos AC'!B29/'Datos históricos AC'!B30)-1</f>
        <v>0.11908702247965786</v>
      </c>
      <c r="E30" s="2">
        <f>('Datos históricos WALMEX'!B29/'Datos históricos WALMEX'!B30)-1</f>
        <v>8.0474375264718345E-2</v>
      </c>
      <c r="F30" s="2">
        <f>('Datos históricos AMXB'!B29/'Datos históricos AMXB'!B30)-1</f>
        <v>0.127480457005412</v>
      </c>
      <c r="G30" s="2">
        <f>('Datos históricos GAPB'!B29/'Datos históricos GAPB'!B30)-1</f>
        <v>0.20569555418971519</v>
      </c>
      <c r="H30" s="2">
        <f>('Datos históricos FEMSAUBD'!B29/'Datos históricos FEMSAUBD'!B30)-1</f>
        <v>0.126842021866582</v>
      </c>
      <c r="I30" s="2">
        <f>('Datos históricos GMEXICOB'!B29/'Datos históricos GMEXICOB'!B30)-1</f>
        <v>5.4462712859659312E-2</v>
      </c>
      <c r="J30" s="2">
        <f>('Datos históricos ASURB'!B29/'Datos históricos ASURB'!B30)-1</f>
        <v>0.16898177326240948</v>
      </c>
      <c r="K30" s="2">
        <f>('Datos históricos GFNORTEO'!B29/'Datos históricos GFNORTEO'!B30)-1</f>
        <v>0.24536034642746696</v>
      </c>
      <c r="L30" s="2">
        <f>('Datos históricos CEMEXCPO'!B29/'Datos históricos CEMEXCPO'!B30)-1</f>
        <v>0.10951008645533133</v>
      </c>
      <c r="M30" s="2"/>
      <c r="N30" t="s">
        <v>584</v>
      </c>
      <c r="O30" s="8">
        <f>O4+O16*(AVERAGE(B$3:B$50)-O4)</f>
        <v>3.6294912835232282E-3</v>
      </c>
      <c r="P30" s="8">
        <f>AVERAGE(I$3:I$50)</f>
        <v>7.4859572000339422E-3</v>
      </c>
      <c r="Q30" s="8">
        <f t="shared" si="0"/>
        <v>3.856465916510714E-3</v>
      </c>
    </row>
    <row r="31" spans="1:17" x14ac:dyDescent="0.25">
      <c r="A31" s="3" t="s">
        <v>62</v>
      </c>
      <c r="B31" s="2">
        <f>('Datos históricos S&amp;P_BMV IPC'!B30/'Datos históricos S&amp;P_BMV IPC'!B31)-1</f>
        <v>-6.5099082308196499E-3</v>
      </c>
      <c r="C31" s="2">
        <f>('Datos históricos BIMBOA'!B30/'Datos históricos BIMBOA'!B31)-1</f>
        <v>7.173059498640888E-2</v>
      </c>
      <c r="D31" s="2">
        <f>('Datos históricos AC'!B30/'Datos históricos AC'!B31)-1</f>
        <v>5.7382427998541763E-2</v>
      </c>
      <c r="E31" s="2">
        <f>('Datos históricos WALMEX'!B30/'Datos históricos WALMEX'!B31)-1</f>
        <v>7.5789793438639119E-2</v>
      </c>
      <c r="F31" s="2">
        <f>('Datos históricos AMXB'!B30/'Datos históricos AMXB'!B31)-1</f>
        <v>-3.1450203843913949E-2</v>
      </c>
      <c r="G31" s="2">
        <f>('Datos históricos GAPB'!B30/'Datos históricos GAPB'!B31)-1</f>
        <v>-0.1125777244463837</v>
      </c>
      <c r="H31" s="2">
        <f>('Datos históricos FEMSAUBD'!B30/'Datos históricos FEMSAUBD'!B31)-1</f>
        <v>-3.9597687495052103E-4</v>
      </c>
      <c r="I31" s="2">
        <f>('Datos históricos GMEXICOB'!B30/'Datos históricos GMEXICOB'!B31)-1</f>
        <v>-0.10697430519140005</v>
      </c>
      <c r="J31" s="2">
        <f>('Datos históricos ASURB'!B30/'Datos históricos ASURB'!B31)-1</f>
        <v>-7.0399100091396938E-2</v>
      </c>
      <c r="K31" s="2">
        <f>('Datos históricos GFNORTEO'!B30/'Datos históricos GFNORTEO'!B31)-1</f>
        <v>8.6905362245755402E-2</v>
      </c>
      <c r="L31" s="2">
        <f>('Datos históricos CEMEXCPO'!B30/'Datos históricos CEMEXCPO'!B31)-1</f>
        <v>-7.095046854082987E-2</v>
      </c>
      <c r="M31" s="2"/>
      <c r="N31" t="s">
        <v>585</v>
      </c>
      <c r="O31" s="8">
        <f>O4+O17*(AVERAGE(B$3:B$50)-O4)</f>
        <v>5.4265546423753613E-3</v>
      </c>
      <c r="P31" s="8">
        <f>AVERAGE(J$3:J$50)</f>
        <v>1.4161875516934088E-2</v>
      </c>
      <c r="Q31" s="8">
        <f t="shared" si="0"/>
        <v>8.7353208745587271E-3</v>
      </c>
    </row>
    <row r="32" spans="1:17" x14ac:dyDescent="0.25">
      <c r="A32" s="3" t="s">
        <v>63</v>
      </c>
      <c r="B32" s="2">
        <f>('Datos históricos S&amp;P_BMV IPC'!B31/'Datos históricos S&amp;P_BMV IPC'!B32)-1</f>
        <v>-6.6988366023579493E-2</v>
      </c>
      <c r="C32" s="2">
        <f>('Datos históricos BIMBOA'!B31/'Datos históricos BIMBOA'!B32)-1</f>
        <v>-8.0788450860633132E-2</v>
      </c>
      <c r="D32" s="2">
        <f>('Datos históricos AC'!B31/'Datos históricos AC'!B32)-1</f>
        <v>-2.8751504850931253E-2</v>
      </c>
      <c r="E32" s="2">
        <f>('Datos históricos WALMEX'!B31/'Datos históricos WALMEX'!B32)-1</f>
        <v>-0.10834236186348867</v>
      </c>
      <c r="F32" s="2">
        <f>('Datos históricos AMXB'!B31/'Datos históricos AMXB'!B32)-1</f>
        <v>-0.11494845360824724</v>
      </c>
      <c r="G32" s="2">
        <f>('Datos históricos GAPB'!B31/'Datos históricos GAPB'!B32)-1</f>
        <v>3.7773584905660407E-2</v>
      </c>
      <c r="H32" s="2">
        <f>('Datos históricos FEMSAUBD'!B31/'Datos históricos FEMSAUBD'!B32)-1</f>
        <v>-5.9828386995198768E-3</v>
      </c>
      <c r="I32" s="2">
        <f>('Datos históricos GMEXICOB'!B31/'Datos históricos GMEXICOB'!B32)-1</f>
        <v>-5.3598014888337375E-2</v>
      </c>
      <c r="J32" s="2">
        <f>('Datos históricos ASURB'!B31/'Datos históricos ASURB'!B32)-1</f>
        <v>0.11122395833333321</v>
      </c>
      <c r="K32" s="2">
        <f>('Datos históricos GFNORTEO'!B31/'Datos históricos GFNORTEO'!B32)-1</f>
        <v>2.5778084317613637E-2</v>
      </c>
      <c r="L32" s="2">
        <f>('Datos históricos CEMEXCPO'!B31/'Datos históricos CEMEXCPO'!B32)-1</f>
        <v>-9.2345078979343964E-2</v>
      </c>
      <c r="M32" s="2"/>
      <c r="N32" t="s">
        <v>586</v>
      </c>
      <c r="O32" s="8">
        <f>O4+O18*(AVERAGE(B$3:B$50)-O4)</f>
        <v>4.3806093951037229E-3</v>
      </c>
      <c r="P32" s="8">
        <f>AVERAGE(K$3:K$50)</f>
        <v>9.7096974864477621E-3</v>
      </c>
      <c r="Q32" s="8">
        <f t="shared" si="0"/>
        <v>5.3290880913440392E-3</v>
      </c>
    </row>
    <row r="33" spans="1:17" x14ac:dyDescent="0.25">
      <c r="A33" s="3" t="s">
        <v>65</v>
      </c>
      <c r="B33" s="2">
        <f>('Datos históricos S&amp;P_BMV IPC'!B32/'Datos históricos S&amp;P_BMV IPC'!B33)-1</f>
        <v>1.304339134908461E-2</v>
      </c>
      <c r="C33" s="2">
        <f>('Datos históricos BIMBOA'!B32/'Datos históricos BIMBOA'!B33)-1</f>
        <v>0.10203457243383807</v>
      </c>
      <c r="D33" s="2">
        <f>('Datos históricos AC'!B32/'Datos históricos AC'!B33)-1</f>
        <v>6.573584905660379E-2</v>
      </c>
      <c r="E33" s="2">
        <f>('Datos históricos WALMEX'!B32/'Datos históricos WALMEX'!B33)-1</f>
        <v>6.5051204384826367E-2</v>
      </c>
      <c r="F33" s="2">
        <f>('Datos históricos AMXB'!B32/'Datos históricos AMXB'!B33)-1</f>
        <v>-5.5961070559610859E-2</v>
      </c>
      <c r="G33" s="2">
        <f>('Datos históricos GAPB'!B32/'Datos históricos GAPB'!B33)-1</f>
        <v>-1.3182393684367355E-2</v>
      </c>
      <c r="H33" s="2">
        <f>('Datos históricos FEMSAUBD'!B32/'Datos históricos FEMSAUBD'!B33)-1</f>
        <v>-6.4304655274012856E-2</v>
      </c>
      <c r="I33" s="2">
        <f>('Datos históricos GMEXICOB'!B32/'Datos históricos GMEXICOB'!B33)-1</f>
        <v>-3.206436892037956E-2</v>
      </c>
      <c r="J33" s="2">
        <f>('Datos históricos ASURB'!B32/'Datos históricos ASURB'!B33)-1</f>
        <v>-2.8413834982162323E-2</v>
      </c>
      <c r="K33" s="2">
        <f>('Datos históricos GFNORTEO'!B32/'Datos históricos GFNORTEO'!B33)-1</f>
        <v>3.4055451546759263E-2</v>
      </c>
      <c r="L33" s="2">
        <f>('Datos históricos CEMEXCPO'!B32/'Datos históricos CEMEXCPO'!B33)-1</f>
        <v>5.1085568326947772E-2</v>
      </c>
      <c r="M33" s="2"/>
      <c r="N33" t="s">
        <v>587</v>
      </c>
      <c r="O33" s="8">
        <f>O4+O19*(AVERAGE(B$3:B$50)-O4)</f>
        <v>3.5380908316023914E-3</v>
      </c>
      <c r="P33" s="8">
        <f>AVERAGE(L$3:L$50)</f>
        <v>5.7717165108272794E-3</v>
      </c>
      <c r="Q33" s="8">
        <f t="shared" si="0"/>
        <v>2.2336256792248881E-3</v>
      </c>
    </row>
    <row r="34" spans="1:17" x14ac:dyDescent="0.25">
      <c r="A34" s="3" t="s">
        <v>67</v>
      </c>
      <c r="B34" s="2">
        <f>('Datos históricos S&amp;P_BMV IPC'!B33/'Datos históricos S&amp;P_BMV IPC'!B34)-1</f>
        <v>-8.1698034859358559E-2</v>
      </c>
      <c r="C34" s="2">
        <f>('Datos históricos BIMBOA'!B33/'Datos históricos BIMBOA'!B34)-1</f>
        <v>1.0043263288010085E-2</v>
      </c>
      <c r="D34" s="2">
        <f>('Datos históricos AC'!B33/'Datos históricos AC'!B34)-1</f>
        <v>-9.6419762314073898E-3</v>
      </c>
      <c r="E34" s="2">
        <f>('Datos históricos WALMEX'!B33/'Datos históricos WALMEX'!B34)-1</f>
        <v>-4.7272227566304781E-2</v>
      </c>
      <c r="F34" s="2">
        <f>('Datos históricos AMXB'!B33/'Datos históricos AMXB'!B34)-1</f>
        <v>-1.2493993272465032E-2</v>
      </c>
      <c r="G34" s="2">
        <f>('Datos históricos GAPB'!B33/'Datos históricos GAPB'!B34)-1</f>
        <v>-5.2033323919796537E-2</v>
      </c>
      <c r="H34" s="2">
        <f>('Datos históricos FEMSAUBD'!B33/'Datos históricos FEMSAUBD'!B34)-1</f>
        <v>-7.9156209726650051E-2</v>
      </c>
      <c r="I34" s="2">
        <f>('Datos históricos GMEXICOB'!B33/'Datos históricos GMEXICOB'!B34)-1</f>
        <v>-0.14340088468264578</v>
      </c>
      <c r="J34" s="2">
        <f>('Datos históricos ASURB'!B33/'Datos históricos ASURB'!B34)-1</f>
        <v>-8.0753575997208893E-2</v>
      </c>
      <c r="K34" s="2">
        <f>('Datos históricos GFNORTEO'!B33/'Datos históricos GFNORTEO'!B34)-1</f>
        <v>-0.12085586644721369</v>
      </c>
      <c r="L34" s="2">
        <f>('Datos históricos CEMEXCPO'!B33/'Datos históricos CEMEXCPO'!B34)-1</f>
        <v>-0.1544276457883369</v>
      </c>
      <c r="M34" s="2"/>
    </row>
    <row r="35" spans="1:17" x14ac:dyDescent="0.25">
      <c r="A35" s="3" t="s">
        <v>69</v>
      </c>
      <c r="B35" s="2">
        <f>('Datos históricos S&amp;P_BMV IPC'!B34/'Datos históricos S&amp;P_BMV IPC'!B35)-1</f>
        <v>6.5066746120081564E-3</v>
      </c>
      <c r="C35" s="2">
        <f>('Datos históricos BIMBOA'!B34/'Datos históricos BIMBOA'!B35)-1</f>
        <v>2.8934817170111371E-2</v>
      </c>
      <c r="D35" s="2">
        <f>('Datos históricos AC'!B34/'Datos históricos AC'!B35)-1</f>
        <v>3.3207197466985638E-2</v>
      </c>
      <c r="E35" s="2">
        <f>('Datos históricos WALMEX'!B34/'Datos históricos WALMEX'!B35)-1</f>
        <v>8.4534368070954269E-3</v>
      </c>
      <c r="F35" s="2">
        <f>('Datos históricos AMXB'!B34/'Datos históricos AMXB'!B35)-1</f>
        <v>4.7834843907351488E-2</v>
      </c>
      <c r="G35" s="2">
        <f>('Datos históricos GAPB'!B34/'Datos históricos GAPB'!B35)-1</f>
        <v>-5.9120499535007309E-2</v>
      </c>
      <c r="H35" s="2">
        <f>('Datos históricos FEMSAUBD'!B34/'Datos históricos FEMSAUBD'!B35)-1</f>
        <v>-3.9168404588112549E-2</v>
      </c>
      <c r="I35" s="2">
        <f>('Datos históricos GMEXICOB'!B34/'Datos históricos GMEXICOB'!B35)-1</f>
        <v>1.7692629815745375E-2</v>
      </c>
      <c r="J35" s="2">
        <f>('Datos históricos ASURB'!B34/'Datos históricos ASURB'!B35)-1</f>
        <v>-3.4622897815299702E-2</v>
      </c>
      <c r="K35" s="2">
        <f>('Datos históricos GFNORTEO'!B34/'Datos históricos GFNORTEO'!B35)-1</f>
        <v>-5.2854279563506856E-2</v>
      </c>
      <c r="L35" s="2">
        <f>('Datos históricos CEMEXCPO'!B34/'Datos históricos CEMEXCPO'!B35)-1</f>
        <v>3.1180400890868487E-2</v>
      </c>
      <c r="M35" s="2"/>
      <c r="N35" t="s">
        <v>603</v>
      </c>
    </row>
    <row r="36" spans="1:17" x14ac:dyDescent="0.25">
      <c r="A36" s="3" t="s">
        <v>71</v>
      </c>
      <c r="B36" s="2">
        <f>('Datos históricos S&amp;P_BMV IPC'!B35/'Datos históricos S&amp;P_BMV IPC'!B36)-1</f>
        <v>-9.0537859669156395E-2</v>
      </c>
      <c r="C36" s="2">
        <f>('Datos históricos BIMBOA'!B35/'Datos históricos BIMBOA'!B36)-1</f>
        <v>4.7286047286047239E-2</v>
      </c>
      <c r="D36" s="2">
        <f>('Datos históricos AC'!B35/'Datos históricos AC'!B36)-1</f>
        <v>-4.258780036968568E-2</v>
      </c>
      <c r="E36" s="2">
        <f>('Datos históricos WALMEX'!B35/'Datos históricos WALMEX'!B36)-1</f>
        <v>-0.11914062500000011</v>
      </c>
      <c r="F36" s="2">
        <f>('Datos históricos AMXB'!B35/'Datos históricos AMXB'!B36)-1</f>
        <v>-5.9659090909090939E-2</v>
      </c>
      <c r="G36" s="2">
        <f>('Datos históricos GAPB'!B35/'Datos históricos GAPB'!B36)-1</f>
        <v>-2.6607610487860089E-2</v>
      </c>
      <c r="H36" s="2">
        <f>('Datos históricos FEMSAUBD'!B35/'Datos históricos FEMSAUBD'!B36)-1</f>
        <v>-7.2085147556845808E-2</v>
      </c>
      <c r="I36" s="2">
        <f>('Datos históricos GMEXICOB'!B35/'Datos históricos GMEXICOB'!B36)-1</f>
        <v>-0.19731092436974795</v>
      </c>
      <c r="J36" s="2">
        <f>('Datos históricos ASURB'!B35/'Datos históricos ASURB'!B36)-1</f>
        <v>3.2437546460026834E-3</v>
      </c>
      <c r="K36" s="2">
        <f>('Datos históricos GFNORTEO'!B35/'Datos históricos GFNORTEO'!B36)-1</f>
        <v>-9.9231026412571088E-2</v>
      </c>
      <c r="L36" s="2">
        <f>('Datos históricos CEMEXCPO'!B35/'Datos históricos CEMEXCPO'!B36)-1</f>
        <v>-0.15996258185219825</v>
      </c>
      <c r="M36" s="2"/>
      <c r="N36" t="s">
        <v>604</v>
      </c>
    </row>
    <row r="37" spans="1:17" x14ac:dyDescent="0.25">
      <c r="A37" s="3" t="s">
        <v>73</v>
      </c>
      <c r="B37" s="2">
        <f>('Datos históricos S&amp;P_BMV IPC'!B36/'Datos históricos S&amp;P_BMV IPC'!B37)-1</f>
        <v>5.8727231767577104E-2</v>
      </c>
      <c r="C37" s="2">
        <f>('Datos históricos BIMBOA'!B36/'Datos históricos BIMBOA'!B37)-1</f>
        <v>-4.7724750277469474E-2</v>
      </c>
      <c r="D37" s="2">
        <f>('Datos históricos AC'!B36/'Datos históricos AC'!B37)-1</f>
        <v>9.6210775606864196E-4</v>
      </c>
      <c r="E37" s="2">
        <f>('Datos históricos WALMEX'!B36/'Datos históricos WALMEX'!B37)-1</f>
        <v>5.1604621309370824E-2</v>
      </c>
      <c r="F37" s="2">
        <f>('Datos históricos AMXB'!B36/'Datos históricos AMXB'!B37)-1</f>
        <v>0.14100486223662889</v>
      </c>
      <c r="G37" s="2">
        <f>('Datos históricos GAPB'!B36/'Datos históricos GAPB'!B37)-1</f>
        <v>8.290445681476033E-2</v>
      </c>
      <c r="H37" s="2">
        <f>('Datos históricos FEMSAUBD'!B36/'Datos históricos FEMSAUBD'!B37)-1</f>
        <v>1.9996364297401037E-3</v>
      </c>
      <c r="I37" s="2">
        <f>('Datos históricos GMEXICOB'!B36/'Datos históricos GMEXICOB'!B37)-1</f>
        <v>0.13257828114590287</v>
      </c>
      <c r="J37" s="2">
        <f>('Datos históricos ASURB'!B36/'Datos históricos ASURB'!B37)-1</f>
        <v>2.3029509381138347E-3</v>
      </c>
      <c r="K37" s="2">
        <f>('Datos históricos GFNORTEO'!B36/'Datos históricos GFNORTEO'!B37)-1</f>
        <v>7.9471632741446641E-2</v>
      </c>
      <c r="L37" s="2">
        <f>('Datos históricos CEMEXCPO'!B36/'Datos históricos CEMEXCPO'!B37)-1</f>
        <v>1.6159695817490549E-2</v>
      </c>
      <c r="M37" s="2"/>
    </row>
    <row r="38" spans="1:17" x14ac:dyDescent="0.25">
      <c r="A38" s="3" t="s">
        <v>75</v>
      </c>
      <c r="B38" s="2">
        <f>('Datos históricos S&amp;P_BMV IPC'!B37/'Datos históricos S&amp;P_BMV IPC'!B38)-1</f>
        <v>4.0321950639820026E-2</v>
      </c>
      <c r="C38" s="2">
        <f>('Datos históricos BIMBOA'!B37/'Datos históricos BIMBOA'!B38)-1</f>
        <v>-2.3533054652423058E-2</v>
      </c>
      <c r="D38" s="2">
        <f>('Datos históricos AC'!B37/'Datos históricos AC'!B38)-1</f>
        <v>0.10745020899926239</v>
      </c>
      <c r="E38" s="2">
        <f>('Datos históricos WALMEX'!B37/'Datos históricos WALMEX'!B38)-1</f>
        <v>0.11063587111491313</v>
      </c>
      <c r="F38" s="2">
        <f>('Datos históricos AMXB'!B37/'Datos históricos AMXB'!B38)-1</f>
        <v>-4.6367851622874712E-2</v>
      </c>
      <c r="G38" s="2">
        <f>('Datos históricos GAPB'!B37/'Datos históricos GAPB'!B38)-1</f>
        <v>5.0419240953221367E-2</v>
      </c>
      <c r="H38" s="2">
        <f>('Datos históricos FEMSAUBD'!B37/'Datos históricos FEMSAUBD'!B38)-1</f>
        <v>6.3337628865979489E-2</v>
      </c>
      <c r="I38" s="2">
        <f>('Datos históricos GMEXICOB'!B37/'Datos históricos GMEXICOB'!B38)-1</f>
        <v>0.18602551077999752</v>
      </c>
      <c r="J38" s="2">
        <f>('Datos históricos ASURB'!B37/'Datos históricos ASURB'!B38)-1</f>
        <v>6.0430483395982559E-2</v>
      </c>
      <c r="K38" s="2">
        <f>('Datos históricos GFNORTEO'!B37/'Datos históricos GFNORTEO'!B38)-1</f>
        <v>5.9660394676456896E-2</v>
      </c>
      <c r="L38" s="2">
        <f>('Datos históricos CEMEXCPO'!B37/'Datos históricos CEMEXCPO'!B38)-1</f>
        <v>-0.16507936507936505</v>
      </c>
      <c r="M38" s="2"/>
      <c r="N38" s="4" t="s">
        <v>605</v>
      </c>
      <c r="O38" s="4"/>
      <c r="P38" s="4"/>
    </row>
    <row r="39" spans="1:17" x14ac:dyDescent="0.25">
      <c r="A39" s="3" t="s">
        <v>77</v>
      </c>
      <c r="B39" s="2">
        <f>('Datos históricos S&amp;P_BMV IPC'!B38/'Datos históricos S&amp;P_BMV IPC'!B39)-1</f>
        <v>-3.6446425205978961E-2</v>
      </c>
      <c r="C39" s="2">
        <f>('Datos históricos BIMBOA'!B38/'Datos históricos BIMBOA'!B39)-1</f>
        <v>2.5726536445926707E-2</v>
      </c>
      <c r="D39" s="2">
        <f>('Datos históricos AC'!B38/'Datos históricos AC'!B39)-1</f>
        <v>-6.5200735519460706E-2</v>
      </c>
      <c r="E39" s="2">
        <f>('Datos históricos WALMEX'!B38/'Datos históricos WALMEX'!B39)-1</f>
        <v>-7.8196872125115058E-2</v>
      </c>
      <c r="F39" s="2">
        <f>('Datos históricos AMXB'!B38/'Datos históricos AMXB'!B39)-1</f>
        <v>-0.10511756569847863</v>
      </c>
      <c r="G39" s="2">
        <f>('Datos históricos GAPB'!B38/'Datos históricos GAPB'!B39)-1</f>
        <v>5.1380623221086719E-3</v>
      </c>
      <c r="H39" s="2">
        <f>('Datos históricos FEMSAUBD'!B38/'Datos históricos FEMSAUBD'!B39)-1</f>
        <v>-2.5859904594526806E-2</v>
      </c>
      <c r="I39" s="2">
        <f>('Datos históricos GMEXICOB'!B38/'Datos históricos GMEXICOB'!B39)-1</f>
        <v>-7.83962369806257E-3</v>
      </c>
      <c r="J39" s="2">
        <f>('Datos históricos ASURB'!B38/'Datos históricos ASURB'!B39)-1</f>
        <v>-1.2039928091588603E-2</v>
      </c>
      <c r="K39" s="2">
        <f>('Datos históricos GFNORTEO'!B38/'Datos históricos GFNORTEO'!B39)-1</f>
        <v>-1.7140279657194446E-2</v>
      </c>
      <c r="L39" s="2">
        <f>('Datos históricos CEMEXCPO'!B38/'Datos históricos CEMEXCPO'!B39)-1</f>
        <v>-9.935668334524661E-2</v>
      </c>
      <c r="M39" s="2"/>
    </row>
    <row r="40" spans="1:17" x14ac:dyDescent="0.25">
      <c r="A40" s="3" t="s">
        <v>79</v>
      </c>
      <c r="B40" s="2">
        <f>('Datos históricos S&amp;P_BMV IPC'!B39/'Datos históricos S&amp;P_BMV IPC'!B40)-1</f>
        <v>7.1907686958537331E-2</v>
      </c>
      <c r="C40" s="2">
        <f>('Datos históricos BIMBOA'!B39/'Datos históricos BIMBOA'!B40)-1</f>
        <v>0.12006403415154754</v>
      </c>
      <c r="D40" s="2">
        <f>('Datos históricos AC'!B39/'Datos históricos AC'!B40)-1</f>
        <v>-1.9117534602737241E-3</v>
      </c>
      <c r="E40" s="2">
        <f>('Datos históricos WALMEX'!B39/'Datos históricos WALMEX'!B40)-1</f>
        <v>0.12926684476105677</v>
      </c>
      <c r="F40" s="2">
        <f>('Datos históricos AMXB'!B39/'Datos históricos AMXB'!B40)-1</f>
        <v>0.15311004784689008</v>
      </c>
      <c r="G40" s="2">
        <f>('Datos históricos GAPB'!B39/'Datos históricos GAPB'!B40)-1</f>
        <v>0.1391696142833081</v>
      </c>
      <c r="H40" s="2">
        <f>('Datos históricos FEMSAUBD'!B39/'Datos históricos FEMSAUBD'!B40)-1</f>
        <v>4.5063955395211686E-2</v>
      </c>
      <c r="I40" s="2">
        <f>('Datos históricos GMEXICOB'!B39/'Datos históricos GMEXICOB'!B40)-1</f>
        <v>-4.7926883637984252E-3</v>
      </c>
      <c r="J40" s="2">
        <f>('Datos históricos ASURB'!B39/'Datos históricos ASURB'!B40)-1</f>
        <v>7.6190718631469201E-2</v>
      </c>
      <c r="K40" s="2">
        <f>('Datos históricos GFNORTEO'!B39/'Datos históricos GFNORTEO'!B40)-1</f>
        <v>3.8164364317490262E-2</v>
      </c>
      <c r="L40" s="2">
        <f>('Datos históricos CEMEXCPO'!B39/'Datos históricos CEMEXCPO'!B40)-1</f>
        <v>5.1879699248120303E-2</v>
      </c>
      <c r="M40" s="2"/>
    </row>
    <row r="41" spans="1:17" x14ac:dyDescent="0.25">
      <c r="A41" s="3" t="s">
        <v>81</v>
      </c>
      <c r="B41" s="2">
        <f>('Datos históricos S&amp;P_BMV IPC'!B40/'Datos históricos S&amp;P_BMV IPC'!B41)-1</f>
        <v>-3.1399825062794928E-2</v>
      </c>
      <c r="C41" s="2">
        <f>('Datos históricos BIMBOA'!B40/'Datos históricos BIMBOA'!B41)-1</f>
        <v>-7.7453232687889728E-2</v>
      </c>
      <c r="D41" s="2">
        <f>('Datos históricos AC'!B40/'Datos históricos AC'!B41)-1</f>
        <v>4.1743009639130246E-2</v>
      </c>
      <c r="E41" s="2">
        <f>('Datos históricos WALMEX'!B40/'Datos históricos WALMEX'!B41)-1</f>
        <v>-6.1690572343684802E-2</v>
      </c>
      <c r="F41" s="2">
        <f>('Datos históricos AMXB'!B40/'Datos históricos AMXB'!B41)-1</f>
        <v>2.50681198910081E-2</v>
      </c>
      <c r="G41" s="2">
        <f>('Datos históricos GAPB'!B40/'Datos históricos GAPB'!B41)-1</f>
        <v>-4.5613471044488318E-2</v>
      </c>
      <c r="H41" s="2">
        <f>('Datos históricos FEMSAUBD'!B40/'Datos históricos FEMSAUBD'!B41)-1</f>
        <v>-9.9314663830792904E-2</v>
      </c>
      <c r="I41" s="2">
        <f>('Datos históricos GMEXICOB'!B40/'Datos históricos GMEXICOB'!B41)-1</f>
        <v>-6.6430469441983719E-3</v>
      </c>
      <c r="J41" s="2">
        <f>('Datos históricos ASURB'!B40/'Datos históricos ASURB'!B41)-1</f>
        <v>-5.3854861629615391E-2</v>
      </c>
      <c r="K41" s="2">
        <f>('Datos históricos GFNORTEO'!B40/'Datos históricos GFNORTEO'!B41)-1</f>
        <v>-1.7031070195627107E-2</v>
      </c>
      <c r="L41" s="2">
        <f>('Datos históricos CEMEXCPO'!B40/'Datos históricos CEMEXCPO'!B41)-1</f>
        <v>4.5317220543807935E-3</v>
      </c>
      <c r="M41" s="2"/>
    </row>
    <row r="42" spans="1:17" x14ac:dyDescent="0.25">
      <c r="A42" s="3" t="s">
        <v>83</v>
      </c>
      <c r="B42" s="2">
        <f>('Datos históricos S&amp;P_BMV IPC'!B41/'Datos históricos S&amp;P_BMV IPC'!B42)-1</f>
        <v>-1.4733714049962598E-3</v>
      </c>
      <c r="C42" s="2">
        <f>('Datos históricos BIMBOA'!B41/'Datos históricos BIMBOA'!B42)-1</f>
        <v>4.9965541006202541E-2</v>
      </c>
      <c r="D42" s="2">
        <f>('Datos históricos AC'!B41/'Datos históricos AC'!B42)-1</f>
        <v>-2.7804258023513828E-3</v>
      </c>
      <c r="E42" s="2">
        <f>('Datos históricos WALMEX'!B41/'Datos históricos WALMEX'!B42)-1</f>
        <v>2.3955511193497925E-2</v>
      </c>
      <c r="F42" s="2">
        <f>('Datos históricos AMXB'!B41/'Datos históricos AMXB'!B42)-1</f>
        <v>4.9288061336254518E-3</v>
      </c>
      <c r="G42" s="2">
        <f>('Datos históricos GAPB'!B41/'Datos históricos GAPB'!B42)-1</f>
        <v>8.1446390542831093E-2</v>
      </c>
      <c r="H42" s="2">
        <f>('Datos históricos FEMSAUBD'!B41/'Datos históricos FEMSAUBD'!B42)-1</f>
        <v>-5.5626848183897737E-2</v>
      </c>
      <c r="I42" s="2">
        <f>('Datos históricos GMEXICOB'!B41/'Datos históricos GMEXICOB'!B42)-1</f>
        <v>9.6249544847675672E-2</v>
      </c>
      <c r="J42" s="2">
        <f>('Datos históricos ASURB'!B41/'Datos históricos ASURB'!B42)-1</f>
        <v>7.6263058298986497E-2</v>
      </c>
      <c r="K42" s="2">
        <f>('Datos históricos GFNORTEO'!B41/'Datos históricos GFNORTEO'!B42)-1</f>
        <v>-1.6745870106358862E-2</v>
      </c>
      <c r="L42" s="2">
        <f>('Datos históricos CEMEXCPO'!B41/'Datos históricos CEMEXCPO'!B42)-1</f>
        <v>-0.11081262592343855</v>
      </c>
      <c r="M42" s="2"/>
    </row>
    <row r="43" spans="1:17" x14ac:dyDescent="0.25">
      <c r="A43" s="3" t="s">
        <v>85</v>
      </c>
      <c r="B43" s="2">
        <f>('Datos históricos S&amp;P_BMV IPC'!B42/'Datos históricos S&amp;P_BMV IPC'!B43)-1</f>
        <v>-3.6004115206264897E-2</v>
      </c>
      <c r="C43" s="2">
        <f>('Datos históricos BIMBOA'!B42/'Datos históricos BIMBOA'!B43)-1</f>
        <v>0.14207005116096028</v>
      </c>
      <c r="D43" s="2">
        <f>('Datos históricos AC'!B42/'Datos históricos AC'!B43)-1</f>
        <v>-2.6976887995671439E-2</v>
      </c>
      <c r="E43" s="2">
        <f>('Datos históricos WALMEX'!B42/'Datos históricos WALMEX'!B43)-1</f>
        <v>-1.8611810803246587E-2</v>
      </c>
      <c r="F43" s="2">
        <f>('Datos históricos AMXB'!B42/'Datos históricos AMXB'!B43)-1</f>
        <v>-7.6378351036924585E-2</v>
      </c>
      <c r="G43" s="2">
        <f>('Datos históricos GAPB'!B42/'Datos históricos GAPB'!B43)-1</f>
        <v>6.0958177710148886E-2</v>
      </c>
      <c r="H43" s="2">
        <f>('Datos históricos FEMSAUBD'!B42/'Datos históricos FEMSAUBD'!B43)-1</f>
        <v>2.4932807228226661E-2</v>
      </c>
      <c r="I43" s="2">
        <f>('Datos históricos GMEXICOB'!B42/'Datos históricos GMEXICOB'!B43)-1</f>
        <v>-0.11929449492250133</v>
      </c>
      <c r="J43" s="2">
        <f>('Datos históricos ASURB'!B42/'Datos históricos ASURB'!B43)-1</f>
        <v>7.0304913575451433E-2</v>
      </c>
      <c r="K43" s="2">
        <f>('Datos históricos GFNORTEO'!B42/'Datos históricos GFNORTEO'!B43)-1</f>
        <v>-7.5426157791658177E-5</v>
      </c>
      <c r="L43" s="2">
        <f>('Datos históricos CEMEXCPO'!B42/'Datos históricos CEMEXCPO'!B43)-1</f>
        <v>-9.7575757575757538E-2</v>
      </c>
      <c r="M43" s="2"/>
    </row>
    <row r="44" spans="1:17" x14ac:dyDescent="0.25">
      <c r="A44" s="3" t="s">
        <v>87</v>
      </c>
      <c r="B44" s="2">
        <f>('Datos históricos S&amp;P_BMV IPC'!B43/'Datos históricos S&amp;P_BMV IPC'!B44)-1</f>
        <v>4.7896608340908475E-2</v>
      </c>
      <c r="C44" s="2">
        <f>('Datos históricos BIMBOA'!B43/'Datos históricos BIMBOA'!B44)-1</f>
        <v>0.10767218831734948</v>
      </c>
      <c r="D44" s="2">
        <f>('Datos históricos AC'!B43/'Datos históricos AC'!B44)-1</f>
        <v>7.396646189606515E-2</v>
      </c>
      <c r="E44" s="2">
        <f>('Datos históricos WALMEX'!B43/'Datos históricos WALMEX'!B44)-1</f>
        <v>8.8997256933861513E-2</v>
      </c>
      <c r="F44" s="2">
        <f>('Datos históricos AMXB'!B43/'Datos históricos AMXB'!B44)-1</f>
        <v>0.18525179856115104</v>
      </c>
      <c r="G44" s="2">
        <f>('Datos históricos GAPB'!B43/'Datos históricos GAPB'!B44)-1</f>
        <v>2.1478027412745515E-2</v>
      </c>
      <c r="H44" s="2">
        <f>('Datos históricos FEMSAUBD'!B43/'Datos históricos FEMSAUBD'!B44)-1</f>
        <v>6.8516812528789384E-3</v>
      </c>
      <c r="I44" s="2">
        <f>('Datos históricos GMEXICOB'!B43/'Datos históricos GMEXICOB'!B44)-1</f>
        <v>2.5655081679640368E-2</v>
      </c>
      <c r="J44" s="2">
        <f>('Datos históricos ASURB'!B43/'Datos históricos ASURB'!B44)-1</f>
        <v>-3.2631840933602385E-3</v>
      </c>
      <c r="K44" s="2">
        <f>('Datos históricos GFNORTEO'!B43/'Datos históricos GFNORTEO'!B44)-1</f>
        <v>2.735373886090664E-2</v>
      </c>
      <c r="L44" s="2">
        <f>('Datos históricos CEMEXCPO'!B43/'Datos históricos CEMEXCPO'!B44)-1</f>
        <v>1.6009852216748888E-2</v>
      </c>
      <c r="M44" s="2"/>
    </row>
    <row r="45" spans="1:17" x14ac:dyDescent="0.25">
      <c r="A45" s="3" t="s">
        <v>89</v>
      </c>
      <c r="B45" s="2">
        <f>('Datos históricos S&amp;P_BMV IPC'!B44/'Datos históricos S&amp;P_BMV IPC'!B45)-1</f>
        <v>1.1504730089133552E-2</v>
      </c>
      <c r="C45" s="2">
        <f>('Datos históricos BIMBOA'!B44/'Datos históricos BIMBOA'!B45)-1</f>
        <v>4.5340624287992792E-2</v>
      </c>
      <c r="D45" s="2">
        <f>('Datos históricos AC'!B44/'Datos históricos AC'!B45)-1</f>
        <v>4.1861269676526369E-2</v>
      </c>
      <c r="E45" s="2">
        <f>('Datos históricos WALMEX'!B44/'Datos históricos WALMEX'!B45)-1</f>
        <v>8.4524358383282205E-3</v>
      </c>
      <c r="F45" s="2">
        <f>('Datos históricos AMXB'!B44/'Datos históricos AMXB'!B45)-1</f>
        <v>0.11199999999999988</v>
      </c>
      <c r="G45" s="2">
        <f>('Datos históricos GAPB'!B44/'Datos históricos GAPB'!B45)-1</f>
        <v>7.9249694997966635E-2</v>
      </c>
      <c r="H45" s="2">
        <f>('Datos históricos FEMSAUBD'!B44/'Datos históricos FEMSAUBD'!B45)-1</f>
        <v>3.3010170701243124E-2</v>
      </c>
      <c r="I45" s="2">
        <f>('Datos históricos GMEXICOB'!B44/'Datos históricos GMEXICOB'!B45)-1</f>
        <v>-2.7197098976109335E-2</v>
      </c>
      <c r="J45" s="2">
        <f>('Datos históricos ASURB'!B44/'Datos históricos ASURB'!B45)-1</f>
        <v>-1.7070319932588451E-2</v>
      </c>
      <c r="K45" s="2">
        <f>('Datos históricos GFNORTEO'!B44/'Datos históricos GFNORTEO'!B45)-1</f>
        <v>2.2522522522523403E-3</v>
      </c>
      <c r="L45" s="2">
        <f>('Datos históricos CEMEXCPO'!B44/'Datos históricos CEMEXCPO'!B45)-1</f>
        <v>-3.4482758620689724E-2</v>
      </c>
      <c r="M45" s="2"/>
    </row>
    <row r="46" spans="1:17" x14ac:dyDescent="0.25">
      <c r="A46" s="3" t="s">
        <v>91</v>
      </c>
      <c r="B46" s="2">
        <f>('Datos históricos S&amp;P_BMV IPC'!B45/'Datos históricos S&amp;P_BMV IPC'!B46)-1</f>
        <v>-1.1716397158744174E-2</v>
      </c>
      <c r="C46" s="2">
        <f>('Datos históricos BIMBOA'!B45/'Datos históricos BIMBOA'!B46)-1</f>
        <v>9.1220068415043265E-4</v>
      </c>
      <c r="D46" s="2">
        <f>('Datos históricos AC'!B45/'Datos históricos AC'!B46)-1</f>
        <v>2.2823779193205995E-2</v>
      </c>
      <c r="E46" s="2">
        <f>('Datos históricos WALMEX'!B45/'Datos históricos WALMEX'!B46)-1</f>
        <v>-5.0458715596332082E-3</v>
      </c>
      <c r="F46" s="2">
        <f>('Datos históricos AMXB'!B45/'Datos históricos AMXB'!B46)-1</f>
        <v>-3.7227214377406947E-2</v>
      </c>
      <c r="G46" s="2">
        <f>('Datos históricos GAPB'!B45/'Datos históricos GAPB'!B46)-1</f>
        <v>-1.3638186923385476E-2</v>
      </c>
      <c r="H46" s="2">
        <f>('Datos históricos FEMSAUBD'!B45/'Datos históricos FEMSAUBD'!B46)-1</f>
        <v>4.4208136686780808E-3</v>
      </c>
      <c r="I46" s="2">
        <f>('Datos históricos GMEXICOB'!B45/'Datos históricos GMEXICOB'!B46)-1</f>
        <v>-3.479514103355974E-2</v>
      </c>
      <c r="J46" s="2">
        <f>('Datos históricos ASURB'!B45/'Datos históricos ASURB'!B46)-1</f>
        <v>1.2689936137414648E-2</v>
      </c>
      <c r="K46" s="2">
        <f>('Datos históricos GFNORTEO'!B45/'Datos históricos GFNORTEO'!B46)-1</f>
        <v>-6.3427407622926979E-2</v>
      </c>
      <c r="L46" s="2">
        <f>('Datos históricos CEMEXCPO'!B45/'Datos históricos CEMEXCPO'!B46)-1</f>
        <v>5.9488399762064326E-4</v>
      </c>
      <c r="M46" s="2"/>
    </row>
    <row r="47" spans="1:17" x14ac:dyDescent="0.25">
      <c r="A47" s="3" t="s">
        <v>93</v>
      </c>
      <c r="B47" s="2">
        <f>('Datos históricos S&amp;P_BMV IPC'!B46/'Datos históricos S&amp;P_BMV IPC'!B47)-1</f>
        <v>5.9909326694677523E-2</v>
      </c>
      <c r="C47" s="2">
        <f>('Datos históricos BIMBOA'!B46/'Datos históricos BIMBOA'!B47)-1</f>
        <v>8.1647755303404068E-2</v>
      </c>
      <c r="D47" s="2">
        <f>('Datos históricos AC'!B46/'Datos históricos AC'!B47)-1</f>
        <v>4.2227549326940839E-2</v>
      </c>
      <c r="E47" s="2">
        <f>('Datos históricos WALMEX'!B46/'Datos históricos WALMEX'!B47)-1</f>
        <v>-1.3723420298597411E-2</v>
      </c>
      <c r="F47" s="2">
        <f>('Datos históricos AMXB'!B46/'Datos históricos AMXB'!B47)-1</f>
        <v>0.10106007067137801</v>
      </c>
      <c r="G47" s="2">
        <f>('Datos históricos GAPB'!B46/'Datos históricos GAPB'!B47)-1</f>
        <v>5.1676861421640963E-2</v>
      </c>
      <c r="H47" s="2">
        <f>('Datos históricos FEMSAUBD'!B46/'Datos históricos FEMSAUBD'!B47)-1</f>
        <v>6.6925871629804234E-2</v>
      </c>
      <c r="I47" s="2">
        <f>('Datos históricos GMEXICOB'!B46/'Datos históricos GMEXICOB'!B47)-1</f>
        <v>6.0827782024680754E-2</v>
      </c>
      <c r="J47" s="2">
        <f>('Datos históricos ASURB'!B46/'Datos históricos ASURB'!B47)-1</f>
        <v>6.0330988587606882E-2</v>
      </c>
      <c r="K47" s="2">
        <f>('Datos históricos GFNORTEO'!B46/'Datos históricos GFNORTEO'!B47)-1</f>
        <v>0.19288503253796097</v>
      </c>
      <c r="L47" s="2">
        <f>('Datos históricos CEMEXCPO'!B46/'Datos históricos CEMEXCPO'!B47)-1</f>
        <v>4.4748290863890539E-2</v>
      </c>
      <c r="M47" s="2"/>
    </row>
    <row r="48" spans="1:17" x14ac:dyDescent="0.25">
      <c r="A48" s="3" t="s">
        <v>95</v>
      </c>
      <c r="B48" s="2">
        <f>('Datos históricos S&amp;P_BMV IPC'!B47/'Datos históricos S&amp;P_BMV IPC'!B48)-1</f>
        <v>1.6159162651181225E-2</v>
      </c>
      <c r="C48" s="2">
        <f>('Datos históricos BIMBOA'!B47/'Datos históricos BIMBOA'!B48)-1</f>
        <v>-5.5011655011654947E-2</v>
      </c>
      <c r="D48" s="2">
        <f>('Datos históricos AC'!B47/'Datos históricos AC'!B48)-1</f>
        <v>7.545860188398601E-2</v>
      </c>
      <c r="E48" s="2">
        <f>('Datos históricos WALMEX'!B47/'Datos históricos WALMEX'!B48)-1</f>
        <v>2.8540406390569206E-2</v>
      </c>
      <c r="F48" s="2">
        <f>('Datos históricos AMXB'!B47/'Datos históricos AMXB'!B48)-1</f>
        <v>1.3610315186246336E-2</v>
      </c>
      <c r="G48" s="2">
        <f>('Datos históricos GAPB'!B47/'Datos históricos GAPB'!B48)-1</f>
        <v>-2.5337924654366129E-2</v>
      </c>
      <c r="H48" s="2">
        <f>('Datos históricos FEMSAUBD'!B47/'Datos históricos FEMSAUBD'!B48)-1</f>
        <v>1.8171198650139386E-2</v>
      </c>
      <c r="I48" s="2">
        <f>('Datos históricos GMEXICOB'!B47/'Datos históricos GMEXICOB'!B48)-1</f>
        <v>-0.14786897450214032</v>
      </c>
      <c r="J48" s="2">
        <f>('Datos históricos ASURB'!B47/'Datos históricos ASURB'!B48)-1</f>
        <v>-5.624879486543799E-2</v>
      </c>
      <c r="K48" s="2">
        <f>('Datos históricos GFNORTEO'!B47/'Datos históricos GFNORTEO'!B48)-1</f>
        <v>1.0423000086858814E-3</v>
      </c>
      <c r="L48" s="2">
        <f>('Datos históricos CEMEXCPO'!B47/'Datos históricos CEMEXCPO'!B48)-1</f>
        <v>0.11581137309292644</v>
      </c>
      <c r="M48" s="2"/>
    </row>
    <row r="49" spans="1:13" x14ac:dyDescent="0.25">
      <c r="A49" s="3" t="s">
        <v>97</v>
      </c>
      <c r="B49" s="2">
        <f>('Datos históricos S&amp;P_BMV IPC'!B48/'Datos históricos S&amp;P_BMV IPC'!B49)-1</f>
        <v>5.9501611354809469E-2</v>
      </c>
      <c r="C49" s="2">
        <f>('Datos históricos BIMBOA'!B48/'Datos históricos BIMBOA'!B49)-1</f>
        <v>9.1603053435114656E-2</v>
      </c>
      <c r="D49" s="2">
        <f>('Datos históricos AC'!B48/'Datos históricos AC'!B49)-1</f>
        <v>6.4155323414582632E-2</v>
      </c>
      <c r="E49" s="2">
        <f>('Datos históricos WALMEX'!B48/'Datos históricos WALMEX'!B49)-1</f>
        <v>8.0261394101876604E-2</v>
      </c>
      <c r="F49" s="2">
        <f>('Datos históricos AMXB'!B48/'Datos históricos AMXB'!B49)-1</f>
        <v>4.2569081404032927E-2</v>
      </c>
      <c r="G49" s="2">
        <f>('Datos históricos GAPB'!B48/'Datos históricos GAPB'!B49)-1</f>
        <v>9.5470347117729837E-3</v>
      </c>
      <c r="H49" s="2">
        <f>('Datos históricos FEMSAUBD'!B48/'Datos históricos FEMSAUBD'!B49)-1</f>
        <v>7.6498532904848426E-2</v>
      </c>
      <c r="I49" s="2">
        <f>('Datos históricos GMEXICOB'!B48/'Datos históricos GMEXICOB'!B49)-1</f>
        <v>8.1848384173965449E-2</v>
      </c>
      <c r="J49" s="2">
        <f>('Datos históricos ASURB'!B48/'Datos históricos ASURB'!B49)-1</f>
        <v>-7.2554479728176302E-2</v>
      </c>
      <c r="K49" s="2">
        <f>('Datos históricos GFNORTEO'!B48/'Datos históricos GFNORTEO'!B49)-1</f>
        <v>9.5849990481629455E-2</v>
      </c>
      <c r="L49" s="2">
        <f>('Datos históricos CEMEXCPO'!B48/'Datos históricos CEMEXCPO'!B49)-1</f>
        <v>3.4433285509325673E-2</v>
      </c>
      <c r="M49" s="2"/>
    </row>
    <row r="50" spans="1:13" x14ac:dyDescent="0.25">
      <c r="A50" s="3" t="s">
        <v>98</v>
      </c>
      <c r="B50" s="2">
        <f>('Datos históricos S&amp;P_BMV IPC'!B49/'Datos históricos S&amp;P_BMV IPC'!B50)-1</f>
        <v>3.7388686896791201E-2</v>
      </c>
      <c r="C50" s="2">
        <f>('Datos históricos BIMBOA'!B49/'Datos históricos BIMBOA'!B50)-1</f>
        <v>2.024922118380057E-2</v>
      </c>
      <c r="D50" s="2">
        <f>('Datos históricos AC'!B49/'Datos históricos AC'!B50)-1</f>
        <v>1.8265821424734208E-2</v>
      </c>
      <c r="E50" s="2">
        <f>('Datos históricos WALMEX'!B49/'Datos históricos WALMEX'!B50)-1</f>
        <v>2.2793487574978455E-2</v>
      </c>
      <c r="F50" s="2">
        <f>('Datos históricos AMXB'!B49/'Datos históricos AMXB'!B50)-1</f>
        <v>-2.048280907095823E-2</v>
      </c>
      <c r="G50" s="2">
        <f>('Datos históricos GAPB'!B49/'Datos históricos GAPB'!B50)-1</f>
        <v>2.4396725842457778E-2</v>
      </c>
      <c r="H50" s="2">
        <f>('Datos históricos FEMSAUBD'!B49/'Datos históricos FEMSAUBD'!B50)-1</f>
        <v>2.4624194702934865E-2</v>
      </c>
      <c r="I50" s="2">
        <f>('Datos históricos GMEXICOB'!B49/'Datos históricos GMEXICOB'!B50)-1</f>
        <v>0.13080601092896171</v>
      </c>
      <c r="J50" s="2">
        <f>('Datos históricos ASURB'!B49/'Datos históricos ASURB'!B50)-1</f>
        <v>0.2136235388956067</v>
      </c>
      <c r="K50" s="2">
        <f>('Datos históricos GFNORTEO'!B49/'Datos históricos GFNORTEO'!B50)-1</f>
        <v>3.4360539529388667E-2</v>
      </c>
      <c r="L50" s="2">
        <f>('Datos históricos CEMEXCPO'!B49/'Datos históricos CEMEXCPO'!B50)-1</f>
        <v>0.18537414965986398</v>
      </c>
      <c r="M50" s="2"/>
    </row>
    <row r="51" spans="1:13" x14ac:dyDescent="0.25">
      <c r="A51" s="3" t="s">
        <v>100</v>
      </c>
      <c r="B51" s="3" t="s">
        <v>589</v>
      </c>
      <c r="C51" t="s">
        <v>589</v>
      </c>
      <c r="D51" s="2" t="s">
        <v>589</v>
      </c>
      <c r="E51" s="2" t="s">
        <v>589</v>
      </c>
      <c r="F51" s="2" t="s">
        <v>589</v>
      </c>
      <c r="G51" s="2" t="s">
        <v>589</v>
      </c>
      <c r="H51" s="2" t="s">
        <v>589</v>
      </c>
      <c r="I51" s="2" t="s">
        <v>589</v>
      </c>
      <c r="J51" s="2" t="s">
        <v>589</v>
      </c>
      <c r="K51" s="2" t="s">
        <v>589</v>
      </c>
      <c r="L51" s="2" t="s">
        <v>589</v>
      </c>
      <c r="M51" s="2"/>
    </row>
  </sheetData>
  <mergeCells count="6">
    <mergeCell ref="N38:P38"/>
    <mergeCell ref="A1:L1"/>
    <mergeCell ref="N1:P1"/>
    <mergeCell ref="O5:S7"/>
    <mergeCell ref="N9:P9"/>
    <mergeCell ref="N21:P21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0"/>
  <sheetViews>
    <sheetView workbookViewId="0">
      <selection sqref="A1:G5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563.08000000000004</v>
      </c>
      <c r="C2">
        <v>537.41999999999996</v>
      </c>
      <c r="D2">
        <v>590</v>
      </c>
      <c r="E2">
        <v>518.1</v>
      </c>
      <c r="F2" t="s">
        <v>437</v>
      </c>
      <c r="G2" s="2">
        <v>5.3100000000000001E-2</v>
      </c>
    </row>
    <row r="3" spans="1:7" x14ac:dyDescent="0.25">
      <c r="A3" t="s">
        <v>9</v>
      </c>
      <c r="B3">
        <v>534.67999999999995</v>
      </c>
      <c r="C3">
        <v>521.67999999999995</v>
      </c>
      <c r="D3">
        <v>567.48</v>
      </c>
      <c r="E3">
        <v>516.32000000000005</v>
      </c>
      <c r="F3" t="s">
        <v>438</v>
      </c>
      <c r="G3" s="2">
        <v>0.03</v>
      </c>
    </row>
    <row r="4" spans="1:7" x14ac:dyDescent="0.25">
      <c r="A4" t="s">
        <v>11</v>
      </c>
      <c r="B4">
        <v>519.09</v>
      </c>
      <c r="C4">
        <v>535.16</v>
      </c>
      <c r="D4">
        <v>560.48</v>
      </c>
      <c r="E4">
        <v>507.5</v>
      </c>
      <c r="F4" t="s">
        <v>439</v>
      </c>
      <c r="G4" s="2">
        <v>-0.03</v>
      </c>
    </row>
    <row r="5" spans="1:7" x14ac:dyDescent="0.25">
      <c r="A5" t="s">
        <v>13</v>
      </c>
      <c r="B5">
        <v>535.16999999999996</v>
      </c>
      <c r="C5">
        <v>560.15</v>
      </c>
      <c r="D5">
        <v>561.57000000000005</v>
      </c>
      <c r="E5">
        <v>521.24</v>
      </c>
      <c r="F5" t="s">
        <v>440</v>
      </c>
      <c r="G5" s="2">
        <v>-3.9800000000000002E-2</v>
      </c>
    </row>
    <row r="6" spans="1:7" x14ac:dyDescent="0.25">
      <c r="A6" t="s">
        <v>15</v>
      </c>
      <c r="B6">
        <v>557.37</v>
      </c>
      <c r="C6">
        <v>530.59</v>
      </c>
      <c r="D6">
        <v>579.99</v>
      </c>
      <c r="E6">
        <v>513.12</v>
      </c>
      <c r="F6" t="s">
        <v>441</v>
      </c>
      <c r="G6" s="2">
        <v>5.57E-2</v>
      </c>
    </row>
    <row r="7" spans="1:7" x14ac:dyDescent="0.25">
      <c r="A7" t="s">
        <v>17</v>
      </c>
      <c r="B7">
        <v>527.96</v>
      </c>
      <c r="C7">
        <v>560</v>
      </c>
      <c r="D7">
        <v>564.55999999999995</v>
      </c>
      <c r="E7">
        <v>505.94</v>
      </c>
      <c r="F7" t="s">
        <v>442</v>
      </c>
      <c r="G7" s="2">
        <v>-6.0199999999999997E-2</v>
      </c>
    </row>
    <row r="8" spans="1:7" x14ac:dyDescent="0.25">
      <c r="A8" t="s">
        <v>19</v>
      </c>
      <c r="B8">
        <v>561.79999999999995</v>
      </c>
      <c r="C8">
        <v>556.15</v>
      </c>
      <c r="D8">
        <v>579.99</v>
      </c>
      <c r="E8">
        <v>522</v>
      </c>
      <c r="F8" t="s">
        <v>443</v>
      </c>
      <c r="G8" s="2">
        <v>0.02</v>
      </c>
    </row>
    <row r="9" spans="1:7" x14ac:dyDescent="0.25">
      <c r="A9" t="s">
        <v>21</v>
      </c>
      <c r="B9">
        <v>550.79999999999995</v>
      </c>
      <c r="C9">
        <v>570</v>
      </c>
      <c r="D9">
        <v>589.85</v>
      </c>
      <c r="E9">
        <v>526.78</v>
      </c>
      <c r="F9" t="s">
        <v>444</v>
      </c>
      <c r="G9" s="2">
        <v>-3.4599999999999999E-2</v>
      </c>
    </row>
    <row r="10" spans="1:7" x14ac:dyDescent="0.25">
      <c r="A10" t="s">
        <v>23</v>
      </c>
      <c r="B10">
        <v>570.55999999999995</v>
      </c>
      <c r="C10">
        <v>588.45000000000005</v>
      </c>
      <c r="D10">
        <v>600.23</v>
      </c>
      <c r="E10">
        <v>538.76</v>
      </c>
      <c r="F10" t="s">
        <v>445</v>
      </c>
      <c r="G10" s="2">
        <v>-3.04E-2</v>
      </c>
    </row>
    <row r="11" spans="1:7" x14ac:dyDescent="0.25">
      <c r="A11" t="s">
        <v>25</v>
      </c>
      <c r="B11">
        <v>588.45000000000005</v>
      </c>
      <c r="C11">
        <v>530</v>
      </c>
      <c r="D11">
        <v>615.91999999999996</v>
      </c>
      <c r="E11">
        <v>512.82000000000005</v>
      </c>
      <c r="F11" t="s">
        <v>446</v>
      </c>
      <c r="G11" s="2">
        <v>0.1222</v>
      </c>
    </row>
    <row r="12" spans="1:7" x14ac:dyDescent="0.25">
      <c r="A12" t="s">
        <v>27</v>
      </c>
      <c r="B12">
        <v>524.36</v>
      </c>
      <c r="C12">
        <v>500.09</v>
      </c>
      <c r="D12">
        <v>530.02</v>
      </c>
      <c r="E12">
        <v>482.98</v>
      </c>
      <c r="F12" t="s">
        <v>447</v>
      </c>
      <c r="G12" s="2">
        <v>4.8500000000000001E-2</v>
      </c>
    </row>
    <row r="13" spans="1:7" x14ac:dyDescent="0.25">
      <c r="A13" t="s">
        <v>29</v>
      </c>
      <c r="B13">
        <v>500.09</v>
      </c>
      <c r="C13">
        <v>507</v>
      </c>
      <c r="D13">
        <v>541.08000000000004</v>
      </c>
      <c r="E13">
        <v>475</v>
      </c>
      <c r="F13" t="s">
        <v>448</v>
      </c>
      <c r="G13" s="2">
        <v>-3.3E-3</v>
      </c>
    </row>
    <row r="14" spans="1:7" x14ac:dyDescent="0.25">
      <c r="A14" t="s">
        <v>31</v>
      </c>
      <c r="B14">
        <v>501.73</v>
      </c>
      <c r="C14">
        <v>496.95</v>
      </c>
      <c r="D14">
        <v>515</v>
      </c>
      <c r="E14">
        <v>451.39</v>
      </c>
      <c r="F14" t="s">
        <v>449</v>
      </c>
      <c r="G14" s="2">
        <v>8.6E-3</v>
      </c>
    </row>
    <row r="15" spans="1:7" x14ac:dyDescent="0.25">
      <c r="A15" t="s">
        <v>33</v>
      </c>
      <c r="B15">
        <v>497.46</v>
      </c>
      <c r="C15">
        <v>410.03</v>
      </c>
      <c r="D15">
        <v>512.09</v>
      </c>
      <c r="E15">
        <v>390.62</v>
      </c>
      <c r="F15" t="s">
        <v>450</v>
      </c>
      <c r="G15" s="2">
        <v>0.21310000000000001</v>
      </c>
    </row>
    <row r="16" spans="1:7" x14ac:dyDescent="0.25">
      <c r="A16" t="s">
        <v>35</v>
      </c>
      <c r="B16">
        <v>410.07</v>
      </c>
      <c r="C16">
        <v>389.35</v>
      </c>
      <c r="D16">
        <v>416.08</v>
      </c>
      <c r="E16">
        <v>380</v>
      </c>
      <c r="F16" t="s">
        <v>451</v>
      </c>
      <c r="G16" s="2">
        <v>5.5399999999999998E-2</v>
      </c>
    </row>
    <row r="17" spans="1:7" x14ac:dyDescent="0.25">
      <c r="A17" t="s">
        <v>37</v>
      </c>
      <c r="B17">
        <v>388.55</v>
      </c>
      <c r="C17">
        <v>427.03</v>
      </c>
      <c r="D17">
        <v>438.36</v>
      </c>
      <c r="E17">
        <v>302.13</v>
      </c>
      <c r="F17" t="s">
        <v>452</v>
      </c>
      <c r="G17" s="2">
        <v>-8.9099999999999999E-2</v>
      </c>
    </row>
    <row r="18" spans="1:7" x14ac:dyDescent="0.25">
      <c r="A18" t="s">
        <v>39</v>
      </c>
      <c r="B18">
        <v>426.56</v>
      </c>
      <c r="C18">
        <v>468.97</v>
      </c>
      <c r="D18">
        <v>471.11</v>
      </c>
      <c r="E18">
        <v>424</v>
      </c>
      <c r="F18" t="s">
        <v>453</v>
      </c>
      <c r="G18" s="2">
        <v>-8.1799999999999998E-2</v>
      </c>
    </row>
    <row r="19" spans="1:7" x14ac:dyDescent="0.25">
      <c r="A19" t="s">
        <v>41</v>
      </c>
      <c r="B19">
        <v>464.58</v>
      </c>
      <c r="C19">
        <v>473.73</v>
      </c>
      <c r="D19">
        <v>487.2</v>
      </c>
      <c r="E19">
        <v>448.77</v>
      </c>
      <c r="F19" t="s">
        <v>454</v>
      </c>
      <c r="G19" s="2">
        <v>-1.9099999999999999E-2</v>
      </c>
    </row>
    <row r="20" spans="1:7" x14ac:dyDescent="0.25">
      <c r="A20" t="s">
        <v>43</v>
      </c>
      <c r="B20">
        <v>473.64</v>
      </c>
      <c r="C20">
        <v>477.21</v>
      </c>
      <c r="D20">
        <v>497.08</v>
      </c>
      <c r="E20">
        <v>436.01</v>
      </c>
      <c r="F20" t="s">
        <v>455</v>
      </c>
      <c r="G20" s="2">
        <v>-7.4999999999999997E-3</v>
      </c>
    </row>
    <row r="21" spans="1:7" x14ac:dyDescent="0.25">
      <c r="A21" t="s">
        <v>45</v>
      </c>
      <c r="B21">
        <v>477.21</v>
      </c>
      <c r="C21">
        <v>494.42</v>
      </c>
      <c r="D21">
        <v>513.99</v>
      </c>
      <c r="E21">
        <v>471.5</v>
      </c>
      <c r="F21" t="s">
        <v>456</v>
      </c>
      <c r="G21" s="2">
        <v>-3.6799999999999999E-2</v>
      </c>
    </row>
    <row r="22" spans="1:7" x14ac:dyDescent="0.25">
      <c r="A22" t="s">
        <v>47</v>
      </c>
      <c r="B22">
        <v>495.44</v>
      </c>
      <c r="C22">
        <v>517.59</v>
      </c>
      <c r="D22">
        <v>523.02</v>
      </c>
      <c r="E22">
        <v>486</v>
      </c>
      <c r="F22" t="s">
        <v>457</v>
      </c>
      <c r="G22" s="2">
        <v>-3.9899999999999998E-2</v>
      </c>
    </row>
    <row r="23" spans="1:7" x14ac:dyDescent="0.25">
      <c r="A23" t="s">
        <v>49</v>
      </c>
      <c r="B23">
        <v>516.04999999999995</v>
      </c>
      <c r="C23">
        <v>550.1</v>
      </c>
      <c r="D23">
        <v>576.89</v>
      </c>
      <c r="E23">
        <v>495.51</v>
      </c>
      <c r="F23" t="s">
        <v>458</v>
      </c>
      <c r="G23" s="2">
        <v>-6.3799999999999996E-2</v>
      </c>
    </row>
    <row r="24" spans="1:7" x14ac:dyDescent="0.25">
      <c r="A24" t="s">
        <v>51</v>
      </c>
      <c r="B24">
        <v>551.22</v>
      </c>
      <c r="C24">
        <v>524.82000000000005</v>
      </c>
      <c r="D24">
        <v>568.85</v>
      </c>
      <c r="E24">
        <v>516.92999999999995</v>
      </c>
      <c r="F24" t="s">
        <v>459</v>
      </c>
      <c r="G24" s="2">
        <v>5.0299999999999997E-2</v>
      </c>
    </row>
    <row r="25" spans="1:7" x14ac:dyDescent="0.25">
      <c r="A25" t="s">
        <v>53</v>
      </c>
      <c r="B25">
        <v>524.82000000000005</v>
      </c>
      <c r="C25">
        <v>511.45</v>
      </c>
      <c r="D25">
        <v>527.67999999999995</v>
      </c>
      <c r="E25">
        <v>492.86</v>
      </c>
      <c r="F25" t="s">
        <v>460</v>
      </c>
      <c r="G25" s="2">
        <v>2.6100000000000002E-2</v>
      </c>
    </row>
    <row r="26" spans="1:7" x14ac:dyDescent="0.25">
      <c r="A26" t="s">
        <v>55</v>
      </c>
      <c r="B26">
        <v>511.45</v>
      </c>
      <c r="C26">
        <v>455.19</v>
      </c>
      <c r="D26">
        <v>553.82000000000005</v>
      </c>
      <c r="E26">
        <v>454.7</v>
      </c>
      <c r="F26" t="s">
        <v>461</v>
      </c>
      <c r="G26" s="2">
        <v>0.1249</v>
      </c>
    </row>
    <row r="27" spans="1:7" x14ac:dyDescent="0.25">
      <c r="A27" t="s">
        <v>57</v>
      </c>
      <c r="B27">
        <v>454.66</v>
      </c>
      <c r="C27">
        <v>477.8</v>
      </c>
      <c r="D27">
        <v>500.42</v>
      </c>
      <c r="E27">
        <v>452.01</v>
      </c>
      <c r="F27" t="s">
        <v>462</v>
      </c>
      <c r="G27" s="2">
        <v>-4.7500000000000001E-2</v>
      </c>
    </row>
    <row r="28" spans="1:7" x14ac:dyDescent="0.25">
      <c r="A28" t="s">
        <v>59</v>
      </c>
      <c r="B28">
        <v>477.33</v>
      </c>
      <c r="C28">
        <v>463.7</v>
      </c>
      <c r="D28">
        <v>487</v>
      </c>
      <c r="E28">
        <v>433.42</v>
      </c>
      <c r="F28" t="s">
        <v>463</v>
      </c>
      <c r="G28" s="2">
        <v>2.9399999999999999E-2</v>
      </c>
    </row>
    <row r="29" spans="1:7" x14ac:dyDescent="0.25">
      <c r="A29" t="s">
        <v>61</v>
      </c>
      <c r="B29">
        <v>463.7</v>
      </c>
      <c r="C29">
        <v>399.4</v>
      </c>
      <c r="D29">
        <v>465.21</v>
      </c>
      <c r="E29">
        <v>396.91</v>
      </c>
      <c r="F29" t="s">
        <v>464</v>
      </c>
      <c r="G29" s="2">
        <v>0.16900000000000001</v>
      </c>
    </row>
    <row r="30" spans="1:7" x14ac:dyDescent="0.25">
      <c r="A30" t="s">
        <v>62</v>
      </c>
      <c r="B30">
        <v>396.67</v>
      </c>
      <c r="C30">
        <v>425.46</v>
      </c>
      <c r="D30">
        <v>447.54</v>
      </c>
      <c r="E30">
        <v>390.27</v>
      </c>
      <c r="F30" t="s">
        <v>465</v>
      </c>
      <c r="G30" s="2">
        <v>-7.0400000000000004E-2</v>
      </c>
    </row>
    <row r="31" spans="1:7" x14ac:dyDescent="0.25">
      <c r="A31" t="s">
        <v>63</v>
      </c>
      <c r="B31">
        <v>426.71</v>
      </c>
      <c r="C31">
        <v>385.5</v>
      </c>
      <c r="D31">
        <v>453</v>
      </c>
      <c r="E31">
        <v>381.56</v>
      </c>
      <c r="F31" t="s">
        <v>466</v>
      </c>
      <c r="G31" s="2">
        <v>0.11119999999999999</v>
      </c>
    </row>
    <row r="32" spans="1:7" x14ac:dyDescent="0.25">
      <c r="A32" t="s">
        <v>65</v>
      </c>
      <c r="B32">
        <v>384</v>
      </c>
      <c r="C32">
        <v>396.08</v>
      </c>
      <c r="D32">
        <v>406.81</v>
      </c>
      <c r="E32">
        <v>374.1</v>
      </c>
      <c r="F32" t="s">
        <v>467</v>
      </c>
      <c r="G32" s="2">
        <v>-2.8400000000000002E-2</v>
      </c>
    </row>
    <row r="33" spans="1:7" x14ac:dyDescent="0.25">
      <c r="A33" t="s">
        <v>67</v>
      </c>
      <c r="B33">
        <v>395.23</v>
      </c>
      <c r="C33">
        <v>428.58</v>
      </c>
      <c r="D33">
        <v>439.55</v>
      </c>
      <c r="E33">
        <v>393.06</v>
      </c>
      <c r="F33" t="s">
        <v>338</v>
      </c>
      <c r="G33" s="2">
        <v>-8.0799999999999997E-2</v>
      </c>
    </row>
    <row r="34" spans="1:7" x14ac:dyDescent="0.25">
      <c r="A34" t="s">
        <v>69</v>
      </c>
      <c r="B34">
        <v>429.95</v>
      </c>
      <c r="C34">
        <v>445.7</v>
      </c>
      <c r="D34">
        <v>451</v>
      </c>
      <c r="E34">
        <v>407.1</v>
      </c>
      <c r="F34" t="s">
        <v>468</v>
      </c>
      <c r="G34" s="2">
        <v>-3.4599999999999999E-2</v>
      </c>
    </row>
    <row r="35" spans="1:7" x14ac:dyDescent="0.25">
      <c r="A35" t="s">
        <v>71</v>
      </c>
      <c r="B35">
        <v>445.37</v>
      </c>
      <c r="C35">
        <v>444</v>
      </c>
      <c r="D35">
        <v>459.68</v>
      </c>
      <c r="E35">
        <v>400</v>
      </c>
      <c r="F35" t="s">
        <v>456</v>
      </c>
      <c r="G35" s="2">
        <v>3.2000000000000002E-3</v>
      </c>
    </row>
    <row r="36" spans="1:7" x14ac:dyDescent="0.25">
      <c r="A36" t="s">
        <v>73</v>
      </c>
      <c r="B36">
        <v>443.93</v>
      </c>
      <c r="C36">
        <v>442.9</v>
      </c>
      <c r="D36">
        <v>449.57</v>
      </c>
      <c r="E36">
        <v>386.79</v>
      </c>
      <c r="F36" t="s">
        <v>469</v>
      </c>
      <c r="G36" s="2">
        <v>2.3E-3</v>
      </c>
    </row>
    <row r="37" spans="1:7" x14ac:dyDescent="0.25">
      <c r="A37" t="s">
        <v>75</v>
      </c>
      <c r="B37">
        <v>442.91</v>
      </c>
      <c r="C37">
        <v>417.36</v>
      </c>
      <c r="D37">
        <v>469</v>
      </c>
      <c r="E37">
        <v>411.06</v>
      </c>
      <c r="F37" t="s">
        <v>470</v>
      </c>
      <c r="G37" s="2">
        <v>6.0400000000000002E-2</v>
      </c>
    </row>
    <row r="38" spans="1:7" x14ac:dyDescent="0.25">
      <c r="A38" t="s">
        <v>77</v>
      </c>
      <c r="B38">
        <v>417.67</v>
      </c>
      <c r="C38">
        <v>426.52</v>
      </c>
      <c r="D38">
        <v>440.04</v>
      </c>
      <c r="E38">
        <v>386.97</v>
      </c>
      <c r="F38" t="s">
        <v>471</v>
      </c>
      <c r="G38" s="2">
        <v>-1.2E-2</v>
      </c>
    </row>
    <row r="39" spans="1:7" x14ac:dyDescent="0.25">
      <c r="A39" t="s">
        <v>79</v>
      </c>
      <c r="B39">
        <v>422.76</v>
      </c>
      <c r="C39">
        <v>394.88</v>
      </c>
      <c r="D39">
        <v>432</v>
      </c>
      <c r="E39">
        <v>394.01</v>
      </c>
      <c r="F39" t="s">
        <v>472</v>
      </c>
      <c r="G39" s="2">
        <v>7.6200000000000004E-2</v>
      </c>
    </row>
    <row r="40" spans="1:7" x14ac:dyDescent="0.25">
      <c r="A40" t="s">
        <v>81</v>
      </c>
      <c r="B40">
        <v>392.83</v>
      </c>
      <c r="C40">
        <v>419.79</v>
      </c>
      <c r="D40">
        <v>432.65</v>
      </c>
      <c r="E40">
        <v>380.06</v>
      </c>
      <c r="F40" t="s">
        <v>473</v>
      </c>
      <c r="G40" s="2">
        <v>-5.3900000000000003E-2</v>
      </c>
    </row>
    <row r="41" spans="1:7" x14ac:dyDescent="0.25">
      <c r="A41" t="s">
        <v>83</v>
      </c>
      <c r="B41">
        <v>415.19</v>
      </c>
      <c r="C41">
        <v>383</v>
      </c>
      <c r="D41">
        <v>418.5</v>
      </c>
      <c r="E41">
        <v>379.35</v>
      </c>
      <c r="F41" t="s">
        <v>474</v>
      </c>
      <c r="G41" s="2">
        <v>7.6300000000000007E-2</v>
      </c>
    </row>
    <row r="42" spans="1:7" x14ac:dyDescent="0.25">
      <c r="A42" t="s">
        <v>85</v>
      </c>
      <c r="B42">
        <v>385.77</v>
      </c>
      <c r="C42">
        <v>362.7</v>
      </c>
      <c r="D42">
        <v>388.99</v>
      </c>
      <c r="E42">
        <v>354.38</v>
      </c>
      <c r="F42" t="s">
        <v>475</v>
      </c>
      <c r="G42" s="2">
        <v>7.0300000000000001E-2</v>
      </c>
    </row>
    <row r="43" spans="1:7" x14ac:dyDescent="0.25">
      <c r="A43" t="s">
        <v>87</v>
      </c>
      <c r="B43">
        <v>360.43</v>
      </c>
      <c r="C43">
        <v>360.18</v>
      </c>
      <c r="D43">
        <v>367.11</v>
      </c>
      <c r="E43">
        <v>334</v>
      </c>
      <c r="F43" t="s">
        <v>476</v>
      </c>
      <c r="G43" s="2">
        <v>-3.3E-3</v>
      </c>
    </row>
    <row r="44" spans="1:7" x14ac:dyDescent="0.25">
      <c r="A44" t="s">
        <v>89</v>
      </c>
      <c r="B44">
        <v>361.61</v>
      </c>
      <c r="C44">
        <v>370.44</v>
      </c>
      <c r="D44">
        <v>379.48</v>
      </c>
      <c r="E44">
        <v>347.14</v>
      </c>
      <c r="F44" t="s">
        <v>477</v>
      </c>
      <c r="G44" s="2">
        <v>-1.7100000000000001E-2</v>
      </c>
    </row>
    <row r="45" spans="1:7" x14ac:dyDescent="0.25">
      <c r="A45" t="s">
        <v>91</v>
      </c>
      <c r="B45">
        <v>367.89</v>
      </c>
      <c r="C45">
        <v>365.29</v>
      </c>
      <c r="D45">
        <v>386</v>
      </c>
      <c r="E45">
        <v>344.51</v>
      </c>
      <c r="F45" t="s">
        <v>478</v>
      </c>
      <c r="G45" s="2">
        <v>1.2699999999999999E-2</v>
      </c>
    </row>
    <row r="46" spans="1:7" x14ac:dyDescent="0.25">
      <c r="A46" t="s">
        <v>93</v>
      </c>
      <c r="B46">
        <v>363.28</v>
      </c>
      <c r="C46">
        <v>344.42</v>
      </c>
      <c r="D46">
        <v>373.71</v>
      </c>
      <c r="E46">
        <v>343</v>
      </c>
      <c r="F46" t="s">
        <v>479</v>
      </c>
      <c r="G46" s="2">
        <v>6.0299999999999999E-2</v>
      </c>
    </row>
    <row r="47" spans="1:7" x14ac:dyDescent="0.25">
      <c r="A47" t="s">
        <v>95</v>
      </c>
      <c r="B47">
        <v>342.61</v>
      </c>
      <c r="C47">
        <v>364.99</v>
      </c>
      <c r="D47">
        <v>383.19</v>
      </c>
      <c r="E47">
        <v>338.9</v>
      </c>
      <c r="F47" t="s">
        <v>480</v>
      </c>
      <c r="G47" s="2">
        <v>-5.62E-2</v>
      </c>
    </row>
    <row r="48" spans="1:7" x14ac:dyDescent="0.25">
      <c r="A48" t="s">
        <v>97</v>
      </c>
      <c r="B48">
        <v>363.03</v>
      </c>
      <c r="C48">
        <v>392.97</v>
      </c>
      <c r="D48">
        <v>397.05</v>
      </c>
      <c r="E48">
        <v>340.51</v>
      </c>
      <c r="F48" t="s">
        <v>481</v>
      </c>
      <c r="G48" s="2">
        <v>-7.2599999999999998E-2</v>
      </c>
    </row>
    <row r="49" spans="1:7" x14ac:dyDescent="0.25">
      <c r="A49" t="s">
        <v>98</v>
      </c>
      <c r="B49">
        <v>391.43</v>
      </c>
      <c r="C49">
        <v>325</v>
      </c>
      <c r="D49">
        <v>393</v>
      </c>
      <c r="E49">
        <v>325</v>
      </c>
      <c r="F49" t="s">
        <v>482</v>
      </c>
      <c r="G49" s="2">
        <v>0.21360000000000001</v>
      </c>
    </row>
    <row r="50" spans="1:7" x14ac:dyDescent="0.25">
      <c r="A50" t="s">
        <v>100</v>
      </c>
      <c r="B50">
        <v>322.52999999999997</v>
      </c>
      <c r="C50">
        <v>331.54</v>
      </c>
      <c r="D50">
        <v>361.45</v>
      </c>
      <c r="E50">
        <v>310.58</v>
      </c>
      <c r="F50" t="s">
        <v>483</v>
      </c>
      <c r="G50" s="2">
        <v>-2.0299999999999999E-2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0"/>
  <sheetViews>
    <sheetView workbookViewId="0">
      <selection sqref="A1:G5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143.19999999999999</v>
      </c>
      <c r="C2">
        <v>134.79</v>
      </c>
      <c r="D2">
        <v>150.59</v>
      </c>
      <c r="E2">
        <v>134.77000000000001</v>
      </c>
      <c r="F2" t="s">
        <v>484</v>
      </c>
      <c r="G2" s="2">
        <v>6.8900000000000003E-2</v>
      </c>
    </row>
    <row r="3" spans="1:7" x14ac:dyDescent="0.25">
      <c r="A3" t="s">
        <v>9</v>
      </c>
      <c r="B3">
        <v>133.97</v>
      </c>
      <c r="C3">
        <v>135.38</v>
      </c>
      <c r="D3">
        <v>146.52000000000001</v>
      </c>
      <c r="E3">
        <v>131.6</v>
      </c>
      <c r="F3" t="s">
        <v>485</v>
      </c>
      <c r="G3" s="2">
        <v>-0.01</v>
      </c>
    </row>
    <row r="4" spans="1:7" x14ac:dyDescent="0.25">
      <c r="A4" t="s">
        <v>11</v>
      </c>
      <c r="B4">
        <v>135.33000000000001</v>
      </c>
      <c r="C4">
        <v>139.33000000000001</v>
      </c>
      <c r="D4">
        <v>150.29</v>
      </c>
      <c r="E4">
        <v>132.76</v>
      </c>
      <c r="F4" t="s">
        <v>486</v>
      </c>
      <c r="G4" s="2">
        <v>-2.87E-2</v>
      </c>
    </row>
    <row r="5" spans="1:7" x14ac:dyDescent="0.25">
      <c r="A5" t="s">
        <v>13</v>
      </c>
      <c r="B5">
        <v>139.33000000000001</v>
      </c>
      <c r="C5">
        <v>139.5</v>
      </c>
      <c r="D5">
        <v>157.47</v>
      </c>
      <c r="E5">
        <v>137.01</v>
      </c>
      <c r="F5" t="s">
        <v>487</v>
      </c>
      <c r="G5" s="2">
        <v>-1.1999999999999999E-3</v>
      </c>
    </row>
    <row r="6" spans="1:7" x14ac:dyDescent="0.25">
      <c r="A6" t="s">
        <v>15</v>
      </c>
      <c r="B6">
        <v>139.5</v>
      </c>
      <c r="C6">
        <v>136.44999999999999</v>
      </c>
      <c r="D6">
        <v>148.96</v>
      </c>
      <c r="E6">
        <v>132.63</v>
      </c>
      <c r="F6" t="s">
        <v>488</v>
      </c>
      <c r="G6" s="2">
        <v>2.4199999999999999E-2</v>
      </c>
    </row>
    <row r="7" spans="1:7" x14ac:dyDescent="0.25">
      <c r="A7" t="s">
        <v>17</v>
      </c>
      <c r="B7">
        <v>136.21</v>
      </c>
      <c r="C7">
        <v>140.19</v>
      </c>
      <c r="D7">
        <v>144.75</v>
      </c>
      <c r="E7">
        <v>130.04</v>
      </c>
      <c r="F7" t="s">
        <v>489</v>
      </c>
      <c r="G7" s="2">
        <v>-2.4400000000000002E-2</v>
      </c>
    </row>
    <row r="8" spans="1:7" x14ac:dyDescent="0.25">
      <c r="A8" t="s">
        <v>19</v>
      </c>
      <c r="B8">
        <v>139.61000000000001</v>
      </c>
      <c r="C8">
        <v>141.62</v>
      </c>
      <c r="D8">
        <v>151.38999999999999</v>
      </c>
      <c r="E8">
        <v>137.62</v>
      </c>
      <c r="F8" t="s">
        <v>490</v>
      </c>
      <c r="G8" s="2">
        <v>-2.07E-2</v>
      </c>
    </row>
    <row r="9" spans="1:7" x14ac:dyDescent="0.25">
      <c r="A9" t="s">
        <v>21</v>
      </c>
      <c r="B9">
        <v>142.56</v>
      </c>
      <c r="C9">
        <v>159.9</v>
      </c>
      <c r="D9">
        <v>159.9</v>
      </c>
      <c r="E9">
        <v>131.5</v>
      </c>
      <c r="F9" t="s">
        <v>491</v>
      </c>
      <c r="G9" s="2">
        <v>-0.1166</v>
      </c>
    </row>
    <row r="10" spans="1:7" x14ac:dyDescent="0.25">
      <c r="A10" t="s">
        <v>23</v>
      </c>
      <c r="B10">
        <v>161.37</v>
      </c>
      <c r="C10">
        <v>169.99</v>
      </c>
      <c r="D10">
        <v>179.13</v>
      </c>
      <c r="E10">
        <v>153.27000000000001</v>
      </c>
      <c r="F10" t="s">
        <v>492</v>
      </c>
      <c r="G10" s="2">
        <v>-4.82E-2</v>
      </c>
    </row>
    <row r="11" spans="1:7" x14ac:dyDescent="0.25">
      <c r="A11" t="s">
        <v>25</v>
      </c>
      <c r="B11">
        <v>169.55</v>
      </c>
      <c r="C11">
        <v>176.99</v>
      </c>
      <c r="D11">
        <v>184.28</v>
      </c>
      <c r="E11">
        <v>168.02</v>
      </c>
      <c r="F11" t="s">
        <v>493</v>
      </c>
      <c r="G11" s="2">
        <v>-3.8699999999999998E-2</v>
      </c>
    </row>
    <row r="12" spans="1:7" x14ac:dyDescent="0.25">
      <c r="A12" t="s">
        <v>27</v>
      </c>
      <c r="B12">
        <v>176.37</v>
      </c>
      <c r="C12">
        <v>176.59</v>
      </c>
      <c r="D12">
        <v>181.59</v>
      </c>
      <c r="E12">
        <v>166.01</v>
      </c>
      <c r="F12" t="s">
        <v>494</v>
      </c>
      <c r="G12" s="2">
        <v>8.9999999999999998E-4</v>
      </c>
    </row>
    <row r="13" spans="1:7" x14ac:dyDescent="0.25">
      <c r="A13" t="s">
        <v>29</v>
      </c>
      <c r="B13">
        <v>176.22</v>
      </c>
      <c r="C13">
        <v>175</v>
      </c>
      <c r="D13">
        <v>190.12</v>
      </c>
      <c r="E13">
        <v>174.28</v>
      </c>
      <c r="F13" t="s">
        <v>495</v>
      </c>
      <c r="G13" s="2">
        <v>6.6E-3</v>
      </c>
    </row>
    <row r="14" spans="1:7" x14ac:dyDescent="0.25">
      <c r="A14" t="s">
        <v>31</v>
      </c>
      <c r="B14">
        <v>175.06</v>
      </c>
      <c r="C14">
        <v>171.19</v>
      </c>
      <c r="D14">
        <v>177.31</v>
      </c>
      <c r="E14">
        <v>161.56</v>
      </c>
      <c r="F14" t="s">
        <v>496</v>
      </c>
      <c r="G14" s="2">
        <v>2.52E-2</v>
      </c>
    </row>
    <row r="15" spans="1:7" x14ac:dyDescent="0.25">
      <c r="A15" t="s">
        <v>33</v>
      </c>
      <c r="B15">
        <v>170.76</v>
      </c>
      <c r="C15">
        <v>161.88999999999999</v>
      </c>
      <c r="D15">
        <v>178.19</v>
      </c>
      <c r="E15">
        <v>156.81</v>
      </c>
      <c r="F15" t="s">
        <v>497</v>
      </c>
      <c r="G15" s="2">
        <v>5.7299999999999997E-2</v>
      </c>
    </row>
    <row r="16" spans="1:7" x14ac:dyDescent="0.25">
      <c r="A16" t="s">
        <v>35</v>
      </c>
      <c r="B16">
        <v>161.51</v>
      </c>
      <c r="C16">
        <v>146.88999999999999</v>
      </c>
      <c r="D16">
        <v>164.89</v>
      </c>
      <c r="E16">
        <v>146.79</v>
      </c>
      <c r="F16" t="s">
        <v>498</v>
      </c>
      <c r="G16" s="2">
        <v>0.1038</v>
      </c>
    </row>
    <row r="17" spans="1:7" x14ac:dyDescent="0.25">
      <c r="A17" t="s">
        <v>37</v>
      </c>
      <c r="B17">
        <v>146.32</v>
      </c>
      <c r="C17">
        <v>146.63</v>
      </c>
      <c r="D17">
        <v>153.88</v>
      </c>
      <c r="E17">
        <v>137.75</v>
      </c>
      <c r="F17" t="s">
        <v>499</v>
      </c>
      <c r="G17" s="2">
        <v>1.4E-3</v>
      </c>
    </row>
    <row r="18" spans="1:7" x14ac:dyDescent="0.25">
      <c r="A18" t="s">
        <v>39</v>
      </c>
      <c r="B18">
        <v>146.11000000000001</v>
      </c>
      <c r="C18">
        <v>145.29</v>
      </c>
      <c r="D18">
        <v>154.15</v>
      </c>
      <c r="E18">
        <v>142.02000000000001</v>
      </c>
      <c r="F18" t="s">
        <v>500</v>
      </c>
      <c r="G18" s="2">
        <v>1.17E-2</v>
      </c>
    </row>
    <row r="19" spans="1:7" x14ac:dyDescent="0.25">
      <c r="A19" t="s">
        <v>41</v>
      </c>
      <c r="B19">
        <v>144.41999999999999</v>
      </c>
      <c r="C19">
        <v>158.30000000000001</v>
      </c>
      <c r="D19">
        <v>158.59</v>
      </c>
      <c r="E19">
        <v>142.82</v>
      </c>
      <c r="F19" t="s">
        <v>501</v>
      </c>
      <c r="G19" s="2">
        <v>-0.09</v>
      </c>
    </row>
    <row r="20" spans="1:7" x14ac:dyDescent="0.25">
      <c r="A20" t="s">
        <v>43</v>
      </c>
      <c r="B20">
        <v>158.71</v>
      </c>
      <c r="C20">
        <v>141.19999999999999</v>
      </c>
      <c r="D20">
        <v>159.02000000000001</v>
      </c>
      <c r="E20">
        <v>140.11000000000001</v>
      </c>
      <c r="F20" t="s">
        <v>502</v>
      </c>
      <c r="G20" s="2">
        <v>0.1239</v>
      </c>
    </row>
    <row r="21" spans="1:7" x14ac:dyDescent="0.25">
      <c r="A21" t="s">
        <v>45</v>
      </c>
      <c r="B21">
        <v>141.21</v>
      </c>
      <c r="C21">
        <v>142.79</v>
      </c>
      <c r="D21">
        <v>147.29</v>
      </c>
      <c r="E21">
        <v>135.01</v>
      </c>
      <c r="F21" t="s">
        <v>503</v>
      </c>
      <c r="G21" s="2">
        <v>-4.1000000000000003E-3</v>
      </c>
    </row>
    <row r="22" spans="1:7" x14ac:dyDescent="0.25">
      <c r="A22" t="s">
        <v>47</v>
      </c>
      <c r="B22">
        <v>141.79</v>
      </c>
      <c r="C22">
        <v>155.30000000000001</v>
      </c>
      <c r="D22">
        <v>158.44</v>
      </c>
      <c r="E22">
        <v>141.05000000000001</v>
      </c>
      <c r="F22" t="s">
        <v>504</v>
      </c>
      <c r="G22" s="2">
        <v>-8.7999999999999995E-2</v>
      </c>
    </row>
    <row r="23" spans="1:7" x14ac:dyDescent="0.25">
      <c r="A23" t="s">
        <v>49</v>
      </c>
      <c r="B23">
        <v>155.47999999999999</v>
      </c>
      <c r="C23">
        <v>151.32</v>
      </c>
      <c r="D23">
        <v>159.38</v>
      </c>
      <c r="E23">
        <v>144.61000000000001</v>
      </c>
      <c r="F23" t="s">
        <v>505</v>
      </c>
      <c r="G23" s="2">
        <v>2.3599999999999999E-2</v>
      </c>
    </row>
    <row r="24" spans="1:7" x14ac:dyDescent="0.25">
      <c r="A24" t="s">
        <v>51</v>
      </c>
      <c r="B24">
        <v>151.9</v>
      </c>
      <c r="C24">
        <v>154.44</v>
      </c>
      <c r="D24">
        <v>163.75</v>
      </c>
      <c r="E24">
        <v>137.35</v>
      </c>
      <c r="F24" t="s">
        <v>506</v>
      </c>
      <c r="G24" s="2">
        <v>-1.6400000000000001E-2</v>
      </c>
    </row>
    <row r="25" spans="1:7" x14ac:dyDescent="0.25">
      <c r="A25" t="s">
        <v>53</v>
      </c>
      <c r="B25">
        <v>154.44</v>
      </c>
      <c r="C25">
        <v>156.13999999999999</v>
      </c>
      <c r="D25">
        <v>165.98</v>
      </c>
      <c r="E25">
        <v>151.01</v>
      </c>
      <c r="F25" t="s">
        <v>507</v>
      </c>
      <c r="G25" s="2">
        <v>-1.12E-2</v>
      </c>
    </row>
    <row r="26" spans="1:7" x14ac:dyDescent="0.25">
      <c r="A26" t="s">
        <v>55</v>
      </c>
      <c r="B26">
        <v>156.19</v>
      </c>
      <c r="C26">
        <v>139.91</v>
      </c>
      <c r="D26">
        <v>159.79</v>
      </c>
      <c r="E26">
        <v>139.91</v>
      </c>
      <c r="F26" t="s">
        <v>508</v>
      </c>
      <c r="G26" s="2">
        <v>0.1164</v>
      </c>
    </row>
    <row r="27" spans="1:7" x14ac:dyDescent="0.25">
      <c r="A27" t="s">
        <v>57</v>
      </c>
      <c r="B27">
        <v>139.91</v>
      </c>
      <c r="C27">
        <v>154.69</v>
      </c>
      <c r="D27">
        <v>155.34</v>
      </c>
      <c r="E27">
        <v>139.30000000000001</v>
      </c>
      <c r="F27" t="s">
        <v>509</v>
      </c>
      <c r="G27" s="2">
        <v>-9.3299999999999994E-2</v>
      </c>
    </row>
    <row r="28" spans="1:7" x14ac:dyDescent="0.25">
      <c r="A28" t="s">
        <v>59</v>
      </c>
      <c r="B28">
        <v>154.30000000000001</v>
      </c>
      <c r="C28">
        <v>161.11000000000001</v>
      </c>
      <c r="D28">
        <v>167.79</v>
      </c>
      <c r="E28">
        <v>147.22</v>
      </c>
      <c r="F28" t="s">
        <v>510</v>
      </c>
      <c r="G28" s="2">
        <v>-4.19E-2</v>
      </c>
    </row>
    <row r="29" spans="1:7" x14ac:dyDescent="0.25">
      <c r="A29" t="s">
        <v>61</v>
      </c>
      <c r="B29">
        <v>161.05000000000001</v>
      </c>
      <c r="C29">
        <v>129.49</v>
      </c>
      <c r="D29">
        <v>165.97</v>
      </c>
      <c r="E29">
        <v>128.81</v>
      </c>
      <c r="F29" t="s">
        <v>511</v>
      </c>
      <c r="G29" s="2">
        <v>0.24540000000000001</v>
      </c>
    </row>
    <row r="30" spans="1:7" x14ac:dyDescent="0.25">
      <c r="A30" t="s">
        <v>62</v>
      </c>
      <c r="B30">
        <v>129.32</v>
      </c>
      <c r="C30">
        <v>118.98</v>
      </c>
      <c r="D30">
        <v>139.93</v>
      </c>
      <c r="E30">
        <v>115.73</v>
      </c>
      <c r="F30" t="s">
        <v>512</v>
      </c>
      <c r="G30" s="2">
        <v>8.6900000000000005E-2</v>
      </c>
    </row>
    <row r="31" spans="1:7" x14ac:dyDescent="0.25">
      <c r="A31" t="s">
        <v>63</v>
      </c>
      <c r="B31">
        <v>118.98</v>
      </c>
      <c r="C31">
        <v>115.81</v>
      </c>
      <c r="D31">
        <v>128.19999999999999</v>
      </c>
      <c r="E31">
        <v>109.01</v>
      </c>
      <c r="F31" t="s">
        <v>513</v>
      </c>
      <c r="G31" s="2">
        <v>2.58E-2</v>
      </c>
    </row>
    <row r="32" spans="1:7" x14ac:dyDescent="0.25">
      <c r="A32" t="s">
        <v>65</v>
      </c>
      <c r="B32">
        <v>115.99</v>
      </c>
      <c r="C32">
        <v>112</v>
      </c>
      <c r="D32">
        <v>120.88</v>
      </c>
      <c r="E32">
        <v>108.54</v>
      </c>
      <c r="F32" t="s">
        <v>514</v>
      </c>
      <c r="G32" s="2">
        <v>3.4099999999999998E-2</v>
      </c>
    </row>
    <row r="33" spans="1:7" x14ac:dyDescent="0.25">
      <c r="A33" t="s">
        <v>67</v>
      </c>
      <c r="B33">
        <v>112.17</v>
      </c>
      <c r="C33">
        <v>127.54</v>
      </c>
      <c r="D33">
        <v>127.65</v>
      </c>
      <c r="E33">
        <v>106.12</v>
      </c>
      <c r="F33" t="s">
        <v>515</v>
      </c>
      <c r="G33" s="2">
        <v>-0.12089999999999999</v>
      </c>
    </row>
    <row r="34" spans="1:7" x14ac:dyDescent="0.25">
      <c r="A34" t="s">
        <v>69</v>
      </c>
      <c r="B34">
        <v>127.59</v>
      </c>
      <c r="C34">
        <v>135.09</v>
      </c>
      <c r="D34">
        <v>143.97</v>
      </c>
      <c r="E34">
        <v>119.83</v>
      </c>
      <c r="F34" t="s">
        <v>516</v>
      </c>
      <c r="G34" s="2">
        <v>-5.2900000000000003E-2</v>
      </c>
    </row>
    <row r="35" spans="1:7" x14ac:dyDescent="0.25">
      <c r="A35" t="s">
        <v>71</v>
      </c>
      <c r="B35">
        <v>134.71</v>
      </c>
      <c r="C35">
        <v>149.99</v>
      </c>
      <c r="D35">
        <v>150.69</v>
      </c>
      <c r="E35">
        <v>133.72999999999999</v>
      </c>
      <c r="F35" t="s">
        <v>517</v>
      </c>
      <c r="G35" s="2">
        <v>-9.9199999999999997E-2</v>
      </c>
    </row>
    <row r="36" spans="1:7" x14ac:dyDescent="0.25">
      <c r="A36" t="s">
        <v>73</v>
      </c>
      <c r="B36">
        <v>149.55000000000001</v>
      </c>
      <c r="C36">
        <v>137.93</v>
      </c>
      <c r="D36">
        <v>162.28</v>
      </c>
      <c r="E36">
        <v>129.94</v>
      </c>
      <c r="F36" t="s">
        <v>518</v>
      </c>
      <c r="G36" s="2">
        <v>7.9500000000000001E-2</v>
      </c>
    </row>
    <row r="37" spans="1:7" x14ac:dyDescent="0.25">
      <c r="A37" t="s">
        <v>75</v>
      </c>
      <c r="B37">
        <v>138.54</v>
      </c>
      <c r="C37">
        <v>131.5</v>
      </c>
      <c r="D37">
        <v>142.99</v>
      </c>
      <c r="E37">
        <v>120.6</v>
      </c>
      <c r="F37" t="s">
        <v>519</v>
      </c>
      <c r="G37" s="2">
        <v>5.9700000000000003E-2</v>
      </c>
    </row>
    <row r="38" spans="1:7" x14ac:dyDescent="0.25">
      <c r="A38" t="s">
        <v>77</v>
      </c>
      <c r="B38">
        <v>130.74</v>
      </c>
      <c r="C38">
        <v>133.49</v>
      </c>
      <c r="D38">
        <v>150.5</v>
      </c>
      <c r="E38">
        <v>125.91</v>
      </c>
      <c r="F38" t="s">
        <v>520</v>
      </c>
      <c r="G38" s="2">
        <v>-1.7100000000000001E-2</v>
      </c>
    </row>
    <row r="39" spans="1:7" x14ac:dyDescent="0.25">
      <c r="A39" t="s">
        <v>79</v>
      </c>
      <c r="B39">
        <v>133.02000000000001</v>
      </c>
      <c r="C39">
        <v>129.21</v>
      </c>
      <c r="D39">
        <v>137.5</v>
      </c>
      <c r="E39">
        <v>121.88</v>
      </c>
      <c r="F39" t="s">
        <v>521</v>
      </c>
      <c r="G39" s="2">
        <v>3.8199999999999998E-2</v>
      </c>
    </row>
    <row r="40" spans="1:7" x14ac:dyDescent="0.25">
      <c r="A40" t="s">
        <v>81</v>
      </c>
      <c r="B40">
        <v>128.13</v>
      </c>
      <c r="C40">
        <v>130.99</v>
      </c>
      <c r="D40">
        <v>138</v>
      </c>
      <c r="E40">
        <v>122.31</v>
      </c>
      <c r="F40" t="s">
        <v>522</v>
      </c>
      <c r="G40" s="2">
        <v>-1.7000000000000001E-2</v>
      </c>
    </row>
    <row r="41" spans="1:7" x14ac:dyDescent="0.25">
      <c r="A41" t="s">
        <v>83</v>
      </c>
      <c r="B41">
        <v>130.35</v>
      </c>
      <c r="C41">
        <v>132.57</v>
      </c>
      <c r="D41">
        <v>141.59</v>
      </c>
      <c r="E41">
        <v>130.03</v>
      </c>
      <c r="F41" t="s">
        <v>523</v>
      </c>
      <c r="G41" s="2">
        <v>-1.67E-2</v>
      </c>
    </row>
    <row r="42" spans="1:7" x14ac:dyDescent="0.25">
      <c r="A42" t="s">
        <v>85</v>
      </c>
      <c r="B42">
        <v>132.57</v>
      </c>
      <c r="C42">
        <v>132.88</v>
      </c>
      <c r="D42">
        <v>133.37</v>
      </c>
      <c r="E42">
        <v>121.04</v>
      </c>
      <c r="F42" t="s">
        <v>524</v>
      </c>
      <c r="G42" s="2">
        <v>-1E-4</v>
      </c>
    </row>
    <row r="43" spans="1:7" x14ac:dyDescent="0.25">
      <c r="A43" t="s">
        <v>87</v>
      </c>
      <c r="B43">
        <v>132.58000000000001</v>
      </c>
      <c r="C43">
        <v>129.59</v>
      </c>
      <c r="D43">
        <v>133.88</v>
      </c>
      <c r="E43">
        <v>124.66</v>
      </c>
      <c r="F43" t="s">
        <v>525</v>
      </c>
      <c r="G43" s="2">
        <v>2.7400000000000001E-2</v>
      </c>
    </row>
    <row r="44" spans="1:7" x14ac:dyDescent="0.25">
      <c r="A44" t="s">
        <v>89</v>
      </c>
      <c r="B44">
        <v>129.05000000000001</v>
      </c>
      <c r="C44">
        <v>128.30000000000001</v>
      </c>
      <c r="D44">
        <v>132.28</v>
      </c>
      <c r="E44">
        <v>122.1</v>
      </c>
      <c r="F44" t="s">
        <v>526</v>
      </c>
      <c r="G44" s="2">
        <v>2.3E-3</v>
      </c>
    </row>
    <row r="45" spans="1:7" x14ac:dyDescent="0.25">
      <c r="A45" t="s">
        <v>91</v>
      </c>
      <c r="B45">
        <v>128.76</v>
      </c>
      <c r="C45">
        <v>136.79</v>
      </c>
      <c r="D45">
        <v>144</v>
      </c>
      <c r="E45">
        <v>126.41</v>
      </c>
      <c r="F45" t="s">
        <v>527</v>
      </c>
      <c r="G45" s="2">
        <v>-6.3399999999999998E-2</v>
      </c>
    </row>
    <row r="46" spans="1:7" x14ac:dyDescent="0.25">
      <c r="A46" t="s">
        <v>93</v>
      </c>
      <c r="B46">
        <v>137.47999999999999</v>
      </c>
      <c r="C46">
        <v>116</v>
      </c>
      <c r="D46">
        <v>139.11000000000001</v>
      </c>
      <c r="E46">
        <v>115.82</v>
      </c>
      <c r="F46" t="s">
        <v>528</v>
      </c>
      <c r="G46" s="2">
        <v>0.19289999999999999</v>
      </c>
    </row>
    <row r="47" spans="1:7" x14ac:dyDescent="0.25">
      <c r="A47" t="s">
        <v>95</v>
      </c>
      <c r="B47">
        <v>115.25</v>
      </c>
      <c r="C47">
        <v>116.5</v>
      </c>
      <c r="D47">
        <v>123.56</v>
      </c>
      <c r="E47">
        <v>114.73</v>
      </c>
      <c r="F47" t="s">
        <v>529</v>
      </c>
      <c r="G47" s="2">
        <v>1E-3</v>
      </c>
    </row>
    <row r="48" spans="1:7" x14ac:dyDescent="0.25">
      <c r="A48" t="s">
        <v>97</v>
      </c>
      <c r="B48">
        <v>115.13</v>
      </c>
      <c r="C48">
        <v>105.69</v>
      </c>
      <c r="D48">
        <v>121.79</v>
      </c>
      <c r="E48">
        <v>102.16</v>
      </c>
      <c r="F48" t="s">
        <v>530</v>
      </c>
      <c r="G48" s="2">
        <v>9.5799999999999996E-2</v>
      </c>
    </row>
    <row r="49" spans="1:7" x14ac:dyDescent="0.25">
      <c r="A49" t="s">
        <v>98</v>
      </c>
      <c r="B49">
        <v>105.06</v>
      </c>
      <c r="C49">
        <v>102.1</v>
      </c>
      <c r="D49">
        <v>115.03</v>
      </c>
      <c r="E49">
        <v>101.97</v>
      </c>
      <c r="F49" t="s">
        <v>531</v>
      </c>
      <c r="G49" s="2">
        <v>3.44E-2</v>
      </c>
    </row>
    <row r="50" spans="1:7" x14ac:dyDescent="0.25">
      <c r="A50" t="s">
        <v>100</v>
      </c>
      <c r="B50">
        <v>101.57</v>
      </c>
      <c r="C50">
        <v>110.06</v>
      </c>
      <c r="D50">
        <v>118.98</v>
      </c>
      <c r="E50">
        <v>100.9</v>
      </c>
      <c r="F50" t="s">
        <v>532</v>
      </c>
      <c r="G50" s="2">
        <v>-7.5999999999999998E-2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0"/>
  <sheetViews>
    <sheetView workbookViewId="0">
      <selection sqref="A1:G5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12.3</v>
      </c>
      <c r="C2">
        <v>11.68</v>
      </c>
      <c r="D2">
        <v>12.68</v>
      </c>
      <c r="E2">
        <v>10.97</v>
      </c>
      <c r="F2" t="s">
        <v>533</v>
      </c>
      <c r="G2" s="2">
        <v>5.3100000000000001E-2</v>
      </c>
    </row>
    <row r="3" spans="1:7" x14ac:dyDescent="0.25">
      <c r="A3" t="s">
        <v>9</v>
      </c>
      <c r="B3">
        <v>11.68</v>
      </c>
      <c r="C3">
        <v>11.1</v>
      </c>
      <c r="D3">
        <v>11.97</v>
      </c>
      <c r="E3">
        <v>11.03</v>
      </c>
      <c r="F3" t="s">
        <v>534</v>
      </c>
      <c r="G3" s="2">
        <v>4.8500000000000001E-2</v>
      </c>
    </row>
    <row r="4" spans="1:7" x14ac:dyDescent="0.25">
      <c r="A4" t="s">
        <v>11</v>
      </c>
      <c r="B4">
        <v>11.14</v>
      </c>
      <c r="C4">
        <v>10.54</v>
      </c>
      <c r="D4">
        <v>12.27</v>
      </c>
      <c r="E4">
        <v>10.33</v>
      </c>
      <c r="F4" t="s">
        <v>535</v>
      </c>
      <c r="G4" s="2">
        <v>5.6899999999999999E-2</v>
      </c>
    </row>
    <row r="5" spans="1:7" x14ac:dyDescent="0.25">
      <c r="A5" t="s">
        <v>13</v>
      </c>
      <c r="B5">
        <v>10.54</v>
      </c>
      <c r="C5">
        <v>11.97</v>
      </c>
      <c r="D5">
        <v>12.15</v>
      </c>
      <c r="E5">
        <v>10.45</v>
      </c>
      <c r="F5" t="s">
        <v>536</v>
      </c>
      <c r="G5" s="2">
        <v>-0.126</v>
      </c>
    </row>
    <row r="6" spans="1:7" x14ac:dyDescent="0.25">
      <c r="A6" t="s">
        <v>15</v>
      </c>
      <c r="B6">
        <v>12.06</v>
      </c>
      <c r="C6">
        <v>12.06</v>
      </c>
      <c r="D6">
        <v>12.75</v>
      </c>
      <c r="E6">
        <v>10.96</v>
      </c>
      <c r="F6" t="s">
        <v>537</v>
      </c>
      <c r="G6" s="2">
        <v>7.4999999999999997E-3</v>
      </c>
    </row>
    <row r="7" spans="1:7" x14ac:dyDescent="0.25">
      <c r="A7" t="s">
        <v>17</v>
      </c>
      <c r="B7">
        <v>11.97</v>
      </c>
      <c r="C7">
        <v>11.93</v>
      </c>
      <c r="D7">
        <v>12.78</v>
      </c>
      <c r="E7">
        <v>11.09</v>
      </c>
      <c r="F7" t="s">
        <v>537</v>
      </c>
      <c r="G7" s="2">
        <v>-5.7999999999999996E-3</v>
      </c>
    </row>
    <row r="8" spans="1:7" x14ac:dyDescent="0.25">
      <c r="A8" t="s">
        <v>19</v>
      </c>
      <c r="B8">
        <v>12.04</v>
      </c>
      <c r="C8">
        <v>11.76</v>
      </c>
      <c r="D8">
        <v>12.53</v>
      </c>
      <c r="E8">
        <v>11</v>
      </c>
      <c r="F8" t="s">
        <v>538</v>
      </c>
      <c r="G8" s="2">
        <v>2.8199999999999999E-2</v>
      </c>
    </row>
    <row r="9" spans="1:7" x14ac:dyDescent="0.25">
      <c r="A9" t="s">
        <v>21</v>
      </c>
      <c r="B9">
        <v>11.71</v>
      </c>
      <c r="C9">
        <v>12.7</v>
      </c>
      <c r="D9">
        <v>12.87</v>
      </c>
      <c r="E9">
        <v>11.24</v>
      </c>
      <c r="F9" t="s">
        <v>539</v>
      </c>
      <c r="G9" s="2">
        <v>-8.3000000000000004E-2</v>
      </c>
    </row>
    <row r="10" spans="1:7" x14ac:dyDescent="0.25">
      <c r="A10" t="s">
        <v>23</v>
      </c>
      <c r="B10">
        <v>12.77</v>
      </c>
      <c r="C10">
        <v>13.5</v>
      </c>
      <c r="D10">
        <v>13.74</v>
      </c>
      <c r="E10">
        <v>12.42</v>
      </c>
      <c r="F10" t="s">
        <v>269</v>
      </c>
      <c r="G10" s="2">
        <v>-5.8999999999999997E-2</v>
      </c>
    </row>
    <row r="11" spans="1:7" x14ac:dyDescent="0.25">
      <c r="A11" t="s">
        <v>25</v>
      </c>
      <c r="B11">
        <v>13.57</v>
      </c>
      <c r="C11">
        <v>14.67</v>
      </c>
      <c r="D11">
        <v>15.3</v>
      </c>
      <c r="E11">
        <v>13.39</v>
      </c>
      <c r="F11" t="s">
        <v>540</v>
      </c>
      <c r="G11" s="2">
        <v>-7.4999999999999997E-2</v>
      </c>
    </row>
    <row r="12" spans="1:7" x14ac:dyDescent="0.25">
      <c r="A12" t="s">
        <v>27</v>
      </c>
      <c r="B12">
        <v>14.67</v>
      </c>
      <c r="C12">
        <v>13.03</v>
      </c>
      <c r="D12">
        <v>14.79</v>
      </c>
      <c r="E12">
        <v>12.83</v>
      </c>
      <c r="F12" t="s">
        <v>541</v>
      </c>
      <c r="G12" s="2">
        <v>0.12590000000000001</v>
      </c>
    </row>
    <row r="13" spans="1:7" x14ac:dyDescent="0.25">
      <c r="A13" t="s">
        <v>29</v>
      </c>
      <c r="B13">
        <v>13.03</v>
      </c>
      <c r="C13">
        <v>14.3</v>
      </c>
      <c r="D13">
        <v>15</v>
      </c>
      <c r="E13">
        <v>12.94</v>
      </c>
      <c r="F13" t="s">
        <v>542</v>
      </c>
      <c r="G13" s="2">
        <v>-8.8800000000000004E-2</v>
      </c>
    </row>
    <row r="14" spans="1:7" x14ac:dyDescent="0.25">
      <c r="A14" t="s">
        <v>31</v>
      </c>
      <c r="B14">
        <v>14.3</v>
      </c>
      <c r="C14">
        <v>13.22</v>
      </c>
      <c r="D14">
        <v>14.44</v>
      </c>
      <c r="E14">
        <v>12.53</v>
      </c>
      <c r="F14" t="s">
        <v>543</v>
      </c>
      <c r="G14" s="2">
        <v>8.1699999999999995E-2</v>
      </c>
    </row>
    <row r="15" spans="1:7" x14ac:dyDescent="0.25">
      <c r="A15" t="s">
        <v>33</v>
      </c>
      <c r="B15">
        <v>13.22</v>
      </c>
      <c r="C15">
        <v>12.03</v>
      </c>
      <c r="D15">
        <v>14.02</v>
      </c>
      <c r="E15">
        <v>11.91</v>
      </c>
      <c r="F15" t="s">
        <v>544</v>
      </c>
      <c r="G15" s="2">
        <v>9.5299999999999996E-2</v>
      </c>
    </row>
    <row r="16" spans="1:7" x14ac:dyDescent="0.25">
      <c r="A16" t="s">
        <v>35</v>
      </c>
      <c r="B16">
        <v>12.07</v>
      </c>
      <c r="C16">
        <v>10.84</v>
      </c>
      <c r="D16">
        <v>12.5</v>
      </c>
      <c r="E16">
        <v>10.81</v>
      </c>
      <c r="F16" t="s">
        <v>545</v>
      </c>
      <c r="G16" s="2">
        <v>0.1145</v>
      </c>
    </row>
    <row r="17" spans="1:7" x14ac:dyDescent="0.25">
      <c r="A17" t="s">
        <v>37</v>
      </c>
      <c r="B17">
        <v>10.83</v>
      </c>
      <c r="C17">
        <v>11.35</v>
      </c>
      <c r="D17">
        <v>11.94</v>
      </c>
      <c r="E17">
        <v>10.4</v>
      </c>
      <c r="F17" t="s">
        <v>546</v>
      </c>
      <c r="G17" s="2">
        <v>-4.7500000000000001E-2</v>
      </c>
    </row>
    <row r="18" spans="1:7" x14ac:dyDescent="0.25">
      <c r="A18" t="s">
        <v>39</v>
      </c>
      <c r="B18">
        <v>11.37</v>
      </c>
      <c r="C18">
        <v>13.55</v>
      </c>
      <c r="D18">
        <v>13.98</v>
      </c>
      <c r="E18">
        <v>11.33</v>
      </c>
      <c r="F18" t="s">
        <v>547</v>
      </c>
      <c r="G18" s="2">
        <v>-0.15459999999999999</v>
      </c>
    </row>
    <row r="19" spans="1:7" x14ac:dyDescent="0.25">
      <c r="A19" t="s">
        <v>41</v>
      </c>
      <c r="B19">
        <v>13.45</v>
      </c>
      <c r="C19">
        <v>12.73</v>
      </c>
      <c r="D19">
        <v>14.17</v>
      </c>
      <c r="E19">
        <v>12.52</v>
      </c>
      <c r="F19" t="s">
        <v>548</v>
      </c>
      <c r="G19" s="2">
        <v>5.74E-2</v>
      </c>
    </row>
    <row r="20" spans="1:7" x14ac:dyDescent="0.25">
      <c r="A20" t="s">
        <v>43</v>
      </c>
      <c r="B20">
        <v>12.72</v>
      </c>
      <c r="C20">
        <v>12.11</v>
      </c>
      <c r="D20">
        <v>13.68</v>
      </c>
      <c r="E20">
        <v>11.26</v>
      </c>
      <c r="F20" t="s">
        <v>549</v>
      </c>
      <c r="G20" s="2">
        <v>5.1200000000000002E-2</v>
      </c>
    </row>
    <row r="21" spans="1:7" x14ac:dyDescent="0.25">
      <c r="A21" t="s">
        <v>45</v>
      </c>
      <c r="B21">
        <v>12.1</v>
      </c>
      <c r="C21">
        <v>10.64</v>
      </c>
      <c r="D21">
        <v>12.69</v>
      </c>
      <c r="E21">
        <v>10.57</v>
      </c>
      <c r="F21" t="s">
        <v>550</v>
      </c>
      <c r="G21" s="2">
        <v>0.13719999999999999</v>
      </c>
    </row>
    <row r="22" spans="1:7" x14ac:dyDescent="0.25">
      <c r="A22" t="s">
        <v>47</v>
      </c>
      <c r="B22">
        <v>10.64</v>
      </c>
      <c r="C22">
        <v>10.84</v>
      </c>
      <c r="D22">
        <v>12.01</v>
      </c>
      <c r="E22">
        <v>10.5</v>
      </c>
      <c r="F22" t="s">
        <v>276</v>
      </c>
      <c r="G22" s="2">
        <v>-1.4800000000000001E-2</v>
      </c>
    </row>
    <row r="23" spans="1:7" x14ac:dyDescent="0.25">
      <c r="A23" t="s">
        <v>49</v>
      </c>
      <c r="B23">
        <v>10.8</v>
      </c>
      <c r="C23">
        <v>9.89</v>
      </c>
      <c r="D23">
        <v>10.95</v>
      </c>
      <c r="E23">
        <v>9.5</v>
      </c>
      <c r="F23" t="s">
        <v>551</v>
      </c>
      <c r="G23" s="2">
        <v>9.1999999999999998E-2</v>
      </c>
    </row>
    <row r="24" spans="1:7" x14ac:dyDescent="0.25">
      <c r="A24" t="s">
        <v>51</v>
      </c>
      <c r="B24">
        <v>9.89</v>
      </c>
      <c r="C24">
        <v>9.16</v>
      </c>
      <c r="D24">
        <v>10.220000000000001</v>
      </c>
      <c r="E24">
        <v>8.9700000000000006</v>
      </c>
      <c r="F24" t="s">
        <v>552</v>
      </c>
      <c r="G24" s="2">
        <v>7.9699999999999993E-2</v>
      </c>
    </row>
    <row r="25" spans="1:7" x14ac:dyDescent="0.25">
      <c r="A25" t="s">
        <v>53</v>
      </c>
      <c r="B25">
        <v>9.16</v>
      </c>
      <c r="C25">
        <v>10.050000000000001</v>
      </c>
      <c r="D25">
        <v>10.53</v>
      </c>
      <c r="E25">
        <v>8.86</v>
      </c>
      <c r="F25" t="s">
        <v>553</v>
      </c>
      <c r="G25" s="2">
        <v>-8.7599999999999997E-2</v>
      </c>
    </row>
    <row r="26" spans="1:7" x14ac:dyDescent="0.25">
      <c r="A26" t="s">
        <v>55</v>
      </c>
      <c r="B26">
        <v>10.039999999999999</v>
      </c>
      <c r="C26">
        <v>7.95</v>
      </c>
      <c r="D26">
        <v>10.119999999999999</v>
      </c>
      <c r="E26">
        <v>7.85</v>
      </c>
      <c r="F26" t="s">
        <v>554</v>
      </c>
      <c r="G26" s="2">
        <v>0.27410000000000001</v>
      </c>
    </row>
    <row r="27" spans="1:7" x14ac:dyDescent="0.25">
      <c r="A27" t="s">
        <v>57</v>
      </c>
      <c r="B27">
        <v>7.88</v>
      </c>
      <c r="C27">
        <v>8.81</v>
      </c>
      <c r="D27">
        <v>8.8699999999999992</v>
      </c>
      <c r="E27">
        <v>7.83</v>
      </c>
      <c r="F27" t="s">
        <v>555</v>
      </c>
      <c r="G27" s="2">
        <v>-0.1096</v>
      </c>
    </row>
    <row r="28" spans="1:7" x14ac:dyDescent="0.25">
      <c r="A28" t="s">
        <v>59</v>
      </c>
      <c r="B28">
        <v>8.85</v>
      </c>
      <c r="C28">
        <v>7.7</v>
      </c>
      <c r="D28">
        <v>9.0299999999999994</v>
      </c>
      <c r="E28">
        <v>7.25</v>
      </c>
      <c r="F28" t="s">
        <v>556</v>
      </c>
      <c r="G28" s="2">
        <v>0.14940000000000001</v>
      </c>
    </row>
    <row r="29" spans="1:7" x14ac:dyDescent="0.25">
      <c r="A29" t="s">
        <v>61</v>
      </c>
      <c r="B29">
        <v>7.7</v>
      </c>
      <c r="C29">
        <v>6.97</v>
      </c>
      <c r="D29">
        <v>7.73</v>
      </c>
      <c r="E29">
        <v>6.48</v>
      </c>
      <c r="F29" t="s">
        <v>557</v>
      </c>
      <c r="G29" s="2">
        <v>0.1095</v>
      </c>
    </row>
    <row r="30" spans="1:7" x14ac:dyDescent="0.25">
      <c r="A30" t="s">
        <v>62</v>
      </c>
      <c r="B30">
        <v>6.94</v>
      </c>
      <c r="C30">
        <v>7.45</v>
      </c>
      <c r="D30">
        <v>8.0500000000000007</v>
      </c>
      <c r="E30">
        <v>6.61</v>
      </c>
      <c r="F30" t="s">
        <v>558</v>
      </c>
      <c r="G30" s="2">
        <v>-7.0999999999999994E-2</v>
      </c>
    </row>
    <row r="31" spans="1:7" x14ac:dyDescent="0.25">
      <c r="A31" t="s">
        <v>63</v>
      </c>
      <c r="B31">
        <v>7.47</v>
      </c>
      <c r="C31">
        <v>8.1999999999999993</v>
      </c>
      <c r="D31">
        <v>9.25</v>
      </c>
      <c r="E31">
        <v>7.43</v>
      </c>
      <c r="F31" t="s">
        <v>559</v>
      </c>
      <c r="G31" s="2">
        <v>-9.2299999999999993E-2</v>
      </c>
    </row>
    <row r="32" spans="1:7" x14ac:dyDescent="0.25">
      <c r="A32" t="s">
        <v>65</v>
      </c>
      <c r="B32">
        <v>8.23</v>
      </c>
      <c r="C32">
        <v>7.77</v>
      </c>
      <c r="D32">
        <v>8.43</v>
      </c>
      <c r="E32">
        <v>7.56</v>
      </c>
      <c r="F32" t="s">
        <v>560</v>
      </c>
      <c r="G32" s="2">
        <v>5.11E-2</v>
      </c>
    </row>
    <row r="33" spans="1:7" x14ac:dyDescent="0.25">
      <c r="A33" t="s">
        <v>67</v>
      </c>
      <c r="B33">
        <v>7.83</v>
      </c>
      <c r="C33">
        <v>9.25</v>
      </c>
      <c r="D33">
        <v>9.31</v>
      </c>
      <c r="E33">
        <v>6.69</v>
      </c>
      <c r="F33" t="s">
        <v>561</v>
      </c>
      <c r="G33" s="2">
        <v>-0.15440000000000001</v>
      </c>
    </row>
    <row r="34" spans="1:7" x14ac:dyDescent="0.25">
      <c r="A34" t="s">
        <v>69</v>
      </c>
      <c r="B34">
        <v>9.26</v>
      </c>
      <c r="C34">
        <v>8.98</v>
      </c>
      <c r="D34">
        <v>9.3699999999999992</v>
      </c>
      <c r="E34">
        <v>7.85</v>
      </c>
      <c r="F34" t="s">
        <v>562</v>
      </c>
      <c r="G34" s="2">
        <v>3.1199999999999999E-2</v>
      </c>
    </row>
    <row r="35" spans="1:7" x14ac:dyDescent="0.25">
      <c r="A35" t="s">
        <v>71</v>
      </c>
      <c r="B35">
        <v>8.98</v>
      </c>
      <c r="C35">
        <v>10.69</v>
      </c>
      <c r="D35">
        <v>10.91</v>
      </c>
      <c r="E35">
        <v>8.5299999999999994</v>
      </c>
      <c r="F35" t="s">
        <v>563</v>
      </c>
      <c r="G35" s="2">
        <v>-0.16</v>
      </c>
    </row>
    <row r="36" spans="1:7" x14ac:dyDescent="0.25">
      <c r="A36" t="s">
        <v>73</v>
      </c>
      <c r="B36">
        <v>10.69</v>
      </c>
      <c r="C36">
        <v>10.5</v>
      </c>
      <c r="D36">
        <v>11.05</v>
      </c>
      <c r="E36">
        <v>9.35</v>
      </c>
      <c r="F36" t="s">
        <v>538</v>
      </c>
      <c r="G36" s="2">
        <v>1.6199999999999999E-2</v>
      </c>
    </row>
    <row r="37" spans="1:7" x14ac:dyDescent="0.25">
      <c r="A37" t="s">
        <v>75</v>
      </c>
      <c r="B37">
        <v>10.52</v>
      </c>
      <c r="C37">
        <v>12.75</v>
      </c>
      <c r="D37">
        <v>12.99</v>
      </c>
      <c r="E37">
        <v>10.029999999999999</v>
      </c>
      <c r="F37" t="s">
        <v>564</v>
      </c>
      <c r="G37" s="2">
        <v>-0.1651</v>
      </c>
    </row>
    <row r="38" spans="1:7" x14ac:dyDescent="0.25">
      <c r="A38" t="s">
        <v>77</v>
      </c>
      <c r="B38">
        <v>12.6</v>
      </c>
      <c r="C38">
        <v>14.08</v>
      </c>
      <c r="D38">
        <v>14.19</v>
      </c>
      <c r="E38">
        <v>11</v>
      </c>
      <c r="F38" t="s">
        <v>565</v>
      </c>
      <c r="G38" s="2">
        <v>-9.9400000000000002E-2</v>
      </c>
    </row>
    <row r="39" spans="1:7" x14ac:dyDescent="0.25">
      <c r="A39" t="s">
        <v>79</v>
      </c>
      <c r="B39">
        <v>13.99</v>
      </c>
      <c r="C39">
        <v>13.35</v>
      </c>
      <c r="D39">
        <v>14.1</v>
      </c>
      <c r="E39">
        <v>12.4</v>
      </c>
      <c r="F39" t="s">
        <v>566</v>
      </c>
      <c r="G39" s="2">
        <v>5.1900000000000002E-2</v>
      </c>
    </row>
    <row r="40" spans="1:7" x14ac:dyDescent="0.25">
      <c r="A40" t="s">
        <v>81</v>
      </c>
      <c r="B40">
        <v>13.3</v>
      </c>
      <c r="C40">
        <v>13.5</v>
      </c>
      <c r="D40">
        <v>14.3</v>
      </c>
      <c r="E40">
        <v>12.42</v>
      </c>
      <c r="F40" t="s">
        <v>567</v>
      </c>
      <c r="G40" s="2">
        <v>4.4999999999999997E-3</v>
      </c>
    </row>
    <row r="41" spans="1:7" x14ac:dyDescent="0.25">
      <c r="A41" t="s">
        <v>83</v>
      </c>
      <c r="B41">
        <v>13.24</v>
      </c>
      <c r="C41">
        <v>14.89</v>
      </c>
      <c r="D41">
        <v>14.92</v>
      </c>
      <c r="E41">
        <v>13.18</v>
      </c>
      <c r="F41" t="s">
        <v>568</v>
      </c>
      <c r="G41" s="2">
        <v>-0.1108</v>
      </c>
    </row>
    <row r="42" spans="1:7" x14ac:dyDescent="0.25">
      <c r="A42" t="s">
        <v>85</v>
      </c>
      <c r="B42">
        <v>14.89</v>
      </c>
      <c r="C42">
        <v>16.440000000000001</v>
      </c>
      <c r="D42">
        <v>16.579999999999998</v>
      </c>
      <c r="E42">
        <v>13.76</v>
      </c>
      <c r="F42" t="s">
        <v>569</v>
      </c>
      <c r="G42" s="2">
        <v>-9.7600000000000006E-2</v>
      </c>
    </row>
    <row r="43" spans="1:7" x14ac:dyDescent="0.25">
      <c r="A43" t="s">
        <v>87</v>
      </c>
      <c r="B43">
        <v>16.5</v>
      </c>
      <c r="C43">
        <v>16.350000000000001</v>
      </c>
      <c r="D43">
        <v>16.79</v>
      </c>
      <c r="E43">
        <v>15.37</v>
      </c>
      <c r="F43" t="s">
        <v>570</v>
      </c>
      <c r="G43" s="2">
        <v>1.6E-2</v>
      </c>
    </row>
    <row r="44" spans="1:7" x14ac:dyDescent="0.25">
      <c r="A44" t="s">
        <v>89</v>
      </c>
      <c r="B44">
        <v>16.239999999999998</v>
      </c>
      <c r="C44">
        <v>16.940000000000001</v>
      </c>
      <c r="D44">
        <v>17.149999999999999</v>
      </c>
      <c r="E44">
        <v>14.74</v>
      </c>
      <c r="F44" t="s">
        <v>571</v>
      </c>
      <c r="G44" s="2">
        <v>-3.4500000000000003E-2</v>
      </c>
    </row>
    <row r="45" spans="1:7" x14ac:dyDescent="0.25">
      <c r="A45" t="s">
        <v>91</v>
      </c>
      <c r="B45">
        <v>16.82</v>
      </c>
      <c r="C45">
        <v>16.89</v>
      </c>
      <c r="D45">
        <v>17.88</v>
      </c>
      <c r="E45">
        <v>15.21</v>
      </c>
      <c r="F45" t="s">
        <v>572</v>
      </c>
      <c r="G45" s="2">
        <v>5.9999999999999995E-4</v>
      </c>
    </row>
    <row r="46" spans="1:7" x14ac:dyDescent="0.25">
      <c r="A46" t="s">
        <v>93</v>
      </c>
      <c r="B46">
        <v>16.809999999999999</v>
      </c>
      <c r="C46">
        <v>16.239999999999998</v>
      </c>
      <c r="D46">
        <v>17.48</v>
      </c>
      <c r="E46">
        <v>15.75</v>
      </c>
      <c r="F46" t="s">
        <v>573</v>
      </c>
      <c r="G46" s="2">
        <v>4.4699999999999997E-2</v>
      </c>
    </row>
    <row r="47" spans="1:7" x14ac:dyDescent="0.25">
      <c r="A47" t="s">
        <v>95</v>
      </c>
      <c r="B47">
        <v>16.09</v>
      </c>
      <c r="C47">
        <v>14.5</v>
      </c>
      <c r="D47">
        <v>16.54</v>
      </c>
      <c r="E47">
        <v>13.76</v>
      </c>
      <c r="F47" t="s">
        <v>574</v>
      </c>
      <c r="G47" s="2">
        <v>0.1158</v>
      </c>
    </row>
    <row r="48" spans="1:7" x14ac:dyDescent="0.25">
      <c r="A48" t="s">
        <v>97</v>
      </c>
      <c r="B48">
        <v>14.42</v>
      </c>
      <c r="C48">
        <v>13.88</v>
      </c>
      <c r="D48">
        <v>15.75</v>
      </c>
      <c r="E48">
        <v>12.85</v>
      </c>
      <c r="F48" t="s">
        <v>575</v>
      </c>
      <c r="G48" s="2">
        <v>3.44E-2</v>
      </c>
    </row>
    <row r="49" spans="1:7" x14ac:dyDescent="0.25">
      <c r="A49" t="s">
        <v>98</v>
      </c>
      <c r="B49">
        <v>13.94</v>
      </c>
      <c r="C49">
        <v>11.8</v>
      </c>
      <c r="D49">
        <v>14.42</v>
      </c>
      <c r="E49">
        <v>11.8</v>
      </c>
      <c r="F49" t="s">
        <v>576</v>
      </c>
      <c r="G49" s="2">
        <v>0.18540000000000001</v>
      </c>
    </row>
    <row r="50" spans="1:7" x14ac:dyDescent="0.25">
      <c r="A50" t="s">
        <v>100</v>
      </c>
      <c r="B50">
        <v>11.76</v>
      </c>
      <c r="C50">
        <v>10.32</v>
      </c>
      <c r="D50">
        <v>13.19</v>
      </c>
      <c r="E50">
        <v>10.27</v>
      </c>
      <c r="F50" t="s">
        <v>577</v>
      </c>
      <c r="G50" s="2">
        <v>0.14510000000000001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"/>
  <sheetViews>
    <sheetView workbookViewId="0">
      <selection activeCell="B2" sqref="B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1">
        <v>51209.53</v>
      </c>
      <c r="C2" s="1">
        <v>49606.879999999997</v>
      </c>
      <c r="D2" s="1">
        <v>52375.65</v>
      </c>
      <c r="E2" s="1">
        <v>48878.400000000001</v>
      </c>
      <c r="F2" t="s">
        <v>8</v>
      </c>
      <c r="G2" s="2">
        <v>3.4299999999999997E-2</v>
      </c>
    </row>
    <row r="3" spans="1:7" x14ac:dyDescent="0.25">
      <c r="A3" t="s">
        <v>9</v>
      </c>
      <c r="B3" s="1">
        <v>49513.27</v>
      </c>
      <c r="C3" s="1">
        <v>49954.98</v>
      </c>
      <c r="D3" s="1">
        <v>52291.89</v>
      </c>
      <c r="E3" s="1">
        <v>48769.88</v>
      </c>
      <c r="F3" t="s">
        <v>10</v>
      </c>
      <c r="G3" s="2">
        <v>-6.0000000000000001E-3</v>
      </c>
    </row>
    <row r="4" spans="1:7" x14ac:dyDescent="0.25">
      <c r="A4" t="s">
        <v>11</v>
      </c>
      <c r="B4" s="1">
        <v>49812.639999999999</v>
      </c>
      <c r="C4" s="1">
        <v>50688.27</v>
      </c>
      <c r="D4" s="1">
        <v>52594.22</v>
      </c>
      <c r="E4" s="1">
        <v>49458.79</v>
      </c>
      <c r="F4" t="s">
        <v>12</v>
      </c>
      <c r="G4" s="2">
        <v>-1.67E-2</v>
      </c>
    </row>
    <row r="5" spans="1:7" x14ac:dyDescent="0.25">
      <c r="A5" t="s">
        <v>13</v>
      </c>
      <c r="B5" s="1">
        <v>50661.05</v>
      </c>
      <c r="C5" s="1">
        <v>52324.65</v>
      </c>
      <c r="D5" s="1">
        <v>53141.54</v>
      </c>
      <c r="E5" s="1">
        <v>50520.959999999999</v>
      </c>
      <c r="F5" t="s">
        <v>14</v>
      </c>
      <c r="G5" s="2">
        <v>-3.4599999999999999E-2</v>
      </c>
    </row>
    <row r="6" spans="1:7" x14ac:dyDescent="0.25">
      <c r="A6" t="s">
        <v>15</v>
      </c>
      <c r="B6" s="1">
        <v>52477.3</v>
      </c>
      <c r="C6" s="1">
        <v>52133.89</v>
      </c>
      <c r="D6" s="1">
        <v>54201.46</v>
      </c>
      <c r="E6" s="1">
        <v>50782.11</v>
      </c>
      <c r="F6" t="s">
        <v>16</v>
      </c>
      <c r="G6" s="2">
        <v>9.4999999999999998E-3</v>
      </c>
    </row>
    <row r="7" spans="1:7" x14ac:dyDescent="0.25">
      <c r="A7" t="s">
        <v>17</v>
      </c>
      <c r="B7" s="1">
        <v>51985.87</v>
      </c>
      <c r="C7" s="1">
        <v>53138.53</v>
      </c>
      <c r="D7" s="1">
        <v>54343.28</v>
      </c>
      <c r="E7" s="1">
        <v>51259.73</v>
      </c>
      <c r="F7" t="s">
        <v>18</v>
      </c>
      <c r="G7" s="2">
        <v>-2.0899999999999998E-2</v>
      </c>
    </row>
    <row r="8" spans="1:7" x14ac:dyDescent="0.25">
      <c r="A8" t="s">
        <v>19</v>
      </c>
      <c r="B8" s="1">
        <v>53093.97</v>
      </c>
      <c r="C8" s="1">
        <v>52452.44</v>
      </c>
      <c r="D8" s="1">
        <v>55120.42</v>
      </c>
      <c r="E8" s="1">
        <v>51802.5</v>
      </c>
      <c r="F8" t="s">
        <v>20</v>
      </c>
      <c r="G8" s="2">
        <v>1.2500000000000001E-2</v>
      </c>
    </row>
    <row r="9" spans="1:7" x14ac:dyDescent="0.25">
      <c r="A9" t="s">
        <v>21</v>
      </c>
      <c r="B9" s="1">
        <v>52440.02</v>
      </c>
      <c r="C9" s="1">
        <v>54967.91</v>
      </c>
      <c r="D9" s="1">
        <v>55730.31</v>
      </c>
      <c r="E9" s="1">
        <v>51358.97</v>
      </c>
      <c r="F9" t="s">
        <v>22</v>
      </c>
      <c r="G9" s="2">
        <v>-4.9599999999999998E-2</v>
      </c>
    </row>
    <row r="10" spans="1:7" x14ac:dyDescent="0.25">
      <c r="A10" t="s">
        <v>23</v>
      </c>
      <c r="B10" s="1">
        <v>55179.24</v>
      </c>
      <c r="C10" s="1">
        <v>56766.400000000001</v>
      </c>
      <c r="D10" s="1">
        <v>58169.69</v>
      </c>
      <c r="E10" s="1">
        <v>54352.15</v>
      </c>
      <c r="F10" t="s">
        <v>24</v>
      </c>
      <c r="G10" s="2">
        <v>-2.7300000000000001E-2</v>
      </c>
    </row>
    <row r="11" spans="1:7" x14ac:dyDescent="0.25">
      <c r="A11" t="s">
        <v>25</v>
      </c>
      <c r="B11" s="1">
        <v>56727.98</v>
      </c>
      <c r="C11" s="1">
        <v>57423.51</v>
      </c>
      <c r="D11" s="1">
        <v>58298.77</v>
      </c>
      <c r="E11" s="1">
        <v>55383.25</v>
      </c>
      <c r="F11" t="s">
        <v>26</v>
      </c>
      <c r="G11" s="2">
        <v>-1.12E-2</v>
      </c>
    </row>
    <row r="12" spans="1:7" x14ac:dyDescent="0.25">
      <c r="A12" t="s">
        <v>27</v>
      </c>
      <c r="B12" s="1">
        <v>57369.01</v>
      </c>
      <c r="C12" s="1">
        <v>55396.3</v>
      </c>
      <c r="D12" s="1">
        <v>57599.08</v>
      </c>
      <c r="E12" s="1">
        <v>54713.48</v>
      </c>
      <c r="F12" t="s">
        <v>28</v>
      </c>
      <c r="G12" s="2">
        <v>3.5299999999999998E-2</v>
      </c>
    </row>
    <row r="13" spans="1:7" x14ac:dyDescent="0.25">
      <c r="A13" t="s">
        <v>29</v>
      </c>
      <c r="B13" s="1">
        <v>55414</v>
      </c>
      <c r="C13" s="1">
        <v>57367.28</v>
      </c>
      <c r="D13" s="1">
        <v>59020.55</v>
      </c>
      <c r="E13" s="1">
        <v>55085.8</v>
      </c>
      <c r="F13" t="s">
        <v>30</v>
      </c>
      <c r="G13" s="2">
        <v>-3.4099999999999998E-2</v>
      </c>
    </row>
    <row r="14" spans="1:7" x14ac:dyDescent="0.25">
      <c r="A14" t="s">
        <v>31</v>
      </c>
      <c r="B14" s="1">
        <v>57372.76</v>
      </c>
      <c r="C14" s="1">
        <v>57456.81</v>
      </c>
      <c r="D14" s="1">
        <v>57829.01</v>
      </c>
      <c r="E14" s="1">
        <v>54346.58</v>
      </c>
      <c r="F14" t="s">
        <v>32</v>
      </c>
      <c r="G14" s="2">
        <v>-2.0000000000000001E-4</v>
      </c>
    </row>
    <row r="15" spans="1:7" x14ac:dyDescent="0.25">
      <c r="A15" t="s">
        <v>33</v>
      </c>
      <c r="B15" s="1">
        <v>57386.25</v>
      </c>
      <c r="C15" s="1">
        <v>53955.79</v>
      </c>
      <c r="D15" s="1">
        <v>58338.32</v>
      </c>
      <c r="E15" s="1">
        <v>53400.76</v>
      </c>
      <c r="F15" t="s">
        <v>34</v>
      </c>
      <c r="G15" s="2">
        <v>6.1499999999999999E-2</v>
      </c>
    </row>
    <row r="16" spans="1:7" x14ac:dyDescent="0.25">
      <c r="A16" t="s">
        <v>35</v>
      </c>
      <c r="B16" s="1">
        <v>54060.01</v>
      </c>
      <c r="C16" s="1">
        <v>49051.92</v>
      </c>
      <c r="D16" s="1">
        <v>54165.81</v>
      </c>
      <c r="E16" s="1">
        <v>48976.86</v>
      </c>
      <c r="F16" t="s">
        <v>36</v>
      </c>
      <c r="G16" s="2">
        <v>0.1019</v>
      </c>
    </row>
    <row r="17" spans="1:7" x14ac:dyDescent="0.25">
      <c r="A17" t="s">
        <v>37</v>
      </c>
      <c r="B17" s="1">
        <v>49061.88</v>
      </c>
      <c r="C17" s="1">
        <v>51001.79</v>
      </c>
      <c r="D17" s="1">
        <v>51305.93</v>
      </c>
      <c r="E17" s="1">
        <v>47765.06</v>
      </c>
      <c r="F17" t="s">
        <v>38</v>
      </c>
      <c r="G17" s="2">
        <v>-3.56E-2</v>
      </c>
    </row>
    <row r="18" spans="1:7" x14ac:dyDescent="0.25">
      <c r="A18" t="s">
        <v>39</v>
      </c>
      <c r="B18" s="1">
        <v>50874.98</v>
      </c>
      <c r="C18" s="1">
        <v>53233.15</v>
      </c>
      <c r="D18" s="1">
        <v>53661.62</v>
      </c>
      <c r="E18" s="1">
        <v>50783.07</v>
      </c>
      <c r="F18" t="s">
        <v>40</v>
      </c>
      <c r="G18" s="2">
        <v>-4.0500000000000001E-2</v>
      </c>
    </row>
    <row r="19" spans="1:7" x14ac:dyDescent="0.25">
      <c r="A19" t="s">
        <v>41</v>
      </c>
      <c r="B19" s="1">
        <v>53020.98</v>
      </c>
      <c r="C19" s="1">
        <v>54791.48</v>
      </c>
      <c r="D19" s="1">
        <v>54901.9</v>
      </c>
      <c r="E19" s="1">
        <v>52610.14</v>
      </c>
      <c r="F19" t="s">
        <v>42</v>
      </c>
      <c r="G19" s="2">
        <v>-3.2800000000000003E-2</v>
      </c>
    </row>
    <row r="20" spans="1:7" x14ac:dyDescent="0.25">
      <c r="A20" t="s">
        <v>43</v>
      </c>
      <c r="B20" s="1">
        <v>54819.05</v>
      </c>
      <c r="C20" s="1">
        <v>53536.94</v>
      </c>
      <c r="D20" s="1">
        <v>55244.82</v>
      </c>
      <c r="E20" s="1">
        <v>53117.59</v>
      </c>
      <c r="F20" t="s">
        <v>44</v>
      </c>
      <c r="G20" s="2">
        <v>2.4199999999999999E-2</v>
      </c>
    </row>
    <row r="21" spans="1:7" x14ac:dyDescent="0.25">
      <c r="A21" t="s">
        <v>45</v>
      </c>
      <c r="B21" s="1">
        <v>53526.1</v>
      </c>
      <c r="C21" s="1">
        <v>52803.58</v>
      </c>
      <c r="D21" s="1">
        <v>55407.72</v>
      </c>
      <c r="E21" s="1">
        <v>52687.43</v>
      </c>
      <c r="F21" t="s">
        <v>46</v>
      </c>
      <c r="G21" s="2">
        <v>1.4999999999999999E-2</v>
      </c>
    </row>
    <row r="22" spans="1:7" x14ac:dyDescent="0.25">
      <c r="A22" t="s">
        <v>47</v>
      </c>
      <c r="B22" s="1">
        <v>52736.26</v>
      </c>
      <c r="C22" s="1">
        <v>55059.26</v>
      </c>
      <c r="D22" s="1">
        <v>55626.51</v>
      </c>
      <c r="E22" s="1">
        <v>52575.14</v>
      </c>
      <c r="F22" t="s">
        <v>48</v>
      </c>
      <c r="G22" s="2">
        <v>-4.3299999999999998E-2</v>
      </c>
    </row>
    <row r="23" spans="1:7" x14ac:dyDescent="0.25">
      <c r="A23" t="s">
        <v>49</v>
      </c>
      <c r="B23" s="1">
        <v>55121.22</v>
      </c>
      <c r="C23" s="1">
        <v>54037.67</v>
      </c>
      <c r="D23" s="1">
        <v>55178.62</v>
      </c>
      <c r="E23" s="1">
        <v>53308.07</v>
      </c>
      <c r="F23" t="s">
        <v>50</v>
      </c>
      <c r="G23" s="2">
        <v>2.2599999999999999E-2</v>
      </c>
    </row>
    <row r="24" spans="1:7" x14ac:dyDescent="0.25">
      <c r="A24" t="s">
        <v>51</v>
      </c>
      <c r="B24" s="1">
        <v>53904</v>
      </c>
      <c r="C24" s="1">
        <v>52720.4</v>
      </c>
      <c r="D24" s="1">
        <v>54604.07</v>
      </c>
      <c r="E24" s="1">
        <v>51814.68</v>
      </c>
      <c r="F24" t="s">
        <v>52</v>
      </c>
      <c r="G24" s="2">
        <v>2.1700000000000001E-2</v>
      </c>
    </row>
    <row r="25" spans="1:7" x14ac:dyDescent="0.25">
      <c r="A25" t="s">
        <v>53</v>
      </c>
      <c r="B25" s="1">
        <v>52758.06</v>
      </c>
      <c r="C25" s="1">
        <v>54555.91</v>
      </c>
      <c r="D25" s="1">
        <v>55173.58</v>
      </c>
      <c r="E25" s="1">
        <v>52141.14</v>
      </c>
      <c r="F25" t="s">
        <v>54</v>
      </c>
      <c r="G25" s="2">
        <v>-3.3099999999999997E-2</v>
      </c>
    </row>
    <row r="26" spans="1:7" x14ac:dyDescent="0.25">
      <c r="A26" t="s">
        <v>55</v>
      </c>
      <c r="B26" s="1">
        <v>54564.27</v>
      </c>
      <c r="C26" s="1">
        <v>48506.04</v>
      </c>
      <c r="D26" s="1">
        <v>55309.97</v>
      </c>
      <c r="E26" s="1">
        <v>48478.94</v>
      </c>
      <c r="F26" t="s">
        <v>56</v>
      </c>
      <c r="G26" s="2">
        <v>0.12590000000000001</v>
      </c>
    </row>
    <row r="27" spans="1:7" x14ac:dyDescent="0.25">
      <c r="A27" t="s">
        <v>57</v>
      </c>
      <c r="B27" s="1">
        <v>48463.86</v>
      </c>
      <c r="C27" s="1">
        <v>51649.599999999999</v>
      </c>
      <c r="D27" s="1">
        <v>51811.17</v>
      </c>
      <c r="E27" s="1">
        <v>48383.199999999997</v>
      </c>
      <c r="F27" t="s">
        <v>58</v>
      </c>
      <c r="G27" s="2">
        <v>-6.2300000000000001E-2</v>
      </c>
    </row>
    <row r="28" spans="1:7" x14ac:dyDescent="0.25">
      <c r="A28" t="s">
        <v>59</v>
      </c>
      <c r="B28" s="1">
        <v>51684.86</v>
      </c>
      <c r="C28" s="1">
        <v>50004.42</v>
      </c>
      <c r="D28" s="1">
        <v>52457.14</v>
      </c>
      <c r="E28" s="1">
        <v>49431.48</v>
      </c>
      <c r="F28" t="s">
        <v>60</v>
      </c>
      <c r="G28" s="2">
        <v>3.5299999999999998E-2</v>
      </c>
    </row>
    <row r="29" spans="1:7" x14ac:dyDescent="0.25">
      <c r="A29" t="s">
        <v>61</v>
      </c>
      <c r="B29" s="1">
        <v>49922.3</v>
      </c>
      <c r="C29" s="1">
        <v>44779.199999999997</v>
      </c>
      <c r="D29" s="1">
        <v>49990.94</v>
      </c>
      <c r="E29" s="1">
        <v>44686.64</v>
      </c>
      <c r="F29" t="s">
        <v>10</v>
      </c>
      <c r="G29" s="2">
        <v>0.1187</v>
      </c>
    </row>
    <row r="30" spans="1:7" x14ac:dyDescent="0.25">
      <c r="A30" t="s">
        <v>62</v>
      </c>
      <c r="B30" s="1">
        <v>44626.8</v>
      </c>
      <c r="C30" s="1">
        <v>44851.23</v>
      </c>
      <c r="D30" s="1">
        <v>47944.6</v>
      </c>
      <c r="E30" s="1">
        <v>44518.73</v>
      </c>
      <c r="F30" t="s">
        <v>34</v>
      </c>
      <c r="G30" s="2">
        <v>-6.4999999999999997E-3</v>
      </c>
    </row>
    <row r="31" spans="1:7" x14ac:dyDescent="0.25">
      <c r="A31" t="s">
        <v>63</v>
      </c>
      <c r="B31" s="1">
        <v>44919.22</v>
      </c>
      <c r="C31" s="1">
        <v>48094.47</v>
      </c>
      <c r="D31" s="1">
        <v>48944.49</v>
      </c>
      <c r="E31" s="1">
        <v>44844.18</v>
      </c>
      <c r="F31" t="s">
        <v>64</v>
      </c>
      <c r="G31" s="2">
        <v>-6.7000000000000004E-2</v>
      </c>
    </row>
    <row r="32" spans="1:7" x14ac:dyDescent="0.25">
      <c r="A32" t="s">
        <v>65</v>
      </c>
      <c r="B32" s="1">
        <v>48144.33</v>
      </c>
      <c r="C32" s="1">
        <v>47543.35</v>
      </c>
      <c r="D32" s="1">
        <v>48584.14</v>
      </c>
      <c r="E32" s="1">
        <v>46164.27</v>
      </c>
      <c r="F32" t="s">
        <v>66</v>
      </c>
      <c r="G32" s="2">
        <v>1.2999999999999999E-2</v>
      </c>
    </row>
    <row r="33" spans="1:7" x14ac:dyDescent="0.25">
      <c r="A33" t="s">
        <v>67</v>
      </c>
      <c r="B33" s="1">
        <v>47524.45</v>
      </c>
      <c r="C33" s="1">
        <v>51739.87</v>
      </c>
      <c r="D33" s="1">
        <v>51820.68</v>
      </c>
      <c r="E33" s="1">
        <v>46344.94</v>
      </c>
      <c r="F33" t="s">
        <v>68</v>
      </c>
      <c r="G33" s="2">
        <v>-8.1699999999999995E-2</v>
      </c>
    </row>
    <row r="34" spans="1:7" x14ac:dyDescent="0.25">
      <c r="A34" t="s">
        <v>69</v>
      </c>
      <c r="B34" s="1">
        <v>51752.53</v>
      </c>
      <c r="C34" s="1">
        <v>51426.27</v>
      </c>
      <c r="D34" s="1">
        <v>52745.98</v>
      </c>
      <c r="E34" s="1">
        <v>48669.21</v>
      </c>
      <c r="F34" t="s">
        <v>70</v>
      </c>
      <c r="G34" s="2">
        <v>6.4999999999999997E-3</v>
      </c>
    </row>
    <row r="35" spans="1:7" x14ac:dyDescent="0.25">
      <c r="A35" t="s">
        <v>71</v>
      </c>
      <c r="B35" s="1">
        <v>51417.97</v>
      </c>
      <c r="C35" s="1">
        <v>56530.559999999998</v>
      </c>
      <c r="D35" s="1">
        <v>57064.160000000003</v>
      </c>
      <c r="E35" s="1">
        <v>51315.040000000001</v>
      </c>
      <c r="F35" t="s">
        <v>72</v>
      </c>
      <c r="G35" s="2">
        <v>-9.0499999999999997E-2</v>
      </c>
    </row>
    <row r="36" spans="1:7" x14ac:dyDescent="0.25">
      <c r="A36" t="s">
        <v>73</v>
      </c>
      <c r="B36" s="1">
        <v>56536.68</v>
      </c>
      <c r="C36" s="1">
        <v>53403.89</v>
      </c>
      <c r="D36" s="1">
        <v>56730.53</v>
      </c>
      <c r="E36" s="1">
        <v>51884.08</v>
      </c>
      <c r="F36" t="s">
        <v>74</v>
      </c>
      <c r="G36" s="2">
        <v>5.8700000000000002E-2</v>
      </c>
    </row>
    <row r="37" spans="1:7" x14ac:dyDescent="0.25">
      <c r="A37" t="s">
        <v>75</v>
      </c>
      <c r="B37" s="1">
        <v>53400.61</v>
      </c>
      <c r="C37" s="1">
        <v>51511.27</v>
      </c>
      <c r="D37" s="1">
        <v>53901.91</v>
      </c>
      <c r="E37" s="1">
        <v>50003.09</v>
      </c>
      <c r="F37" t="s">
        <v>76</v>
      </c>
      <c r="G37" s="2">
        <v>4.0300000000000002E-2</v>
      </c>
    </row>
    <row r="38" spans="1:7" x14ac:dyDescent="0.25">
      <c r="A38" t="s">
        <v>77</v>
      </c>
      <c r="B38" s="1">
        <v>51330.85</v>
      </c>
      <c r="C38" s="1">
        <v>53278.11</v>
      </c>
      <c r="D38" s="1">
        <v>54219.14</v>
      </c>
      <c r="E38" s="1">
        <v>49673.64</v>
      </c>
      <c r="F38" t="s">
        <v>78</v>
      </c>
      <c r="G38" s="2">
        <v>-3.6400000000000002E-2</v>
      </c>
    </row>
    <row r="39" spans="1:7" x14ac:dyDescent="0.25">
      <c r="A39" t="s">
        <v>79</v>
      </c>
      <c r="B39" s="1">
        <v>53272.44</v>
      </c>
      <c r="C39" s="1">
        <v>49879.76</v>
      </c>
      <c r="D39" s="1">
        <v>53630.53</v>
      </c>
      <c r="E39" s="1">
        <v>49869.01</v>
      </c>
      <c r="F39" t="s">
        <v>80</v>
      </c>
      <c r="G39" s="2">
        <v>7.1900000000000006E-2</v>
      </c>
    </row>
    <row r="40" spans="1:7" x14ac:dyDescent="0.25">
      <c r="A40" t="s">
        <v>81</v>
      </c>
      <c r="B40" s="1">
        <v>49698.720000000001</v>
      </c>
      <c r="C40" s="1">
        <v>51353.61</v>
      </c>
      <c r="D40" s="1">
        <v>52577.33</v>
      </c>
      <c r="E40" s="1">
        <v>49064.67</v>
      </c>
      <c r="F40" t="s">
        <v>82</v>
      </c>
      <c r="G40" s="2">
        <v>-3.1399999999999997E-2</v>
      </c>
    </row>
    <row r="41" spans="1:7" x14ac:dyDescent="0.25">
      <c r="A41" t="s">
        <v>83</v>
      </c>
      <c r="B41" s="1">
        <v>51309.84</v>
      </c>
      <c r="C41" s="1">
        <v>51376.69</v>
      </c>
      <c r="D41" s="1">
        <v>52942.26</v>
      </c>
      <c r="E41" s="1">
        <v>50558.16</v>
      </c>
      <c r="F41" t="s">
        <v>84</v>
      </c>
      <c r="G41" s="2">
        <v>-1.5E-3</v>
      </c>
    </row>
    <row r="42" spans="1:7" x14ac:dyDescent="0.25">
      <c r="A42" t="s">
        <v>85</v>
      </c>
      <c r="B42" s="1">
        <v>51385.55</v>
      </c>
      <c r="C42" s="1">
        <v>53400.27</v>
      </c>
      <c r="D42" s="1">
        <v>53400.27</v>
      </c>
      <c r="E42" s="1">
        <v>50402.92</v>
      </c>
      <c r="F42" t="s">
        <v>86</v>
      </c>
      <c r="G42" s="2">
        <v>-3.5999999999999997E-2</v>
      </c>
    </row>
    <row r="43" spans="1:7" x14ac:dyDescent="0.25">
      <c r="A43" t="s">
        <v>87</v>
      </c>
      <c r="B43" s="1">
        <v>53304.74</v>
      </c>
      <c r="C43" s="1">
        <v>50983.8</v>
      </c>
      <c r="D43" s="1">
        <v>53375.89</v>
      </c>
      <c r="E43" s="1">
        <v>50669.77</v>
      </c>
      <c r="F43" t="s">
        <v>88</v>
      </c>
      <c r="G43" s="2">
        <v>4.7899999999999998E-2</v>
      </c>
    </row>
    <row r="44" spans="1:7" x14ac:dyDescent="0.25">
      <c r="A44" t="s">
        <v>89</v>
      </c>
      <c r="B44" s="1">
        <v>50868.32</v>
      </c>
      <c r="C44" s="1">
        <v>50244.02</v>
      </c>
      <c r="D44" s="1">
        <v>51856.68</v>
      </c>
      <c r="E44" s="1">
        <v>48598.09</v>
      </c>
      <c r="F44" t="s">
        <v>90</v>
      </c>
      <c r="G44" s="2">
        <v>1.15E-2</v>
      </c>
    </row>
    <row r="45" spans="1:7" x14ac:dyDescent="0.25">
      <c r="A45" t="s">
        <v>91</v>
      </c>
      <c r="B45" s="1">
        <v>50289.75</v>
      </c>
      <c r="C45" s="1">
        <v>50943.24</v>
      </c>
      <c r="D45" s="1">
        <v>51705.23</v>
      </c>
      <c r="E45" s="1">
        <v>49832.11</v>
      </c>
      <c r="F45" t="s">
        <v>92</v>
      </c>
      <c r="G45" s="2">
        <v>-1.17E-2</v>
      </c>
    </row>
    <row r="46" spans="1:7" x14ac:dyDescent="0.25">
      <c r="A46" t="s">
        <v>93</v>
      </c>
      <c r="B46" s="1">
        <v>50885.95</v>
      </c>
      <c r="C46" s="1">
        <v>48191.68</v>
      </c>
      <c r="D46" s="1">
        <v>51066.86</v>
      </c>
      <c r="E46" s="1">
        <v>48089.57</v>
      </c>
      <c r="F46" t="s">
        <v>94</v>
      </c>
      <c r="G46" s="2">
        <v>5.9900000000000002E-2</v>
      </c>
    </row>
    <row r="47" spans="1:7" x14ac:dyDescent="0.25">
      <c r="A47" t="s">
        <v>95</v>
      </c>
      <c r="B47" s="1">
        <v>48009.72</v>
      </c>
      <c r="C47" s="1">
        <v>47575.61</v>
      </c>
      <c r="D47" s="1">
        <v>49399.62</v>
      </c>
      <c r="E47" s="1">
        <v>47138.34</v>
      </c>
      <c r="F47" t="s">
        <v>96</v>
      </c>
      <c r="G47" s="2">
        <v>1.6199999999999999E-2</v>
      </c>
    </row>
    <row r="48" spans="1:7" x14ac:dyDescent="0.25">
      <c r="A48" t="s">
        <v>97</v>
      </c>
      <c r="B48" s="1">
        <v>47246.26</v>
      </c>
      <c r="C48" s="1">
        <v>44787.66</v>
      </c>
      <c r="D48" s="1">
        <v>48314.239999999998</v>
      </c>
      <c r="E48" s="1">
        <v>44614.68</v>
      </c>
      <c r="F48" t="s">
        <v>26</v>
      </c>
      <c r="G48" s="2">
        <v>5.9499999999999997E-2</v>
      </c>
    </row>
    <row r="49" spans="1:7" x14ac:dyDescent="0.25">
      <c r="A49" t="s">
        <v>98</v>
      </c>
      <c r="B49" s="1">
        <v>44592.91</v>
      </c>
      <c r="C49" s="1">
        <v>43152.31</v>
      </c>
      <c r="D49" s="1">
        <v>45738.15</v>
      </c>
      <c r="E49" s="1">
        <v>43152.31</v>
      </c>
      <c r="F49" t="s">
        <v>99</v>
      </c>
      <c r="G49" s="2">
        <v>3.7400000000000003E-2</v>
      </c>
    </row>
    <row r="50" spans="1:7" x14ac:dyDescent="0.25">
      <c r="A50" t="s">
        <v>100</v>
      </c>
      <c r="B50" s="1">
        <v>42985.73</v>
      </c>
      <c r="C50" s="1">
        <v>44200.04</v>
      </c>
      <c r="D50" s="1">
        <v>46925.06</v>
      </c>
      <c r="E50" s="1">
        <v>42900.959999999999</v>
      </c>
      <c r="F50" t="s">
        <v>101</v>
      </c>
      <c r="G50" s="2">
        <v>-2.4500000000000001E-2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"/>
  <sheetViews>
    <sheetView workbookViewId="0">
      <selection activeCell="I27" sqref="I2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54.41</v>
      </c>
      <c r="C2">
        <v>55.7</v>
      </c>
      <c r="D2">
        <v>56.38</v>
      </c>
      <c r="E2">
        <v>49.3</v>
      </c>
      <c r="F2" t="s">
        <v>102</v>
      </c>
      <c r="G2" s="2">
        <v>-1.4999999999999999E-2</v>
      </c>
    </row>
    <row r="3" spans="1:7" x14ac:dyDescent="0.25">
      <c r="A3" t="s">
        <v>9</v>
      </c>
      <c r="B3">
        <v>55.24</v>
      </c>
      <c r="C3">
        <v>59.91</v>
      </c>
      <c r="D3">
        <v>61.41</v>
      </c>
      <c r="E3">
        <v>54.06</v>
      </c>
      <c r="F3" t="s">
        <v>103</v>
      </c>
      <c r="G3" s="2">
        <v>-7.5800000000000006E-2</v>
      </c>
    </row>
    <row r="4" spans="1:7" x14ac:dyDescent="0.25">
      <c r="A4" t="s">
        <v>11</v>
      </c>
      <c r="B4">
        <v>59.77</v>
      </c>
      <c r="C4">
        <v>62.45</v>
      </c>
      <c r="D4">
        <v>67.3</v>
      </c>
      <c r="E4">
        <v>58.7</v>
      </c>
      <c r="F4" t="s">
        <v>104</v>
      </c>
      <c r="G4" s="2">
        <v>-3.8399999999999997E-2</v>
      </c>
    </row>
    <row r="5" spans="1:7" x14ac:dyDescent="0.25">
      <c r="A5" t="s">
        <v>13</v>
      </c>
      <c r="B5">
        <v>62.16</v>
      </c>
      <c r="C5">
        <v>67.88</v>
      </c>
      <c r="D5">
        <v>68.760000000000005</v>
      </c>
      <c r="E5">
        <v>61.5</v>
      </c>
      <c r="F5" t="s">
        <v>105</v>
      </c>
      <c r="G5" s="2">
        <v>-8.2600000000000007E-2</v>
      </c>
    </row>
    <row r="6" spans="1:7" x14ac:dyDescent="0.25">
      <c r="A6" t="s">
        <v>15</v>
      </c>
      <c r="B6">
        <v>67.760000000000005</v>
      </c>
      <c r="C6">
        <v>70.819999999999993</v>
      </c>
      <c r="D6">
        <v>71.650000000000006</v>
      </c>
      <c r="E6">
        <v>66.290000000000006</v>
      </c>
      <c r="F6" t="s">
        <v>106</v>
      </c>
      <c r="G6" s="2">
        <v>-3.85E-2</v>
      </c>
    </row>
    <row r="7" spans="1:7" x14ac:dyDescent="0.25">
      <c r="A7" t="s">
        <v>17</v>
      </c>
      <c r="B7">
        <v>70.47</v>
      </c>
      <c r="C7">
        <v>65.2</v>
      </c>
      <c r="D7">
        <v>71.040000000000006</v>
      </c>
      <c r="E7">
        <v>64.23</v>
      </c>
      <c r="F7" t="s">
        <v>107</v>
      </c>
      <c r="G7" s="2">
        <v>8.1299999999999997E-2</v>
      </c>
    </row>
    <row r="8" spans="1:7" x14ac:dyDescent="0.25">
      <c r="A8" t="s">
        <v>19</v>
      </c>
      <c r="B8">
        <v>65.17</v>
      </c>
      <c r="C8">
        <v>65</v>
      </c>
      <c r="D8">
        <v>69.400000000000006</v>
      </c>
      <c r="E8">
        <v>62.03</v>
      </c>
      <c r="F8" t="s">
        <v>108</v>
      </c>
      <c r="G8" s="2">
        <v>8.6999999999999994E-3</v>
      </c>
    </row>
    <row r="9" spans="1:7" x14ac:dyDescent="0.25">
      <c r="A9" t="s">
        <v>21</v>
      </c>
      <c r="B9">
        <v>64.61</v>
      </c>
      <c r="C9">
        <v>63.9</v>
      </c>
      <c r="D9">
        <v>72.5</v>
      </c>
      <c r="E9">
        <v>60.72</v>
      </c>
      <c r="F9" t="s">
        <v>109</v>
      </c>
      <c r="G9" s="2">
        <v>1.1299999999999999E-2</v>
      </c>
    </row>
    <row r="10" spans="1:7" x14ac:dyDescent="0.25">
      <c r="A10" t="s">
        <v>23</v>
      </c>
      <c r="B10">
        <v>63.89</v>
      </c>
      <c r="C10">
        <v>71.989999999999995</v>
      </c>
      <c r="D10">
        <v>73.44</v>
      </c>
      <c r="E10">
        <v>63.56</v>
      </c>
      <c r="F10" t="s">
        <v>110</v>
      </c>
      <c r="G10" s="2">
        <v>-0.1099</v>
      </c>
    </row>
    <row r="11" spans="1:7" x14ac:dyDescent="0.25">
      <c r="A11" t="s">
        <v>25</v>
      </c>
      <c r="B11">
        <v>71.78</v>
      </c>
      <c r="C11">
        <v>78.47</v>
      </c>
      <c r="D11">
        <v>78.73</v>
      </c>
      <c r="E11">
        <v>65.78</v>
      </c>
      <c r="F11" t="s">
        <v>111</v>
      </c>
      <c r="G11" s="2">
        <v>-8.5300000000000001E-2</v>
      </c>
    </row>
    <row r="12" spans="1:7" x14ac:dyDescent="0.25">
      <c r="A12" t="s">
        <v>27</v>
      </c>
      <c r="B12">
        <v>78.47</v>
      </c>
      <c r="C12">
        <v>71.45</v>
      </c>
      <c r="D12">
        <v>80.12</v>
      </c>
      <c r="E12">
        <v>70.209999999999994</v>
      </c>
      <c r="F12" t="s">
        <v>112</v>
      </c>
      <c r="G12" s="2">
        <v>0.10059999999999999</v>
      </c>
    </row>
    <row r="13" spans="1:7" x14ac:dyDescent="0.25">
      <c r="A13" t="s">
        <v>29</v>
      </c>
      <c r="B13">
        <v>71.3</v>
      </c>
      <c r="C13">
        <v>78.88</v>
      </c>
      <c r="D13">
        <v>83.07</v>
      </c>
      <c r="E13">
        <v>70.97</v>
      </c>
      <c r="F13" t="s">
        <v>113</v>
      </c>
      <c r="G13" s="2">
        <v>-9.1999999999999998E-2</v>
      </c>
    </row>
    <row r="14" spans="1:7" x14ac:dyDescent="0.25">
      <c r="A14" t="s">
        <v>31</v>
      </c>
      <c r="B14">
        <v>78.52</v>
      </c>
      <c r="C14">
        <v>86.07</v>
      </c>
      <c r="D14">
        <v>88.8</v>
      </c>
      <c r="E14">
        <v>76.53</v>
      </c>
      <c r="F14" t="s">
        <v>114</v>
      </c>
      <c r="G14" s="2">
        <v>-8.6400000000000005E-2</v>
      </c>
    </row>
    <row r="15" spans="1:7" x14ac:dyDescent="0.25">
      <c r="A15" t="s">
        <v>33</v>
      </c>
      <c r="B15">
        <v>85.95</v>
      </c>
      <c r="C15">
        <v>87.27</v>
      </c>
      <c r="D15">
        <v>89.99</v>
      </c>
      <c r="E15">
        <v>85.71</v>
      </c>
      <c r="F15" t="s">
        <v>115</v>
      </c>
      <c r="G15" s="2">
        <v>-1.9300000000000001E-2</v>
      </c>
    </row>
    <row r="16" spans="1:7" x14ac:dyDescent="0.25">
      <c r="A16" t="s">
        <v>35</v>
      </c>
      <c r="B16">
        <v>87.64</v>
      </c>
      <c r="C16">
        <v>73.209999999999994</v>
      </c>
      <c r="D16">
        <v>88.4</v>
      </c>
      <c r="E16">
        <v>73.209999999999994</v>
      </c>
      <c r="F16" t="s">
        <v>116</v>
      </c>
      <c r="G16" s="2">
        <v>0.1943</v>
      </c>
    </row>
    <row r="17" spans="1:7" x14ac:dyDescent="0.25">
      <c r="A17" t="s">
        <v>37</v>
      </c>
      <c r="B17">
        <v>73.38</v>
      </c>
      <c r="C17">
        <v>84</v>
      </c>
      <c r="D17">
        <v>84.08</v>
      </c>
      <c r="E17">
        <v>69.39</v>
      </c>
      <c r="F17" t="s">
        <v>117</v>
      </c>
      <c r="G17" s="2">
        <v>-0.12659999999999999</v>
      </c>
    </row>
    <row r="18" spans="1:7" x14ac:dyDescent="0.25">
      <c r="A18" t="s">
        <v>39</v>
      </c>
      <c r="B18">
        <v>84.02</v>
      </c>
      <c r="C18">
        <v>84.01</v>
      </c>
      <c r="D18">
        <v>89.07</v>
      </c>
      <c r="E18">
        <v>80.17</v>
      </c>
      <c r="F18" t="s">
        <v>118</v>
      </c>
      <c r="G18" s="2">
        <v>1.6999999999999999E-3</v>
      </c>
    </row>
    <row r="19" spans="1:7" x14ac:dyDescent="0.25">
      <c r="A19" t="s">
        <v>41</v>
      </c>
      <c r="B19">
        <v>83.88</v>
      </c>
      <c r="C19">
        <v>87.04</v>
      </c>
      <c r="D19">
        <v>91.8</v>
      </c>
      <c r="E19">
        <v>81.87</v>
      </c>
      <c r="F19" t="s">
        <v>119</v>
      </c>
      <c r="G19" s="2">
        <v>-3.3799999999999997E-2</v>
      </c>
    </row>
    <row r="20" spans="1:7" x14ac:dyDescent="0.25">
      <c r="A20" t="s">
        <v>43</v>
      </c>
      <c r="B20">
        <v>86.81</v>
      </c>
      <c r="C20">
        <v>91.65</v>
      </c>
      <c r="D20">
        <v>93.69</v>
      </c>
      <c r="E20">
        <v>85</v>
      </c>
      <c r="F20" t="s">
        <v>120</v>
      </c>
      <c r="G20" s="2">
        <v>-5.28E-2</v>
      </c>
    </row>
    <row r="21" spans="1:7" x14ac:dyDescent="0.25">
      <c r="A21" t="s">
        <v>45</v>
      </c>
      <c r="B21">
        <v>91.65</v>
      </c>
      <c r="C21">
        <v>94.5</v>
      </c>
      <c r="D21">
        <v>95.88</v>
      </c>
      <c r="E21">
        <v>89.81</v>
      </c>
      <c r="F21" t="s">
        <v>121</v>
      </c>
      <c r="G21" s="2">
        <v>-3.0800000000000001E-2</v>
      </c>
    </row>
    <row r="22" spans="1:7" x14ac:dyDescent="0.25">
      <c r="A22" t="s">
        <v>47</v>
      </c>
      <c r="B22">
        <v>94.56</v>
      </c>
      <c r="C22">
        <v>96.3</v>
      </c>
      <c r="D22">
        <v>103.41</v>
      </c>
      <c r="E22">
        <v>86.13</v>
      </c>
      <c r="F22" t="s">
        <v>122</v>
      </c>
      <c r="G22" s="2">
        <v>-1.8100000000000002E-2</v>
      </c>
    </row>
    <row r="23" spans="1:7" x14ac:dyDescent="0.25">
      <c r="A23" t="s">
        <v>49</v>
      </c>
      <c r="B23">
        <v>96.3</v>
      </c>
      <c r="C23">
        <v>90.24</v>
      </c>
      <c r="D23">
        <v>96.81</v>
      </c>
      <c r="E23">
        <v>89.15</v>
      </c>
      <c r="F23" t="s">
        <v>123</v>
      </c>
      <c r="G23" s="2">
        <v>6.2E-2</v>
      </c>
    </row>
    <row r="24" spans="1:7" x14ac:dyDescent="0.25">
      <c r="A24" t="s">
        <v>51</v>
      </c>
      <c r="B24">
        <v>90.68</v>
      </c>
      <c r="C24">
        <v>87.19</v>
      </c>
      <c r="D24">
        <v>92.98</v>
      </c>
      <c r="E24">
        <v>82.59</v>
      </c>
      <c r="F24" t="s">
        <v>124</v>
      </c>
      <c r="G24" s="2">
        <v>4.41E-2</v>
      </c>
    </row>
    <row r="25" spans="1:7" x14ac:dyDescent="0.25">
      <c r="A25" t="s">
        <v>53</v>
      </c>
      <c r="B25">
        <v>86.85</v>
      </c>
      <c r="C25">
        <v>93.95</v>
      </c>
      <c r="D25">
        <v>94.68</v>
      </c>
      <c r="E25">
        <v>86.02</v>
      </c>
      <c r="F25" t="s">
        <v>125</v>
      </c>
      <c r="G25" s="2">
        <v>-7.6300000000000007E-2</v>
      </c>
    </row>
    <row r="26" spans="1:7" x14ac:dyDescent="0.25">
      <c r="A26" t="s">
        <v>55</v>
      </c>
      <c r="B26">
        <v>94.02</v>
      </c>
      <c r="C26">
        <v>82.5</v>
      </c>
      <c r="D26">
        <v>98</v>
      </c>
      <c r="E26">
        <v>82.5</v>
      </c>
      <c r="F26" t="s">
        <v>126</v>
      </c>
      <c r="G26" s="2">
        <v>0.1416</v>
      </c>
    </row>
    <row r="27" spans="1:7" x14ac:dyDescent="0.25">
      <c r="A27" t="s">
        <v>57</v>
      </c>
      <c r="B27">
        <v>82.36</v>
      </c>
      <c r="C27">
        <v>82.23</v>
      </c>
      <c r="D27">
        <v>88.96</v>
      </c>
      <c r="E27">
        <v>80.7</v>
      </c>
      <c r="F27" t="s">
        <v>127</v>
      </c>
      <c r="G27" s="2">
        <v>5.1000000000000004E-3</v>
      </c>
    </row>
    <row r="28" spans="1:7" x14ac:dyDescent="0.25">
      <c r="A28" t="s">
        <v>59</v>
      </c>
      <c r="B28">
        <v>81.94</v>
      </c>
      <c r="C28">
        <v>76.81</v>
      </c>
      <c r="D28">
        <v>90.34</v>
      </c>
      <c r="E28">
        <v>76.569999999999993</v>
      </c>
      <c r="F28" t="s">
        <v>128</v>
      </c>
      <c r="G28" s="2">
        <v>6.8199999999999997E-2</v>
      </c>
    </row>
    <row r="29" spans="1:7" x14ac:dyDescent="0.25">
      <c r="A29" t="s">
        <v>61</v>
      </c>
      <c r="B29">
        <v>76.709999999999994</v>
      </c>
      <c r="C29">
        <v>70.95</v>
      </c>
      <c r="D29">
        <v>79.5</v>
      </c>
      <c r="E29">
        <v>68.83</v>
      </c>
      <c r="F29" t="s">
        <v>129</v>
      </c>
      <c r="G29" s="2">
        <v>8.09E-2</v>
      </c>
    </row>
    <row r="30" spans="1:7" x14ac:dyDescent="0.25">
      <c r="A30" t="s">
        <v>62</v>
      </c>
      <c r="B30">
        <v>70.97</v>
      </c>
      <c r="C30">
        <v>66.47</v>
      </c>
      <c r="D30">
        <v>75.52</v>
      </c>
      <c r="E30">
        <v>65.84</v>
      </c>
      <c r="F30" t="s">
        <v>130</v>
      </c>
      <c r="G30" s="2">
        <v>7.17E-2</v>
      </c>
    </row>
    <row r="31" spans="1:7" x14ac:dyDescent="0.25">
      <c r="A31" t="s">
        <v>63</v>
      </c>
      <c r="B31">
        <v>66.22</v>
      </c>
      <c r="C31">
        <v>72.2</v>
      </c>
      <c r="D31">
        <v>78.989999999999995</v>
      </c>
      <c r="E31">
        <v>64.69</v>
      </c>
      <c r="F31" t="s">
        <v>131</v>
      </c>
      <c r="G31" s="2">
        <v>-8.0799999999999997E-2</v>
      </c>
    </row>
    <row r="32" spans="1:7" x14ac:dyDescent="0.25">
      <c r="A32" t="s">
        <v>65</v>
      </c>
      <c r="B32">
        <v>72.040000000000006</v>
      </c>
      <c r="C32">
        <v>65.239999999999995</v>
      </c>
      <c r="D32">
        <v>75.45</v>
      </c>
      <c r="E32">
        <v>64.400000000000006</v>
      </c>
      <c r="F32" t="s">
        <v>132</v>
      </c>
      <c r="G32" s="2">
        <v>0.10199999999999999</v>
      </c>
    </row>
    <row r="33" spans="1:7" x14ac:dyDescent="0.25">
      <c r="A33" t="s">
        <v>67</v>
      </c>
      <c r="B33">
        <v>65.37</v>
      </c>
      <c r="C33">
        <v>64.53</v>
      </c>
      <c r="D33">
        <v>67.12</v>
      </c>
      <c r="E33">
        <v>60</v>
      </c>
      <c r="F33" t="s">
        <v>133</v>
      </c>
      <c r="G33" s="2">
        <v>0.01</v>
      </c>
    </row>
    <row r="34" spans="1:7" x14ac:dyDescent="0.25">
      <c r="A34" t="s">
        <v>69</v>
      </c>
      <c r="B34">
        <v>64.72</v>
      </c>
      <c r="C34">
        <v>62.98</v>
      </c>
      <c r="D34">
        <v>67.400000000000006</v>
      </c>
      <c r="E34">
        <v>55.8</v>
      </c>
      <c r="F34" t="s">
        <v>134</v>
      </c>
      <c r="G34" s="2">
        <v>2.8899999999999999E-2</v>
      </c>
    </row>
    <row r="35" spans="1:7" x14ac:dyDescent="0.25">
      <c r="A35" t="s">
        <v>71</v>
      </c>
      <c r="B35">
        <v>62.9</v>
      </c>
      <c r="C35">
        <v>59.8</v>
      </c>
      <c r="D35">
        <v>66</v>
      </c>
      <c r="E35">
        <v>54.51</v>
      </c>
      <c r="F35" t="s">
        <v>135</v>
      </c>
      <c r="G35" s="2">
        <v>4.7300000000000002E-2</v>
      </c>
    </row>
    <row r="36" spans="1:7" x14ac:dyDescent="0.25">
      <c r="A36" t="s">
        <v>73</v>
      </c>
      <c r="B36">
        <v>60.06</v>
      </c>
      <c r="C36">
        <v>63.19</v>
      </c>
      <c r="D36">
        <v>64.14</v>
      </c>
      <c r="E36">
        <v>51.78</v>
      </c>
      <c r="F36" t="s">
        <v>136</v>
      </c>
      <c r="G36" s="2">
        <v>-4.7699999999999999E-2</v>
      </c>
    </row>
    <row r="37" spans="1:7" x14ac:dyDescent="0.25">
      <c r="A37" t="s">
        <v>75</v>
      </c>
      <c r="B37">
        <v>63.07</v>
      </c>
      <c r="C37">
        <v>64.349999999999994</v>
      </c>
      <c r="D37">
        <v>66.7</v>
      </c>
      <c r="E37">
        <v>59.26</v>
      </c>
      <c r="F37" t="s">
        <v>137</v>
      </c>
      <c r="G37" s="2">
        <v>-2.35E-2</v>
      </c>
    </row>
    <row r="38" spans="1:7" x14ac:dyDescent="0.25">
      <c r="A38" t="s">
        <v>77</v>
      </c>
      <c r="B38">
        <v>64.59</v>
      </c>
      <c r="C38">
        <v>63.08</v>
      </c>
      <c r="D38">
        <v>67.44</v>
      </c>
      <c r="E38">
        <v>57.79</v>
      </c>
      <c r="F38" t="s">
        <v>138</v>
      </c>
      <c r="G38" s="2">
        <v>2.5700000000000001E-2</v>
      </c>
    </row>
    <row r="39" spans="1:7" x14ac:dyDescent="0.25">
      <c r="A39" t="s">
        <v>79</v>
      </c>
      <c r="B39">
        <v>62.97</v>
      </c>
      <c r="C39">
        <v>56.59</v>
      </c>
      <c r="D39">
        <v>63.9</v>
      </c>
      <c r="E39">
        <v>53.88</v>
      </c>
      <c r="F39" t="s">
        <v>139</v>
      </c>
      <c r="G39" s="2">
        <v>0.1201</v>
      </c>
    </row>
    <row r="40" spans="1:7" x14ac:dyDescent="0.25">
      <c r="A40" t="s">
        <v>81</v>
      </c>
      <c r="B40">
        <v>56.22</v>
      </c>
      <c r="C40">
        <v>61.5</v>
      </c>
      <c r="D40">
        <v>64.61</v>
      </c>
      <c r="E40">
        <v>52.41</v>
      </c>
      <c r="F40" t="s">
        <v>140</v>
      </c>
      <c r="G40" s="2">
        <v>-7.7499999999999999E-2</v>
      </c>
    </row>
    <row r="41" spans="1:7" x14ac:dyDescent="0.25">
      <c r="A41" t="s">
        <v>83</v>
      </c>
      <c r="B41">
        <v>60.94</v>
      </c>
      <c r="C41">
        <v>57.77</v>
      </c>
      <c r="D41">
        <v>61.3</v>
      </c>
      <c r="E41">
        <v>55.32</v>
      </c>
      <c r="F41" t="s">
        <v>141</v>
      </c>
      <c r="G41" s="2">
        <v>0.05</v>
      </c>
    </row>
    <row r="42" spans="1:7" x14ac:dyDescent="0.25">
      <c r="A42" t="s">
        <v>85</v>
      </c>
      <c r="B42">
        <v>58.04</v>
      </c>
      <c r="C42">
        <v>51.05</v>
      </c>
      <c r="D42">
        <v>58.99</v>
      </c>
      <c r="E42">
        <v>49.1</v>
      </c>
      <c r="F42" t="s">
        <v>142</v>
      </c>
      <c r="G42" s="2">
        <v>0.1421</v>
      </c>
    </row>
    <row r="43" spans="1:7" x14ac:dyDescent="0.25">
      <c r="A43" t="s">
        <v>87</v>
      </c>
      <c r="B43">
        <v>50.82</v>
      </c>
      <c r="C43">
        <v>46.2</v>
      </c>
      <c r="D43">
        <v>53.5</v>
      </c>
      <c r="E43">
        <v>46.2</v>
      </c>
      <c r="F43" t="s">
        <v>143</v>
      </c>
      <c r="G43" s="2">
        <v>0.1077</v>
      </c>
    </row>
    <row r="44" spans="1:7" x14ac:dyDescent="0.25">
      <c r="A44" t="s">
        <v>89</v>
      </c>
      <c r="B44">
        <v>45.88</v>
      </c>
      <c r="C44">
        <v>43.95</v>
      </c>
      <c r="D44">
        <v>47.48</v>
      </c>
      <c r="E44">
        <v>43</v>
      </c>
      <c r="F44" t="s">
        <v>144</v>
      </c>
      <c r="G44" s="2">
        <v>4.53E-2</v>
      </c>
    </row>
    <row r="45" spans="1:7" x14ac:dyDescent="0.25">
      <c r="A45" t="s">
        <v>91</v>
      </c>
      <c r="B45">
        <v>43.89</v>
      </c>
      <c r="C45">
        <v>43.86</v>
      </c>
      <c r="D45">
        <v>45.8</v>
      </c>
      <c r="E45">
        <v>43.02</v>
      </c>
      <c r="F45" t="s">
        <v>145</v>
      </c>
      <c r="G45" s="2">
        <v>8.9999999999999998E-4</v>
      </c>
    </row>
    <row r="46" spans="1:7" x14ac:dyDescent="0.25">
      <c r="A46" t="s">
        <v>93</v>
      </c>
      <c r="B46">
        <v>43.85</v>
      </c>
      <c r="C46">
        <v>40.68</v>
      </c>
      <c r="D46">
        <v>44</v>
      </c>
      <c r="E46">
        <v>38.950000000000003</v>
      </c>
      <c r="F46" t="s">
        <v>146</v>
      </c>
      <c r="G46" s="2">
        <v>8.1600000000000006E-2</v>
      </c>
    </row>
    <row r="47" spans="1:7" x14ac:dyDescent="0.25">
      <c r="A47" t="s">
        <v>95</v>
      </c>
      <c r="B47">
        <v>40.54</v>
      </c>
      <c r="C47">
        <v>43.33</v>
      </c>
      <c r="D47">
        <v>43.88</v>
      </c>
      <c r="E47">
        <v>40.270000000000003</v>
      </c>
      <c r="F47" t="s">
        <v>147</v>
      </c>
      <c r="G47" s="2">
        <v>-5.5E-2</v>
      </c>
    </row>
    <row r="48" spans="1:7" x14ac:dyDescent="0.25">
      <c r="A48" t="s">
        <v>97</v>
      </c>
      <c r="B48">
        <v>42.9</v>
      </c>
      <c r="C48">
        <v>39.58</v>
      </c>
      <c r="D48">
        <v>44.4</v>
      </c>
      <c r="E48">
        <v>39.07</v>
      </c>
      <c r="F48" t="s">
        <v>148</v>
      </c>
      <c r="G48" s="2">
        <v>9.1600000000000001E-2</v>
      </c>
    </row>
    <row r="49" spans="1:7" x14ac:dyDescent="0.25">
      <c r="A49" t="s">
        <v>98</v>
      </c>
      <c r="B49">
        <v>39.299999999999997</v>
      </c>
      <c r="C49">
        <v>39.69</v>
      </c>
      <c r="D49">
        <v>41.1</v>
      </c>
      <c r="E49">
        <v>37.07</v>
      </c>
      <c r="F49" t="s">
        <v>149</v>
      </c>
      <c r="G49" s="2">
        <v>2.0199999999999999E-2</v>
      </c>
    </row>
    <row r="50" spans="1:7" x14ac:dyDescent="0.25">
      <c r="A50" t="s">
        <v>100</v>
      </c>
      <c r="B50">
        <v>38.520000000000003</v>
      </c>
      <c r="C50">
        <v>43.14</v>
      </c>
      <c r="D50">
        <v>44.45</v>
      </c>
      <c r="E50">
        <v>38.42</v>
      </c>
      <c r="F50" t="s">
        <v>150</v>
      </c>
      <c r="G50" s="2">
        <v>-0.10920000000000001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"/>
  <sheetViews>
    <sheetView workbookViewId="0">
      <selection activeCell="M27" sqref="M2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189.38</v>
      </c>
      <c r="C2">
        <v>173.35</v>
      </c>
      <c r="D2">
        <v>196</v>
      </c>
      <c r="E2">
        <v>170.8</v>
      </c>
      <c r="F2" t="s">
        <v>151</v>
      </c>
      <c r="G2" s="2">
        <v>9.6299999999999997E-2</v>
      </c>
    </row>
    <row r="3" spans="1:7" x14ac:dyDescent="0.25">
      <c r="A3" t="s">
        <v>9</v>
      </c>
      <c r="B3">
        <v>172.74</v>
      </c>
      <c r="C3">
        <v>173.42</v>
      </c>
      <c r="D3">
        <v>186.62</v>
      </c>
      <c r="E3">
        <v>170.5</v>
      </c>
      <c r="F3" t="s">
        <v>152</v>
      </c>
      <c r="G3" s="2">
        <v>4.1000000000000003E-3</v>
      </c>
    </row>
    <row r="4" spans="1:7" x14ac:dyDescent="0.25">
      <c r="A4" t="s">
        <v>11</v>
      </c>
      <c r="B4">
        <v>172.04</v>
      </c>
      <c r="C4">
        <v>172</v>
      </c>
      <c r="D4">
        <v>181.79</v>
      </c>
      <c r="E4">
        <v>166.5</v>
      </c>
      <c r="F4" t="s">
        <v>153</v>
      </c>
      <c r="G4" s="2">
        <v>4.3E-3</v>
      </c>
    </row>
    <row r="5" spans="1:7" x14ac:dyDescent="0.25">
      <c r="A5" t="s">
        <v>13</v>
      </c>
      <c r="B5">
        <v>171.31</v>
      </c>
      <c r="C5">
        <v>185.02</v>
      </c>
      <c r="D5">
        <v>188.51</v>
      </c>
      <c r="E5">
        <v>168.99</v>
      </c>
      <c r="F5" t="s">
        <v>154</v>
      </c>
      <c r="G5" s="2">
        <v>-6.9500000000000006E-2</v>
      </c>
    </row>
    <row r="6" spans="1:7" x14ac:dyDescent="0.25">
      <c r="A6" t="s">
        <v>15</v>
      </c>
      <c r="B6">
        <v>184.1</v>
      </c>
      <c r="C6">
        <v>175.95</v>
      </c>
      <c r="D6">
        <v>192</v>
      </c>
      <c r="E6">
        <v>173.95</v>
      </c>
      <c r="F6" t="s">
        <v>155</v>
      </c>
      <c r="G6" s="2">
        <v>4.3900000000000002E-2</v>
      </c>
    </row>
    <row r="7" spans="1:7" x14ac:dyDescent="0.25">
      <c r="A7" t="s">
        <v>17</v>
      </c>
      <c r="B7">
        <v>176.35</v>
      </c>
      <c r="C7">
        <v>182.17</v>
      </c>
      <c r="D7">
        <v>190.75</v>
      </c>
      <c r="E7">
        <v>171.26</v>
      </c>
      <c r="F7" t="s">
        <v>156</v>
      </c>
      <c r="G7" s="2">
        <v>-3.8100000000000002E-2</v>
      </c>
    </row>
    <row r="8" spans="1:7" x14ac:dyDescent="0.25">
      <c r="A8" t="s">
        <v>19</v>
      </c>
      <c r="B8">
        <v>183.34</v>
      </c>
      <c r="C8">
        <v>180.04</v>
      </c>
      <c r="D8">
        <v>186.98</v>
      </c>
      <c r="E8">
        <v>173.54</v>
      </c>
      <c r="F8" t="s">
        <v>157</v>
      </c>
      <c r="G8" s="2">
        <v>2.1899999999999999E-2</v>
      </c>
    </row>
    <row r="9" spans="1:7" x14ac:dyDescent="0.25">
      <c r="A9" t="s">
        <v>21</v>
      </c>
      <c r="B9">
        <v>179.41</v>
      </c>
      <c r="C9">
        <v>168.22</v>
      </c>
      <c r="D9">
        <v>185.28</v>
      </c>
      <c r="E9">
        <v>160.08000000000001</v>
      </c>
      <c r="F9" t="s">
        <v>158</v>
      </c>
      <c r="G9" s="2">
        <v>3.6700000000000003E-2</v>
      </c>
    </row>
    <row r="10" spans="1:7" x14ac:dyDescent="0.25">
      <c r="A10" t="s">
        <v>23</v>
      </c>
      <c r="B10">
        <v>173.06</v>
      </c>
      <c r="C10">
        <v>168.93</v>
      </c>
      <c r="D10">
        <v>174.95</v>
      </c>
      <c r="E10">
        <v>158.68</v>
      </c>
      <c r="F10" t="s">
        <v>159</v>
      </c>
      <c r="G10" s="2">
        <v>3.5499999999999997E-2</v>
      </c>
    </row>
    <row r="11" spans="1:7" x14ac:dyDescent="0.25">
      <c r="A11" t="s">
        <v>25</v>
      </c>
      <c r="B11">
        <v>167.12</v>
      </c>
      <c r="C11">
        <v>184.35</v>
      </c>
      <c r="D11">
        <v>184.35</v>
      </c>
      <c r="E11">
        <v>163.52000000000001</v>
      </c>
      <c r="F11" t="s">
        <v>160</v>
      </c>
      <c r="G11" s="2">
        <v>-7.9000000000000001E-2</v>
      </c>
    </row>
    <row r="12" spans="1:7" x14ac:dyDescent="0.25">
      <c r="A12" t="s">
        <v>27</v>
      </c>
      <c r="B12">
        <v>181.45</v>
      </c>
      <c r="C12">
        <v>182.08</v>
      </c>
      <c r="D12">
        <v>195</v>
      </c>
      <c r="E12">
        <v>178.47</v>
      </c>
      <c r="F12" t="s">
        <v>161</v>
      </c>
      <c r="G12" s="2">
        <v>-1.18E-2</v>
      </c>
    </row>
    <row r="13" spans="1:7" x14ac:dyDescent="0.25">
      <c r="A13" t="s">
        <v>29</v>
      </c>
      <c r="B13">
        <v>183.61</v>
      </c>
      <c r="C13">
        <v>191.55</v>
      </c>
      <c r="D13">
        <v>201.94</v>
      </c>
      <c r="E13">
        <v>181.09</v>
      </c>
      <c r="F13" t="s">
        <v>162</v>
      </c>
      <c r="G13" s="2">
        <v>-6.1100000000000002E-2</v>
      </c>
    </row>
    <row r="14" spans="1:7" x14ac:dyDescent="0.25">
      <c r="A14" t="s">
        <v>31</v>
      </c>
      <c r="B14">
        <v>195.56</v>
      </c>
      <c r="C14">
        <v>185.05</v>
      </c>
      <c r="D14">
        <v>195.7</v>
      </c>
      <c r="E14">
        <v>176.83</v>
      </c>
      <c r="F14" t="s">
        <v>163</v>
      </c>
      <c r="G14" s="2">
        <v>5.4699999999999999E-2</v>
      </c>
    </row>
    <row r="15" spans="1:7" x14ac:dyDescent="0.25">
      <c r="A15" t="s">
        <v>33</v>
      </c>
      <c r="B15">
        <v>185.41</v>
      </c>
      <c r="C15">
        <v>173.51</v>
      </c>
      <c r="D15">
        <v>191.41</v>
      </c>
      <c r="E15">
        <v>173.19</v>
      </c>
      <c r="F15" t="s">
        <v>164</v>
      </c>
      <c r="G15" s="2">
        <v>4.5400000000000003E-2</v>
      </c>
    </row>
    <row r="16" spans="1:7" x14ac:dyDescent="0.25">
      <c r="A16" t="s">
        <v>35</v>
      </c>
      <c r="B16">
        <v>177.35</v>
      </c>
      <c r="C16">
        <v>162.9</v>
      </c>
      <c r="D16">
        <v>180.4</v>
      </c>
      <c r="E16">
        <v>161.1</v>
      </c>
      <c r="F16" t="s">
        <v>155</v>
      </c>
      <c r="G16" s="2">
        <v>9.7000000000000003E-2</v>
      </c>
    </row>
    <row r="17" spans="1:7" x14ac:dyDescent="0.25">
      <c r="A17" t="s">
        <v>37</v>
      </c>
      <c r="B17">
        <v>161.66999999999999</v>
      </c>
      <c r="C17">
        <v>158.5</v>
      </c>
      <c r="D17">
        <v>170.56</v>
      </c>
      <c r="E17">
        <v>149.18</v>
      </c>
      <c r="F17" t="s">
        <v>165</v>
      </c>
      <c r="G17" s="2">
        <v>2.1399999999999999E-2</v>
      </c>
    </row>
    <row r="18" spans="1:7" x14ac:dyDescent="0.25">
      <c r="A18" t="s">
        <v>39</v>
      </c>
      <c r="B18">
        <v>158.28</v>
      </c>
      <c r="C18">
        <v>166.22</v>
      </c>
      <c r="D18">
        <v>167.84</v>
      </c>
      <c r="E18">
        <v>156</v>
      </c>
      <c r="F18" t="s">
        <v>166</v>
      </c>
      <c r="G18" s="2">
        <v>-4.65E-2</v>
      </c>
    </row>
    <row r="19" spans="1:7" x14ac:dyDescent="0.25">
      <c r="A19" t="s">
        <v>41</v>
      </c>
      <c r="B19">
        <v>166</v>
      </c>
      <c r="C19">
        <v>169.49</v>
      </c>
      <c r="D19">
        <v>169.49</v>
      </c>
      <c r="E19">
        <v>152.88</v>
      </c>
      <c r="F19" t="s">
        <v>167</v>
      </c>
      <c r="G19" s="2">
        <v>-1.0500000000000001E-2</v>
      </c>
    </row>
    <row r="20" spans="1:7" x14ac:dyDescent="0.25">
      <c r="A20" t="s">
        <v>43</v>
      </c>
      <c r="B20">
        <v>167.76</v>
      </c>
      <c r="C20">
        <v>175.68</v>
      </c>
      <c r="D20">
        <v>179.98</v>
      </c>
      <c r="E20">
        <v>167.46</v>
      </c>
      <c r="F20" t="s">
        <v>168</v>
      </c>
      <c r="G20" s="2">
        <v>-4.65E-2</v>
      </c>
    </row>
    <row r="21" spans="1:7" x14ac:dyDescent="0.25">
      <c r="A21" t="s">
        <v>45</v>
      </c>
      <c r="B21">
        <v>175.94</v>
      </c>
      <c r="C21">
        <v>178.44</v>
      </c>
      <c r="D21">
        <v>182.21</v>
      </c>
      <c r="E21">
        <v>170.96</v>
      </c>
      <c r="F21" t="s">
        <v>169</v>
      </c>
      <c r="G21" s="2">
        <v>-1.6199999999999999E-2</v>
      </c>
    </row>
    <row r="22" spans="1:7" x14ac:dyDescent="0.25">
      <c r="A22" t="s">
        <v>47</v>
      </c>
      <c r="B22">
        <v>178.83</v>
      </c>
      <c r="C22">
        <v>165.17</v>
      </c>
      <c r="D22">
        <v>183.03</v>
      </c>
      <c r="E22">
        <v>165.17</v>
      </c>
      <c r="F22" t="s">
        <v>170</v>
      </c>
      <c r="G22" s="2">
        <v>4.5199999999999997E-2</v>
      </c>
    </row>
    <row r="23" spans="1:7" x14ac:dyDescent="0.25">
      <c r="A23" t="s">
        <v>49</v>
      </c>
      <c r="B23">
        <v>171.1</v>
      </c>
      <c r="C23">
        <v>163.62</v>
      </c>
      <c r="D23">
        <v>174.64</v>
      </c>
      <c r="E23">
        <v>160.28</v>
      </c>
      <c r="F23" t="s">
        <v>171</v>
      </c>
      <c r="G23" s="2">
        <v>4.5600000000000002E-2</v>
      </c>
    </row>
    <row r="24" spans="1:7" x14ac:dyDescent="0.25">
      <c r="A24" t="s">
        <v>51</v>
      </c>
      <c r="B24">
        <v>163.63999999999999</v>
      </c>
      <c r="C24">
        <v>153.41</v>
      </c>
      <c r="D24">
        <v>168.74</v>
      </c>
      <c r="E24">
        <v>151.56</v>
      </c>
      <c r="F24" t="s">
        <v>172</v>
      </c>
      <c r="G24" s="2">
        <v>5.9700000000000003E-2</v>
      </c>
    </row>
    <row r="25" spans="1:7" x14ac:dyDescent="0.25">
      <c r="A25" t="s">
        <v>53</v>
      </c>
      <c r="B25">
        <v>154.41999999999999</v>
      </c>
      <c r="C25">
        <v>166.2</v>
      </c>
      <c r="D25">
        <v>171.19</v>
      </c>
      <c r="E25">
        <v>149.69999999999999</v>
      </c>
      <c r="F25" t="s">
        <v>173</v>
      </c>
      <c r="G25" s="2">
        <v>-7.17E-2</v>
      </c>
    </row>
    <row r="26" spans="1:7" x14ac:dyDescent="0.25">
      <c r="A26" t="s">
        <v>55</v>
      </c>
      <c r="B26">
        <v>166.34</v>
      </c>
      <c r="C26">
        <v>159.5</v>
      </c>
      <c r="D26">
        <v>169.22</v>
      </c>
      <c r="E26">
        <v>154.69999999999999</v>
      </c>
      <c r="F26" t="s">
        <v>174</v>
      </c>
      <c r="G26" s="2">
        <v>5.1200000000000002E-2</v>
      </c>
    </row>
    <row r="27" spans="1:7" x14ac:dyDescent="0.25">
      <c r="A27" t="s">
        <v>57</v>
      </c>
      <c r="B27">
        <v>158.24</v>
      </c>
      <c r="C27">
        <v>160.28</v>
      </c>
      <c r="D27">
        <v>170.62</v>
      </c>
      <c r="E27">
        <v>157.1</v>
      </c>
      <c r="F27" t="s">
        <v>175</v>
      </c>
      <c r="G27" s="2">
        <v>-1.7299999999999999E-2</v>
      </c>
    </row>
    <row r="28" spans="1:7" x14ac:dyDescent="0.25">
      <c r="A28" t="s">
        <v>59</v>
      </c>
      <c r="B28">
        <v>161.02000000000001</v>
      </c>
      <c r="C28">
        <v>162.65</v>
      </c>
      <c r="D28">
        <v>172.89</v>
      </c>
      <c r="E28">
        <v>154.16999999999999</v>
      </c>
      <c r="F28" t="s">
        <v>176</v>
      </c>
      <c r="G28" s="2">
        <v>-7.7999999999999996E-3</v>
      </c>
    </row>
    <row r="29" spans="1:7" x14ac:dyDescent="0.25">
      <c r="A29" t="s">
        <v>61</v>
      </c>
      <c r="B29">
        <v>162.29</v>
      </c>
      <c r="C29">
        <v>145.19</v>
      </c>
      <c r="D29">
        <v>162.6</v>
      </c>
      <c r="E29">
        <v>138.86000000000001</v>
      </c>
      <c r="F29" t="s">
        <v>177</v>
      </c>
      <c r="G29" s="2">
        <v>0.1191</v>
      </c>
    </row>
    <row r="30" spans="1:7" x14ac:dyDescent="0.25">
      <c r="A30" t="s">
        <v>62</v>
      </c>
      <c r="B30">
        <v>145.02000000000001</v>
      </c>
      <c r="C30">
        <v>135.86000000000001</v>
      </c>
      <c r="D30">
        <v>146.19</v>
      </c>
      <c r="E30">
        <v>135.86000000000001</v>
      </c>
      <c r="F30" t="s">
        <v>178</v>
      </c>
      <c r="G30" s="2">
        <v>5.74E-2</v>
      </c>
    </row>
    <row r="31" spans="1:7" x14ac:dyDescent="0.25">
      <c r="A31" t="s">
        <v>63</v>
      </c>
      <c r="B31">
        <v>137.15</v>
      </c>
      <c r="C31">
        <v>141.94999999999999</v>
      </c>
      <c r="D31">
        <v>145.11000000000001</v>
      </c>
      <c r="E31">
        <v>136.25</v>
      </c>
      <c r="F31" t="s">
        <v>179</v>
      </c>
      <c r="G31" s="2">
        <v>-2.8799999999999999E-2</v>
      </c>
    </row>
    <row r="32" spans="1:7" x14ac:dyDescent="0.25">
      <c r="A32" t="s">
        <v>65</v>
      </c>
      <c r="B32">
        <v>141.21</v>
      </c>
      <c r="C32">
        <v>132.93</v>
      </c>
      <c r="D32">
        <v>144.88</v>
      </c>
      <c r="E32">
        <v>127.8</v>
      </c>
      <c r="F32" t="s">
        <v>180</v>
      </c>
      <c r="G32" s="2">
        <v>6.5699999999999995E-2</v>
      </c>
    </row>
    <row r="33" spans="1:7" x14ac:dyDescent="0.25">
      <c r="A33" t="s">
        <v>67</v>
      </c>
      <c r="B33">
        <v>132.5</v>
      </c>
      <c r="C33">
        <v>131.57</v>
      </c>
      <c r="D33">
        <v>134.56</v>
      </c>
      <c r="E33">
        <v>125.64</v>
      </c>
      <c r="F33" t="s">
        <v>181</v>
      </c>
      <c r="G33" s="2">
        <v>-9.5999999999999992E-3</v>
      </c>
    </row>
    <row r="34" spans="1:7" x14ac:dyDescent="0.25">
      <c r="A34" t="s">
        <v>69</v>
      </c>
      <c r="B34">
        <v>133.79</v>
      </c>
      <c r="C34">
        <v>129.49</v>
      </c>
      <c r="D34">
        <v>135.43</v>
      </c>
      <c r="E34">
        <v>125.14</v>
      </c>
      <c r="F34" t="s">
        <v>182</v>
      </c>
      <c r="G34" s="2">
        <v>3.32E-2</v>
      </c>
    </row>
    <row r="35" spans="1:7" x14ac:dyDescent="0.25">
      <c r="A35" t="s">
        <v>71</v>
      </c>
      <c r="B35">
        <v>129.49</v>
      </c>
      <c r="C35">
        <v>135</v>
      </c>
      <c r="D35">
        <v>137.19</v>
      </c>
      <c r="E35">
        <v>123.1</v>
      </c>
      <c r="F35" t="s">
        <v>183</v>
      </c>
      <c r="G35" s="2">
        <v>-4.2599999999999999E-2</v>
      </c>
    </row>
    <row r="36" spans="1:7" x14ac:dyDescent="0.25">
      <c r="A36" t="s">
        <v>73</v>
      </c>
      <c r="B36">
        <v>135.25</v>
      </c>
      <c r="C36">
        <v>135.44999999999999</v>
      </c>
      <c r="D36">
        <v>136.47</v>
      </c>
      <c r="E36">
        <v>126.7</v>
      </c>
      <c r="F36" t="s">
        <v>184</v>
      </c>
      <c r="G36" s="2">
        <v>1E-3</v>
      </c>
    </row>
    <row r="37" spans="1:7" x14ac:dyDescent="0.25">
      <c r="A37" t="s">
        <v>75</v>
      </c>
      <c r="B37">
        <v>135.12</v>
      </c>
      <c r="C37">
        <v>121.8</v>
      </c>
      <c r="D37">
        <v>137.63</v>
      </c>
      <c r="E37">
        <v>117.4</v>
      </c>
      <c r="F37" t="s">
        <v>185</v>
      </c>
      <c r="G37" s="2">
        <v>0.1075</v>
      </c>
    </row>
    <row r="38" spans="1:7" x14ac:dyDescent="0.25">
      <c r="A38" t="s">
        <v>77</v>
      </c>
      <c r="B38">
        <v>122.01</v>
      </c>
      <c r="C38">
        <v>130.44999999999999</v>
      </c>
      <c r="D38">
        <v>131.69999999999999</v>
      </c>
      <c r="E38">
        <v>119.19</v>
      </c>
      <c r="F38" t="s">
        <v>186</v>
      </c>
      <c r="G38" s="2">
        <v>-6.5199999999999994E-2</v>
      </c>
    </row>
    <row r="39" spans="1:7" x14ac:dyDescent="0.25">
      <c r="A39" t="s">
        <v>79</v>
      </c>
      <c r="B39">
        <v>130.52000000000001</v>
      </c>
      <c r="C39">
        <v>130.77000000000001</v>
      </c>
      <c r="D39">
        <v>135</v>
      </c>
      <c r="E39">
        <v>127.55</v>
      </c>
      <c r="F39" t="s">
        <v>187</v>
      </c>
      <c r="G39" s="2">
        <v>-1.9E-3</v>
      </c>
    </row>
    <row r="40" spans="1:7" x14ac:dyDescent="0.25">
      <c r="A40" t="s">
        <v>81</v>
      </c>
      <c r="B40">
        <v>130.77000000000001</v>
      </c>
      <c r="C40">
        <v>126.6</v>
      </c>
      <c r="D40">
        <v>133.88</v>
      </c>
      <c r="E40">
        <v>124.76</v>
      </c>
      <c r="F40" t="s">
        <v>188</v>
      </c>
      <c r="G40" s="2">
        <v>4.1700000000000001E-2</v>
      </c>
    </row>
    <row r="41" spans="1:7" x14ac:dyDescent="0.25">
      <c r="A41" t="s">
        <v>83</v>
      </c>
      <c r="B41">
        <v>125.53</v>
      </c>
      <c r="C41">
        <v>124.91</v>
      </c>
      <c r="D41">
        <v>128.13999999999999</v>
      </c>
      <c r="E41">
        <v>123.31</v>
      </c>
      <c r="F41" t="s">
        <v>189</v>
      </c>
      <c r="G41" s="2">
        <v>-2.8E-3</v>
      </c>
    </row>
    <row r="42" spans="1:7" x14ac:dyDescent="0.25">
      <c r="A42" t="s">
        <v>85</v>
      </c>
      <c r="B42">
        <v>125.88</v>
      </c>
      <c r="C42">
        <v>129.80000000000001</v>
      </c>
      <c r="D42">
        <v>130</v>
      </c>
      <c r="E42">
        <v>121.27</v>
      </c>
      <c r="F42" t="s">
        <v>190</v>
      </c>
      <c r="G42" s="2">
        <v>-2.7E-2</v>
      </c>
    </row>
    <row r="43" spans="1:7" x14ac:dyDescent="0.25">
      <c r="A43" t="s">
        <v>87</v>
      </c>
      <c r="B43">
        <v>129.37</v>
      </c>
      <c r="C43">
        <v>120.56</v>
      </c>
      <c r="D43">
        <v>129.75</v>
      </c>
      <c r="E43">
        <v>120</v>
      </c>
      <c r="F43" t="s">
        <v>191</v>
      </c>
      <c r="G43" s="2">
        <v>7.3999999999999996E-2</v>
      </c>
    </row>
    <row r="44" spans="1:7" x14ac:dyDescent="0.25">
      <c r="A44" t="s">
        <v>89</v>
      </c>
      <c r="B44">
        <v>120.46</v>
      </c>
      <c r="C44">
        <v>115.98</v>
      </c>
      <c r="D44">
        <v>123.98</v>
      </c>
      <c r="E44">
        <v>114.83</v>
      </c>
      <c r="F44" t="s">
        <v>192</v>
      </c>
      <c r="G44" s="2">
        <v>4.19E-2</v>
      </c>
    </row>
    <row r="45" spans="1:7" x14ac:dyDescent="0.25">
      <c r="A45" t="s">
        <v>91</v>
      </c>
      <c r="B45">
        <v>115.62</v>
      </c>
      <c r="C45">
        <v>113.35</v>
      </c>
      <c r="D45">
        <v>116.43</v>
      </c>
      <c r="E45">
        <v>110.47</v>
      </c>
      <c r="F45" t="s">
        <v>193</v>
      </c>
      <c r="G45" s="2">
        <v>2.2800000000000001E-2</v>
      </c>
    </row>
    <row r="46" spans="1:7" x14ac:dyDescent="0.25">
      <c r="A46" t="s">
        <v>93</v>
      </c>
      <c r="B46">
        <v>113.04</v>
      </c>
      <c r="C46">
        <v>108.46</v>
      </c>
      <c r="D46">
        <v>114.99</v>
      </c>
      <c r="E46">
        <v>105</v>
      </c>
      <c r="F46" t="s">
        <v>194</v>
      </c>
      <c r="G46" s="2">
        <v>4.2200000000000001E-2</v>
      </c>
    </row>
    <row r="47" spans="1:7" x14ac:dyDescent="0.25">
      <c r="A47" t="s">
        <v>95</v>
      </c>
      <c r="B47">
        <v>108.46</v>
      </c>
      <c r="C47">
        <v>101.5</v>
      </c>
      <c r="D47">
        <v>114.23</v>
      </c>
      <c r="E47">
        <v>100.86</v>
      </c>
      <c r="F47" t="s">
        <v>195</v>
      </c>
      <c r="G47" s="2">
        <v>7.5499999999999998E-2</v>
      </c>
    </row>
    <row r="48" spans="1:7" x14ac:dyDescent="0.25">
      <c r="A48" t="s">
        <v>97</v>
      </c>
      <c r="B48">
        <v>100.85</v>
      </c>
      <c r="C48">
        <v>94.57</v>
      </c>
      <c r="D48">
        <v>105.41</v>
      </c>
      <c r="E48">
        <v>94.44</v>
      </c>
      <c r="F48" t="s">
        <v>195</v>
      </c>
      <c r="G48" s="2">
        <v>6.4199999999999993E-2</v>
      </c>
    </row>
    <row r="49" spans="1:7" x14ac:dyDescent="0.25">
      <c r="A49" t="s">
        <v>98</v>
      </c>
      <c r="B49">
        <v>94.77</v>
      </c>
      <c r="C49">
        <v>93.32</v>
      </c>
      <c r="D49">
        <v>98.5</v>
      </c>
      <c r="E49">
        <v>92.39</v>
      </c>
      <c r="F49" t="s">
        <v>196</v>
      </c>
      <c r="G49" s="2">
        <v>1.83E-2</v>
      </c>
    </row>
    <row r="50" spans="1:7" x14ac:dyDescent="0.25">
      <c r="A50" t="s">
        <v>100</v>
      </c>
      <c r="B50">
        <v>93.07</v>
      </c>
      <c r="C50">
        <v>95.78</v>
      </c>
      <c r="D50">
        <v>102.79</v>
      </c>
      <c r="E50">
        <v>92.71</v>
      </c>
      <c r="F50" t="s">
        <v>197</v>
      </c>
      <c r="G50" s="2">
        <v>-2.7300000000000001E-2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0"/>
  <sheetViews>
    <sheetView workbookViewId="0">
      <selection activeCell="L29" sqref="L2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53.72</v>
      </c>
      <c r="C2">
        <v>55.24</v>
      </c>
      <c r="D2">
        <v>58.56</v>
      </c>
      <c r="E2">
        <v>53.51</v>
      </c>
      <c r="F2" t="s">
        <v>198</v>
      </c>
      <c r="G2" s="2">
        <v>-2.1299999999999999E-2</v>
      </c>
    </row>
    <row r="3" spans="1:7" x14ac:dyDescent="0.25">
      <c r="A3" t="s">
        <v>9</v>
      </c>
      <c r="B3">
        <v>54.89</v>
      </c>
      <c r="C3">
        <v>54.16</v>
      </c>
      <c r="D3">
        <v>62.79</v>
      </c>
      <c r="E3">
        <v>53.4</v>
      </c>
      <c r="F3" t="s">
        <v>199</v>
      </c>
      <c r="G3" s="2">
        <v>1.84E-2</v>
      </c>
    </row>
    <row r="4" spans="1:7" x14ac:dyDescent="0.25">
      <c r="A4" t="s">
        <v>11</v>
      </c>
      <c r="B4">
        <v>53.9</v>
      </c>
      <c r="C4">
        <v>55.38</v>
      </c>
      <c r="D4">
        <v>56.7</v>
      </c>
      <c r="E4">
        <v>51.58</v>
      </c>
      <c r="F4" t="s">
        <v>200</v>
      </c>
      <c r="G4" s="2">
        <v>-2.0400000000000001E-2</v>
      </c>
    </row>
    <row r="5" spans="1:7" x14ac:dyDescent="0.25">
      <c r="A5" t="s">
        <v>13</v>
      </c>
      <c r="B5">
        <v>55.02</v>
      </c>
      <c r="C5">
        <v>59.49</v>
      </c>
      <c r="D5">
        <v>61.75</v>
      </c>
      <c r="E5">
        <v>54.69</v>
      </c>
      <c r="F5" t="s">
        <v>201</v>
      </c>
      <c r="G5" s="2">
        <v>-7.0099999999999996E-2</v>
      </c>
    </row>
    <row r="6" spans="1:7" x14ac:dyDescent="0.25">
      <c r="A6" t="s">
        <v>15</v>
      </c>
      <c r="B6">
        <v>59.17</v>
      </c>
      <c r="C6">
        <v>62.78</v>
      </c>
      <c r="D6">
        <v>63.5</v>
      </c>
      <c r="E6">
        <v>58.04</v>
      </c>
      <c r="F6" t="s">
        <v>202</v>
      </c>
      <c r="G6" s="2">
        <v>-5.74E-2</v>
      </c>
    </row>
    <row r="7" spans="1:7" x14ac:dyDescent="0.25">
      <c r="A7" t="s">
        <v>17</v>
      </c>
      <c r="B7">
        <v>62.77</v>
      </c>
      <c r="C7">
        <v>62</v>
      </c>
      <c r="D7">
        <v>64.3</v>
      </c>
      <c r="E7">
        <v>58.69</v>
      </c>
      <c r="F7" t="s">
        <v>203</v>
      </c>
      <c r="G7" s="2">
        <v>1.3100000000000001E-2</v>
      </c>
    </row>
    <row r="8" spans="1:7" x14ac:dyDescent="0.25">
      <c r="A8" t="s">
        <v>19</v>
      </c>
      <c r="B8">
        <v>61.96</v>
      </c>
      <c r="C8">
        <v>62.49</v>
      </c>
      <c r="D8">
        <v>68.739999999999995</v>
      </c>
      <c r="E8">
        <v>60.8</v>
      </c>
      <c r="F8" t="s">
        <v>204</v>
      </c>
      <c r="G8" s="2">
        <v>-4.7999999999999996E-3</v>
      </c>
    </row>
    <row r="9" spans="1:7" x14ac:dyDescent="0.25">
      <c r="A9" t="s">
        <v>21</v>
      </c>
      <c r="B9">
        <v>62.26</v>
      </c>
      <c r="C9">
        <v>63.31</v>
      </c>
      <c r="D9">
        <v>64.19</v>
      </c>
      <c r="E9">
        <v>59.36</v>
      </c>
      <c r="F9" t="s">
        <v>205</v>
      </c>
      <c r="G9" s="2">
        <v>-2.4E-2</v>
      </c>
    </row>
    <row r="10" spans="1:7" x14ac:dyDescent="0.25">
      <c r="A10" t="s">
        <v>23</v>
      </c>
      <c r="B10">
        <v>63.79</v>
      </c>
      <c r="C10">
        <v>64.37</v>
      </c>
      <c r="D10">
        <v>69.45</v>
      </c>
      <c r="E10">
        <v>63.11</v>
      </c>
      <c r="F10" t="s">
        <v>206</v>
      </c>
      <c r="G10" s="2">
        <v>-2E-3</v>
      </c>
    </row>
    <row r="11" spans="1:7" x14ac:dyDescent="0.25">
      <c r="A11" t="s">
        <v>25</v>
      </c>
      <c r="B11">
        <v>63.92</v>
      </c>
      <c r="C11">
        <v>67.34</v>
      </c>
      <c r="D11">
        <v>68.25</v>
      </c>
      <c r="E11">
        <v>62.73</v>
      </c>
      <c r="F11" t="s">
        <v>207</v>
      </c>
      <c r="G11" s="2">
        <v>-4.5999999999999999E-2</v>
      </c>
    </row>
    <row r="12" spans="1:7" x14ac:dyDescent="0.25">
      <c r="A12" t="s">
        <v>27</v>
      </c>
      <c r="B12">
        <v>67</v>
      </c>
      <c r="C12">
        <v>67.900000000000006</v>
      </c>
      <c r="D12">
        <v>68.540000000000006</v>
      </c>
      <c r="E12">
        <v>65.33</v>
      </c>
      <c r="F12" t="s">
        <v>208</v>
      </c>
      <c r="G12" s="2">
        <v>-1.83E-2</v>
      </c>
    </row>
    <row r="13" spans="1:7" x14ac:dyDescent="0.25">
      <c r="A13" t="s">
        <v>29</v>
      </c>
      <c r="B13">
        <v>68.25</v>
      </c>
      <c r="C13">
        <v>71.11</v>
      </c>
      <c r="D13">
        <v>73.5</v>
      </c>
      <c r="E13">
        <v>67.5</v>
      </c>
      <c r="F13" t="s">
        <v>209</v>
      </c>
      <c r="G13" s="2">
        <v>-4.02E-2</v>
      </c>
    </row>
    <row r="14" spans="1:7" x14ac:dyDescent="0.25">
      <c r="A14" t="s">
        <v>31</v>
      </c>
      <c r="B14">
        <v>71.11</v>
      </c>
      <c r="C14">
        <v>71.5</v>
      </c>
      <c r="D14">
        <v>72.42</v>
      </c>
      <c r="E14">
        <v>65.8</v>
      </c>
      <c r="F14" t="s">
        <v>210</v>
      </c>
      <c r="G14" s="2">
        <v>-6.4000000000000003E-3</v>
      </c>
    </row>
    <row r="15" spans="1:7" x14ac:dyDescent="0.25">
      <c r="A15" t="s">
        <v>33</v>
      </c>
      <c r="B15">
        <v>71.569999999999993</v>
      </c>
      <c r="C15">
        <v>67.98</v>
      </c>
      <c r="D15">
        <v>72.39</v>
      </c>
      <c r="E15">
        <v>64.790000000000006</v>
      </c>
      <c r="F15" t="s">
        <v>211</v>
      </c>
      <c r="G15" s="2">
        <v>5.11E-2</v>
      </c>
    </row>
    <row r="16" spans="1:7" x14ac:dyDescent="0.25">
      <c r="A16" t="s">
        <v>35</v>
      </c>
      <c r="B16">
        <v>68.09</v>
      </c>
      <c r="C16">
        <v>64.209999999999994</v>
      </c>
      <c r="D16">
        <v>70.66</v>
      </c>
      <c r="E16">
        <v>63.99</v>
      </c>
      <c r="F16" t="s">
        <v>212</v>
      </c>
      <c r="G16" s="2">
        <v>5.5199999999999999E-2</v>
      </c>
    </row>
    <row r="17" spans="1:7" x14ac:dyDescent="0.25">
      <c r="A17" t="s">
        <v>37</v>
      </c>
      <c r="B17">
        <v>64.53</v>
      </c>
      <c r="C17">
        <v>65.88</v>
      </c>
      <c r="D17">
        <v>67.05</v>
      </c>
      <c r="E17">
        <v>59.28</v>
      </c>
      <c r="F17" t="s">
        <v>213</v>
      </c>
      <c r="G17" s="2">
        <v>-1.6299999999999999E-2</v>
      </c>
    </row>
    <row r="18" spans="1:7" x14ac:dyDescent="0.25">
      <c r="A18" t="s">
        <v>39</v>
      </c>
      <c r="B18">
        <v>65.599999999999994</v>
      </c>
      <c r="C18">
        <v>67.44</v>
      </c>
      <c r="D18">
        <v>68.040000000000006</v>
      </c>
      <c r="E18">
        <v>61.79</v>
      </c>
      <c r="F18" t="s">
        <v>214</v>
      </c>
      <c r="G18" s="2">
        <v>-2.3400000000000001E-2</v>
      </c>
    </row>
    <row r="19" spans="1:7" x14ac:dyDescent="0.25">
      <c r="A19" t="s">
        <v>41</v>
      </c>
      <c r="B19">
        <v>67.17</v>
      </c>
      <c r="C19">
        <v>69.709999999999994</v>
      </c>
      <c r="D19">
        <v>71.040000000000006</v>
      </c>
      <c r="E19">
        <v>66.61</v>
      </c>
      <c r="F19" t="s">
        <v>215</v>
      </c>
      <c r="G19" s="2">
        <v>-3.6400000000000002E-2</v>
      </c>
    </row>
    <row r="20" spans="1:7" x14ac:dyDescent="0.25">
      <c r="A20" t="s">
        <v>43</v>
      </c>
      <c r="B20">
        <v>69.709999999999994</v>
      </c>
      <c r="C20">
        <v>67.72</v>
      </c>
      <c r="D20">
        <v>70.540000000000006</v>
      </c>
      <c r="E20">
        <v>66.91</v>
      </c>
      <c r="F20" t="s">
        <v>216</v>
      </c>
      <c r="G20" s="2">
        <v>2.9399999999999999E-2</v>
      </c>
    </row>
    <row r="21" spans="1:7" x14ac:dyDescent="0.25">
      <c r="A21" t="s">
        <v>45</v>
      </c>
      <c r="B21">
        <v>67.72</v>
      </c>
      <c r="C21">
        <v>67.22</v>
      </c>
      <c r="D21">
        <v>70.19</v>
      </c>
      <c r="E21">
        <v>66</v>
      </c>
      <c r="F21" t="s">
        <v>217</v>
      </c>
      <c r="G21" s="2">
        <v>7.4000000000000003E-3</v>
      </c>
    </row>
    <row r="22" spans="1:7" x14ac:dyDescent="0.25">
      <c r="A22" t="s">
        <v>47</v>
      </c>
      <c r="B22">
        <v>67.22</v>
      </c>
      <c r="C22">
        <v>72.400000000000006</v>
      </c>
      <c r="D22">
        <v>75.290000000000006</v>
      </c>
      <c r="E22">
        <v>66.709999999999994</v>
      </c>
      <c r="F22" t="s">
        <v>218</v>
      </c>
      <c r="G22" s="2">
        <v>-7.2700000000000001E-2</v>
      </c>
    </row>
    <row r="23" spans="1:7" x14ac:dyDescent="0.25">
      <c r="A23" t="s">
        <v>49</v>
      </c>
      <c r="B23">
        <v>72.489999999999995</v>
      </c>
      <c r="C23">
        <v>72.13</v>
      </c>
      <c r="D23">
        <v>72.89</v>
      </c>
      <c r="E23">
        <v>69.84</v>
      </c>
      <c r="F23" t="s">
        <v>219</v>
      </c>
      <c r="G23" s="2">
        <v>6.4000000000000003E-3</v>
      </c>
    </row>
    <row r="24" spans="1:7" x14ac:dyDescent="0.25">
      <c r="A24" t="s">
        <v>51</v>
      </c>
      <c r="B24">
        <v>72.03</v>
      </c>
      <c r="C24">
        <v>71.87</v>
      </c>
      <c r="D24">
        <v>75.09</v>
      </c>
      <c r="E24">
        <v>70.61</v>
      </c>
      <c r="F24" t="s">
        <v>220</v>
      </c>
      <c r="G24" s="2">
        <v>2.9999999999999997E-4</v>
      </c>
    </row>
    <row r="25" spans="1:7" x14ac:dyDescent="0.25">
      <c r="A25" t="s">
        <v>53</v>
      </c>
      <c r="B25">
        <v>72.010000000000005</v>
      </c>
      <c r="C25">
        <v>73.91</v>
      </c>
      <c r="D25">
        <v>75.61</v>
      </c>
      <c r="E25">
        <v>70.010000000000005</v>
      </c>
      <c r="F25" t="s">
        <v>221</v>
      </c>
      <c r="G25" s="2">
        <v>-2.3699999999999999E-2</v>
      </c>
    </row>
    <row r="26" spans="1:7" x14ac:dyDescent="0.25">
      <c r="A26" t="s">
        <v>55</v>
      </c>
      <c r="B26">
        <v>73.760000000000005</v>
      </c>
      <c r="C26">
        <v>68.59</v>
      </c>
      <c r="D26">
        <v>76.42</v>
      </c>
      <c r="E26">
        <v>68.41</v>
      </c>
      <c r="F26" t="s">
        <v>222</v>
      </c>
      <c r="G26" s="2">
        <v>7.5399999999999995E-2</v>
      </c>
    </row>
    <row r="27" spans="1:7" x14ac:dyDescent="0.25">
      <c r="A27" t="s">
        <v>57</v>
      </c>
      <c r="B27">
        <v>68.59</v>
      </c>
      <c r="C27">
        <v>76.400000000000006</v>
      </c>
      <c r="D27">
        <v>76.67</v>
      </c>
      <c r="E27">
        <v>68.209999999999994</v>
      </c>
      <c r="F27" t="s">
        <v>223</v>
      </c>
      <c r="G27" s="2">
        <v>-0.106</v>
      </c>
    </row>
    <row r="28" spans="1:7" x14ac:dyDescent="0.25">
      <c r="A28" t="s">
        <v>59</v>
      </c>
      <c r="B28">
        <v>76.72</v>
      </c>
      <c r="C28">
        <v>76.650000000000006</v>
      </c>
      <c r="D28">
        <v>79.150000000000006</v>
      </c>
      <c r="E28">
        <v>70.52</v>
      </c>
      <c r="F28" t="s">
        <v>224</v>
      </c>
      <c r="G28" s="2">
        <v>2.5000000000000001E-3</v>
      </c>
    </row>
    <row r="29" spans="1:7" x14ac:dyDescent="0.25">
      <c r="A29" t="s">
        <v>61</v>
      </c>
      <c r="B29">
        <v>76.53</v>
      </c>
      <c r="C29">
        <v>71.06</v>
      </c>
      <c r="D29">
        <v>78.349999999999994</v>
      </c>
      <c r="E29">
        <v>70.11</v>
      </c>
      <c r="F29" t="s">
        <v>225</v>
      </c>
      <c r="G29" s="2">
        <v>8.0500000000000002E-2</v>
      </c>
    </row>
    <row r="30" spans="1:7" x14ac:dyDescent="0.25">
      <c r="A30" t="s">
        <v>62</v>
      </c>
      <c r="B30">
        <v>70.83</v>
      </c>
      <c r="C30">
        <v>65.97</v>
      </c>
      <c r="D30">
        <v>77.239999999999995</v>
      </c>
      <c r="E30">
        <v>65.87</v>
      </c>
      <c r="F30" t="s">
        <v>226</v>
      </c>
      <c r="G30" s="2">
        <v>7.5800000000000006E-2</v>
      </c>
    </row>
    <row r="31" spans="1:7" x14ac:dyDescent="0.25">
      <c r="A31" t="s">
        <v>63</v>
      </c>
      <c r="B31">
        <v>65.84</v>
      </c>
      <c r="C31">
        <v>73.7</v>
      </c>
      <c r="D31">
        <v>74.59</v>
      </c>
      <c r="E31">
        <v>64.81</v>
      </c>
      <c r="F31" t="s">
        <v>227</v>
      </c>
      <c r="G31" s="2">
        <v>-0.10829999999999999</v>
      </c>
    </row>
    <row r="32" spans="1:7" x14ac:dyDescent="0.25">
      <c r="A32" t="s">
        <v>65</v>
      </c>
      <c r="B32">
        <v>73.84</v>
      </c>
      <c r="C32">
        <v>69.680000000000007</v>
      </c>
      <c r="D32">
        <v>74.790000000000006</v>
      </c>
      <c r="E32">
        <v>67.62</v>
      </c>
      <c r="F32" t="s">
        <v>228</v>
      </c>
      <c r="G32" s="2">
        <v>6.5100000000000005E-2</v>
      </c>
    </row>
    <row r="33" spans="1:7" x14ac:dyDescent="0.25">
      <c r="A33" t="s">
        <v>67</v>
      </c>
      <c r="B33">
        <v>69.33</v>
      </c>
      <c r="C33">
        <v>72.510000000000005</v>
      </c>
      <c r="D33">
        <v>74.52</v>
      </c>
      <c r="E33">
        <v>65.31</v>
      </c>
      <c r="F33" t="s">
        <v>229</v>
      </c>
      <c r="G33" s="2">
        <v>-4.7300000000000002E-2</v>
      </c>
    </row>
    <row r="34" spans="1:7" x14ac:dyDescent="0.25">
      <c r="A34" t="s">
        <v>69</v>
      </c>
      <c r="B34">
        <v>72.77</v>
      </c>
      <c r="C34">
        <v>72.180000000000007</v>
      </c>
      <c r="D34">
        <v>78.81</v>
      </c>
      <c r="E34">
        <v>68.010000000000005</v>
      </c>
      <c r="F34" t="s">
        <v>230</v>
      </c>
      <c r="G34" s="2">
        <v>8.5000000000000006E-3</v>
      </c>
    </row>
    <row r="35" spans="1:7" x14ac:dyDescent="0.25">
      <c r="A35" t="s">
        <v>71</v>
      </c>
      <c r="B35">
        <v>72.16</v>
      </c>
      <c r="C35">
        <v>82</v>
      </c>
      <c r="D35">
        <v>82.93</v>
      </c>
      <c r="E35">
        <v>71.83</v>
      </c>
      <c r="F35" t="s">
        <v>231</v>
      </c>
      <c r="G35" s="2">
        <v>-0.1191</v>
      </c>
    </row>
    <row r="36" spans="1:7" x14ac:dyDescent="0.25">
      <c r="A36" t="s">
        <v>73</v>
      </c>
      <c r="B36">
        <v>81.92</v>
      </c>
      <c r="C36">
        <v>77.790000000000006</v>
      </c>
      <c r="D36">
        <v>82.93</v>
      </c>
      <c r="E36">
        <v>73.61</v>
      </c>
      <c r="F36" t="s">
        <v>232</v>
      </c>
      <c r="G36" s="2">
        <v>5.16E-2</v>
      </c>
    </row>
    <row r="37" spans="1:7" x14ac:dyDescent="0.25">
      <c r="A37" t="s">
        <v>75</v>
      </c>
      <c r="B37">
        <v>77.900000000000006</v>
      </c>
      <c r="C37">
        <v>70.53</v>
      </c>
      <c r="D37">
        <v>78.14</v>
      </c>
      <c r="E37">
        <v>69.150000000000006</v>
      </c>
      <c r="F37" t="s">
        <v>233</v>
      </c>
      <c r="G37" s="2">
        <v>0.1106</v>
      </c>
    </row>
    <row r="38" spans="1:7" x14ac:dyDescent="0.25">
      <c r="A38" t="s">
        <v>77</v>
      </c>
      <c r="B38">
        <v>70.14</v>
      </c>
      <c r="C38">
        <v>76.489999999999995</v>
      </c>
      <c r="D38">
        <v>76.790000000000006</v>
      </c>
      <c r="E38">
        <v>68.5</v>
      </c>
      <c r="F38" t="s">
        <v>234</v>
      </c>
      <c r="G38" s="2">
        <v>-7.8200000000000006E-2</v>
      </c>
    </row>
    <row r="39" spans="1:7" x14ac:dyDescent="0.25">
      <c r="A39" t="s">
        <v>79</v>
      </c>
      <c r="B39">
        <v>76.09</v>
      </c>
      <c r="C39">
        <v>68.37</v>
      </c>
      <c r="D39">
        <v>79.989999999999995</v>
      </c>
      <c r="E39">
        <v>68.28</v>
      </c>
      <c r="F39" t="s">
        <v>235</v>
      </c>
      <c r="G39" s="2">
        <v>0.1293</v>
      </c>
    </row>
    <row r="40" spans="1:7" x14ac:dyDescent="0.25">
      <c r="A40" t="s">
        <v>81</v>
      </c>
      <c r="B40">
        <v>67.38</v>
      </c>
      <c r="C40">
        <v>72.180000000000007</v>
      </c>
      <c r="D40">
        <v>76.95</v>
      </c>
      <c r="E40">
        <v>67.12</v>
      </c>
      <c r="F40" t="s">
        <v>236</v>
      </c>
      <c r="G40" s="2">
        <v>-6.1699999999999998E-2</v>
      </c>
    </row>
    <row r="41" spans="1:7" x14ac:dyDescent="0.25">
      <c r="A41" t="s">
        <v>83</v>
      </c>
      <c r="B41">
        <v>71.81</v>
      </c>
      <c r="C41">
        <v>70.150000000000006</v>
      </c>
      <c r="D41">
        <v>74.42</v>
      </c>
      <c r="E41">
        <v>68.290000000000006</v>
      </c>
      <c r="F41" t="s">
        <v>237</v>
      </c>
      <c r="G41" s="2">
        <v>2.4E-2</v>
      </c>
    </row>
    <row r="42" spans="1:7" x14ac:dyDescent="0.25">
      <c r="A42" t="s">
        <v>85</v>
      </c>
      <c r="B42">
        <v>70.13</v>
      </c>
      <c r="C42">
        <v>71.36</v>
      </c>
      <c r="D42">
        <v>74.42</v>
      </c>
      <c r="E42">
        <v>69.22</v>
      </c>
      <c r="F42" t="s">
        <v>238</v>
      </c>
      <c r="G42" s="2">
        <v>-1.8599999999999998E-2</v>
      </c>
    </row>
    <row r="43" spans="1:7" x14ac:dyDescent="0.25">
      <c r="A43" t="s">
        <v>87</v>
      </c>
      <c r="B43">
        <v>71.459999999999994</v>
      </c>
      <c r="C43">
        <v>65.83</v>
      </c>
      <c r="D43">
        <v>73.430000000000007</v>
      </c>
      <c r="E43">
        <v>65.81</v>
      </c>
      <c r="F43" t="s">
        <v>239</v>
      </c>
      <c r="G43" s="2">
        <v>8.8999999999999996E-2</v>
      </c>
    </row>
    <row r="44" spans="1:7" x14ac:dyDescent="0.25">
      <c r="A44" t="s">
        <v>89</v>
      </c>
      <c r="B44">
        <v>65.62</v>
      </c>
      <c r="C44">
        <v>64.83</v>
      </c>
      <c r="D44">
        <v>66.84</v>
      </c>
      <c r="E44">
        <v>62.56</v>
      </c>
      <c r="F44" t="s">
        <v>240</v>
      </c>
      <c r="G44" s="2">
        <v>8.5000000000000006E-3</v>
      </c>
    </row>
    <row r="45" spans="1:7" x14ac:dyDescent="0.25">
      <c r="A45" t="s">
        <v>91</v>
      </c>
      <c r="B45">
        <v>65.069999999999993</v>
      </c>
      <c r="C45">
        <v>65.5</v>
      </c>
      <c r="D45">
        <v>66.52</v>
      </c>
      <c r="E45">
        <v>62.5</v>
      </c>
      <c r="F45" t="s">
        <v>241</v>
      </c>
      <c r="G45" s="2">
        <v>-5.0000000000000001E-3</v>
      </c>
    </row>
    <row r="46" spans="1:7" x14ac:dyDescent="0.25">
      <c r="A46" t="s">
        <v>93</v>
      </c>
      <c r="B46">
        <v>65.400000000000006</v>
      </c>
      <c r="C46">
        <v>66.77</v>
      </c>
      <c r="D46">
        <v>66.77</v>
      </c>
      <c r="E46">
        <v>61.51</v>
      </c>
      <c r="F46" t="s">
        <v>242</v>
      </c>
      <c r="G46" s="2">
        <v>-1.37E-2</v>
      </c>
    </row>
    <row r="47" spans="1:7" x14ac:dyDescent="0.25">
      <c r="A47" t="s">
        <v>95</v>
      </c>
      <c r="B47">
        <v>66.31</v>
      </c>
      <c r="C47">
        <v>64.790000000000006</v>
      </c>
      <c r="D47">
        <v>67.44</v>
      </c>
      <c r="E47">
        <v>62.06</v>
      </c>
      <c r="F47" t="s">
        <v>243</v>
      </c>
      <c r="G47" s="2">
        <v>2.8500000000000001E-2</v>
      </c>
    </row>
    <row r="48" spans="1:7" x14ac:dyDescent="0.25">
      <c r="A48" t="s">
        <v>97</v>
      </c>
      <c r="B48">
        <v>64.47</v>
      </c>
      <c r="C48">
        <v>59.99</v>
      </c>
      <c r="D48">
        <v>70.400000000000006</v>
      </c>
      <c r="E48">
        <v>59.93</v>
      </c>
      <c r="F48" t="s">
        <v>244</v>
      </c>
      <c r="G48" s="2">
        <v>8.0299999999999996E-2</v>
      </c>
    </row>
    <row r="49" spans="1:7" x14ac:dyDescent="0.25">
      <c r="A49" t="s">
        <v>98</v>
      </c>
      <c r="B49">
        <v>59.68</v>
      </c>
      <c r="C49">
        <v>58.99</v>
      </c>
      <c r="D49">
        <v>63.79</v>
      </c>
      <c r="E49">
        <v>57.55</v>
      </c>
      <c r="F49" t="s">
        <v>245</v>
      </c>
      <c r="G49" s="2">
        <v>2.2800000000000001E-2</v>
      </c>
    </row>
    <row r="50" spans="1:7" x14ac:dyDescent="0.25">
      <c r="A50" t="s">
        <v>100</v>
      </c>
      <c r="B50">
        <v>58.35</v>
      </c>
      <c r="C50">
        <v>56.1</v>
      </c>
      <c r="D50">
        <v>68.25</v>
      </c>
      <c r="E50">
        <v>56.1</v>
      </c>
      <c r="F50" t="s">
        <v>246</v>
      </c>
      <c r="G50" s="2">
        <v>4.2299999999999997E-2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0"/>
  <sheetViews>
    <sheetView workbookViewId="0">
      <selection sqref="A1:G5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14.47</v>
      </c>
      <c r="C2">
        <v>15.02</v>
      </c>
      <c r="D2">
        <v>15.12</v>
      </c>
      <c r="E2">
        <v>14.1</v>
      </c>
      <c r="F2" t="s">
        <v>247</v>
      </c>
      <c r="G2" s="2">
        <v>-3.2099999999999997E-2</v>
      </c>
    </row>
    <row r="3" spans="1:7" x14ac:dyDescent="0.25">
      <c r="A3" t="s">
        <v>9</v>
      </c>
      <c r="B3">
        <v>14.95</v>
      </c>
      <c r="C3">
        <v>15.26</v>
      </c>
      <c r="D3">
        <v>15.57</v>
      </c>
      <c r="E3">
        <v>14.09</v>
      </c>
      <c r="F3" t="s">
        <v>248</v>
      </c>
      <c r="G3" s="2">
        <v>-1.7100000000000001E-2</v>
      </c>
    </row>
    <row r="4" spans="1:7" x14ac:dyDescent="0.25">
      <c r="A4" t="s">
        <v>11</v>
      </c>
      <c r="B4">
        <v>15.21</v>
      </c>
      <c r="C4">
        <v>15.87</v>
      </c>
      <c r="D4">
        <v>16.28</v>
      </c>
      <c r="E4">
        <v>14.88</v>
      </c>
      <c r="F4" t="s">
        <v>249</v>
      </c>
      <c r="G4" s="2">
        <v>-3.7999999999999999E-2</v>
      </c>
    </row>
    <row r="5" spans="1:7" x14ac:dyDescent="0.25">
      <c r="A5" t="s">
        <v>13</v>
      </c>
      <c r="B5">
        <v>15.81</v>
      </c>
      <c r="C5">
        <v>16.010000000000002</v>
      </c>
      <c r="D5">
        <v>17.21</v>
      </c>
      <c r="E5">
        <v>15.45</v>
      </c>
      <c r="F5" t="s">
        <v>250</v>
      </c>
      <c r="G5" s="2">
        <v>-2.1100000000000001E-2</v>
      </c>
    </row>
    <row r="6" spans="1:7" x14ac:dyDescent="0.25">
      <c r="A6" t="s">
        <v>15</v>
      </c>
      <c r="B6">
        <v>16.149999999999999</v>
      </c>
      <c r="C6">
        <v>16.38</v>
      </c>
      <c r="D6">
        <v>16.649999999999999</v>
      </c>
      <c r="E6">
        <v>15.34</v>
      </c>
      <c r="F6" t="s">
        <v>251</v>
      </c>
      <c r="G6" s="2">
        <v>-9.1999999999999998E-3</v>
      </c>
    </row>
    <row r="7" spans="1:7" x14ac:dyDescent="0.25">
      <c r="A7" t="s">
        <v>17</v>
      </c>
      <c r="B7">
        <v>16.3</v>
      </c>
      <c r="C7">
        <v>15.49</v>
      </c>
      <c r="D7">
        <v>16.809999999999999</v>
      </c>
      <c r="E7">
        <v>15.23</v>
      </c>
      <c r="F7" t="s">
        <v>252</v>
      </c>
      <c r="G7" s="2">
        <v>4.7600000000000003E-2</v>
      </c>
    </row>
    <row r="8" spans="1:7" x14ac:dyDescent="0.25">
      <c r="A8" t="s">
        <v>19</v>
      </c>
      <c r="B8">
        <v>15.56</v>
      </c>
      <c r="C8">
        <v>15.63</v>
      </c>
      <c r="D8">
        <v>16.690000000000001</v>
      </c>
      <c r="E8">
        <v>15.43</v>
      </c>
      <c r="F8" t="s">
        <v>253</v>
      </c>
      <c r="G8" s="2">
        <v>-5.9999999999999995E-4</v>
      </c>
    </row>
    <row r="9" spans="1:7" x14ac:dyDescent="0.25">
      <c r="A9" t="s">
        <v>21</v>
      </c>
      <c r="B9">
        <v>15.57</v>
      </c>
      <c r="C9">
        <v>15.38</v>
      </c>
      <c r="D9">
        <v>16.2</v>
      </c>
      <c r="E9">
        <v>15.01</v>
      </c>
      <c r="F9" t="s">
        <v>254</v>
      </c>
      <c r="G9" s="2">
        <v>-9.4999999999999998E-3</v>
      </c>
    </row>
    <row r="10" spans="1:7" x14ac:dyDescent="0.25">
      <c r="A10" t="s">
        <v>23</v>
      </c>
      <c r="B10">
        <v>15.72</v>
      </c>
      <c r="C10">
        <v>16.25</v>
      </c>
      <c r="D10">
        <v>17.13</v>
      </c>
      <c r="E10">
        <v>15.67</v>
      </c>
      <c r="F10" t="s">
        <v>255</v>
      </c>
      <c r="G10" s="2">
        <v>-3.6200000000000003E-2</v>
      </c>
    </row>
    <row r="11" spans="1:7" x14ac:dyDescent="0.25">
      <c r="A11" t="s">
        <v>25</v>
      </c>
      <c r="B11">
        <v>16.309999999999999</v>
      </c>
      <c r="C11">
        <v>15.58</v>
      </c>
      <c r="D11">
        <v>16.62</v>
      </c>
      <c r="E11">
        <v>14.99</v>
      </c>
      <c r="F11" t="s">
        <v>256</v>
      </c>
      <c r="G11" s="2">
        <v>4.6899999999999997E-2</v>
      </c>
    </row>
    <row r="12" spans="1:7" x14ac:dyDescent="0.25">
      <c r="A12" t="s">
        <v>27</v>
      </c>
      <c r="B12">
        <v>15.58</v>
      </c>
      <c r="C12">
        <v>16</v>
      </c>
      <c r="D12">
        <v>16.399999999999999</v>
      </c>
      <c r="E12">
        <v>15.15</v>
      </c>
      <c r="F12" t="s">
        <v>250</v>
      </c>
      <c r="G12" s="2">
        <v>-2.3800000000000002E-2</v>
      </c>
    </row>
    <row r="13" spans="1:7" x14ac:dyDescent="0.25">
      <c r="A13" t="s">
        <v>29</v>
      </c>
      <c r="B13">
        <v>15.96</v>
      </c>
      <c r="C13">
        <v>15.63</v>
      </c>
      <c r="D13">
        <v>16.62</v>
      </c>
      <c r="E13">
        <v>14.49</v>
      </c>
      <c r="F13" t="s">
        <v>257</v>
      </c>
      <c r="G13" s="2">
        <v>2.64E-2</v>
      </c>
    </row>
    <row r="14" spans="1:7" x14ac:dyDescent="0.25">
      <c r="A14" t="s">
        <v>31</v>
      </c>
      <c r="B14">
        <v>15.55</v>
      </c>
      <c r="C14">
        <v>15.77</v>
      </c>
      <c r="D14">
        <v>15.97</v>
      </c>
      <c r="E14">
        <v>15.1</v>
      </c>
      <c r="F14" t="s">
        <v>250</v>
      </c>
      <c r="G14" s="2">
        <v>-1.21E-2</v>
      </c>
    </row>
    <row r="15" spans="1:7" x14ac:dyDescent="0.25">
      <c r="A15" t="s">
        <v>33</v>
      </c>
      <c r="B15">
        <v>15.74</v>
      </c>
      <c r="C15">
        <v>15.7</v>
      </c>
      <c r="D15">
        <v>16.41</v>
      </c>
      <c r="E15">
        <v>15.49</v>
      </c>
      <c r="F15" t="s">
        <v>258</v>
      </c>
      <c r="G15" s="2">
        <v>1.9E-3</v>
      </c>
    </row>
    <row r="16" spans="1:7" x14ac:dyDescent="0.25">
      <c r="A16" t="s">
        <v>35</v>
      </c>
      <c r="B16">
        <v>15.71</v>
      </c>
      <c r="C16">
        <v>14.91</v>
      </c>
      <c r="D16">
        <v>15.91</v>
      </c>
      <c r="E16">
        <v>14.71</v>
      </c>
      <c r="F16" t="s">
        <v>259</v>
      </c>
      <c r="G16" s="2">
        <v>5.5100000000000003E-2</v>
      </c>
    </row>
    <row r="17" spans="1:7" x14ac:dyDescent="0.25">
      <c r="A17" t="s">
        <v>37</v>
      </c>
      <c r="B17">
        <v>14.89</v>
      </c>
      <c r="C17">
        <v>15.16</v>
      </c>
      <c r="D17">
        <v>15.52</v>
      </c>
      <c r="E17">
        <v>14.51</v>
      </c>
      <c r="F17" t="s">
        <v>255</v>
      </c>
      <c r="G17" s="2">
        <v>-1.3299999999999999E-2</v>
      </c>
    </row>
    <row r="18" spans="1:7" x14ac:dyDescent="0.25">
      <c r="A18" t="s">
        <v>39</v>
      </c>
      <c r="B18">
        <v>15.09</v>
      </c>
      <c r="C18">
        <v>16.2</v>
      </c>
      <c r="D18">
        <v>16.41</v>
      </c>
      <c r="E18">
        <v>14.68</v>
      </c>
      <c r="F18" t="s">
        <v>260</v>
      </c>
      <c r="G18" s="2">
        <v>-5.9799999999999999E-2</v>
      </c>
    </row>
    <row r="19" spans="1:7" x14ac:dyDescent="0.25">
      <c r="A19" t="s">
        <v>41</v>
      </c>
      <c r="B19">
        <v>16.05</v>
      </c>
      <c r="C19">
        <v>17.52</v>
      </c>
      <c r="D19">
        <v>17.62</v>
      </c>
      <c r="E19">
        <v>15.66</v>
      </c>
      <c r="F19" t="s">
        <v>261</v>
      </c>
      <c r="G19" s="2">
        <v>-8.5500000000000007E-2</v>
      </c>
    </row>
    <row r="20" spans="1:7" x14ac:dyDescent="0.25">
      <c r="A20" t="s">
        <v>43</v>
      </c>
      <c r="B20">
        <v>17.55</v>
      </c>
      <c r="C20">
        <v>18.649999999999999</v>
      </c>
      <c r="D20">
        <v>18.850000000000001</v>
      </c>
      <c r="E20">
        <v>17.350000000000001</v>
      </c>
      <c r="F20" t="s">
        <v>249</v>
      </c>
      <c r="G20" s="2">
        <v>-5.6500000000000002E-2</v>
      </c>
    </row>
    <row r="21" spans="1:7" x14ac:dyDescent="0.25">
      <c r="A21" t="s">
        <v>45</v>
      </c>
      <c r="B21">
        <v>18.600000000000001</v>
      </c>
      <c r="C21">
        <v>18.920000000000002</v>
      </c>
      <c r="D21">
        <v>19.82</v>
      </c>
      <c r="E21">
        <v>18.36</v>
      </c>
      <c r="F21" t="s">
        <v>262</v>
      </c>
      <c r="G21" s="2">
        <v>-1.4800000000000001E-2</v>
      </c>
    </row>
    <row r="22" spans="1:7" x14ac:dyDescent="0.25">
      <c r="A22" t="s">
        <v>47</v>
      </c>
      <c r="B22">
        <v>18.88</v>
      </c>
      <c r="C22">
        <v>19.37</v>
      </c>
      <c r="D22">
        <v>20.23</v>
      </c>
      <c r="E22">
        <v>18.440000000000001</v>
      </c>
      <c r="F22" t="s">
        <v>263</v>
      </c>
      <c r="G22" s="2">
        <v>-2.63E-2</v>
      </c>
    </row>
    <row r="23" spans="1:7" x14ac:dyDescent="0.25">
      <c r="A23" t="s">
        <v>49</v>
      </c>
      <c r="B23">
        <v>19.39</v>
      </c>
      <c r="C23">
        <v>18.940000000000001</v>
      </c>
      <c r="D23">
        <v>19.68</v>
      </c>
      <c r="E23">
        <v>18.87</v>
      </c>
      <c r="F23" t="s">
        <v>264</v>
      </c>
      <c r="G23" s="2">
        <v>2.4299999999999999E-2</v>
      </c>
    </row>
    <row r="24" spans="1:7" x14ac:dyDescent="0.25">
      <c r="A24" t="s">
        <v>51</v>
      </c>
      <c r="B24">
        <v>18.93</v>
      </c>
      <c r="C24">
        <v>18.91</v>
      </c>
      <c r="D24">
        <v>20.239999999999998</v>
      </c>
      <c r="E24">
        <v>18.510000000000002</v>
      </c>
      <c r="F24" t="s">
        <v>265</v>
      </c>
      <c r="G24" s="2">
        <v>-2.5999999999999999E-3</v>
      </c>
    </row>
    <row r="25" spans="1:7" x14ac:dyDescent="0.25">
      <c r="A25" t="s">
        <v>53</v>
      </c>
      <c r="B25">
        <v>18.98</v>
      </c>
      <c r="C25">
        <v>19.649999999999999</v>
      </c>
      <c r="D25">
        <v>19.7</v>
      </c>
      <c r="E25">
        <v>18.079999999999998</v>
      </c>
      <c r="F25" t="s">
        <v>266</v>
      </c>
      <c r="G25" s="2">
        <v>-3.56E-2</v>
      </c>
    </row>
    <row r="26" spans="1:7" x14ac:dyDescent="0.25">
      <c r="A26" t="s">
        <v>55</v>
      </c>
      <c r="B26">
        <v>19.68</v>
      </c>
      <c r="C26">
        <v>17.68</v>
      </c>
      <c r="D26">
        <v>20.11</v>
      </c>
      <c r="E26">
        <v>17.63</v>
      </c>
      <c r="F26" t="s">
        <v>267</v>
      </c>
      <c r="G26" s="2">
        <v>0.11310000000000001</v>
      </c>
    </row>
    <row r="27" spans="1:7" x14ac:dyDescent="0.25">
      <c r="A27" t="s">
        <v>57</v>
      </c>
      <c r="B27">
        <v>17.68</v>
      </c>
      <c r="C27">
        <v>18.75</v>
      </c>
      <c r="D27">
        <v>19.02</v>
      </c>
      <c r="E27">
        <v>17.57</v>
      </c>
      <c r="F27" t="s">
        <v>268</v>
      </c>
      <c r="G27" s="2">
        <v>-5.8099999999999999E-2</v>
      </c>
    </row>
    <row r="28" spans="1:7" x14ac:dyDescent="0.25">
      <c r="A28" t="s">
        <v>59</v>
      </c>
      <c r="B28">
        <v>18.77</v>
      </c>
      <c r="C28">
        <v>18.73</v>
      </c>
      <c r="D28">
        <v>20.25</v>
      </c>
      <c r="E28">
        <v>18.47</v>
      </c>
      <c r="F28" t="s">
        <v>269</v>
      </c>
      <c r="G28" s="2">
        <v>1.1000000000000001E-3</v>
      </c>
    </row>
    <row r="29" spans="1:7" x14ac:dyDescent="0.25">
      <c r="A29" t="s">
        <v>61</v>
      </c>
      <c r="B29">
        <v>18.75</v>
      </c>
      <c r="C29">
        <v>16.73</v>
      </c>
      <c r="D29">
        <v>18.8</v>
      </c>
      <c r="E29">
        <v>16.22</v>
      </c>
      <c r="F29" t="s">
        <v>270</v>
      </c>
      <c r="G29" s="2">
        <v>0.1275</v>
      </c>
    </row>
    <row r="30" spans="1:7" x14ac:dyDescent="0.25">
      <c r="A30" t="s">
        <v>62</v>
      </c>
      <c r="B30">
        <v>16.63</v>
      </c>
      <c r="C30">
        <v>17.11</v>
      </c>
      <c r="D30">
        <v>18.21</v>
      </c>
      <c r="E30">
        <v>16.43</v>
      </c>
      <c r="F30" t="s">
        <v>271</v>
      </c>
      <c r="G30" s="2">
        <v>-3.15E-2</v>
      </c>
    </row>
    <row r="31" spans="1:7" x14ac:dyDescent="0.25">
      <c r="A31" t="s">
        <v>63</v>
      </c>
      <c r="B31">
        <v>17.170000000000002</v>
      </c>
      <c r="C31">
        <v>19.399999999999999</v>
      </c>
      <c r="D31">
        <v>19.78</v>
      </c>
      <c r="E31">
        <v>17.03</v>
      </c>
      <c r="F31" t="s">
        <v>272</v>
      </c>
      <c r="G31" s="2">
        <v>-0.1149</v>
      </c>
    </row>
    <row r="32" spans="1:7" x14ac:dyDescent="0.25">
      <c r="A32" t="s">
        <v>65</v>
      </c>
      <c r="B32">
        <v>19.399999999999999</v>
      </c>
      <c r="C32">
        <v>20.58</v>
      </c>
      <c r="D32">
        <v>21.07</v>
      </c>
      <c r="E32">
        <v>18.41</v>
      </c>
      <c r="F32" t="s">
        <v>273</v>
      </c>
      <c r="G32" s="2">
        <v>-5.6000000000000001E-2</v>
      </c>
    </row>
    <row r="33" spans="1:7" x14ac:dyDescent="0.25">
      <c r="A33" t="s">
        <v>67</v>
      </c>
      <c r="B33">
        <v>20.55</v>
      </c>
      <c r="C33">
        <v>20.85</v>
      </c>
      <c r="D33">
        <v>21.08</v>
      </c>
      <c r="E33">
        <v>19.13</v>
      </c>
      <c r="F33" t="s">
        <v>274</v>
      </c>
      <c r="G33" s="2">
        <v>-1.2500000000000001E-2</v>
      </c>
    </row>
    <row r="34" spans="1:7" x14ac:dyDescent="0.25">
      <c r="A34" t="s">
        <v>69</v>
      </c>
      <c r="B34">
        <v>20.81</v>
      </c>
      <c r="C34">
        <v>19.850000000000001</v>
      </c>
      <c r="D34">
        <v>22.3</v>
      </c>
      <c r="E34">
        <v>18.55</v>
      </c>
      <c r="F34" t="s">
        <v>275</v>
      </c>
      <c r="G34" s="2">
        <v>4.7800000000000002E-2</v>
      </c>
    </row>
    <row r="35" spans="1:7" x14ac:dyDescent="0.25">
      <c r="A35" t="s">
        <v>71</v>
      </c>
      <c r="B35">
        <v>19.86</v>
      </c>
      <c r="C35">
        <v>21.12</v>
      </c>
      <c r="D35">
        <v>22.49</v>
      </c>
      <c r="E35">
        <v>19.75</v>
      </c>
      <c r="F35" t="s">
        <v>276</v>
      </c>
      <c r="G35" s="2">
        <v>-5.9700000000000003E-2</v>
      </c>
    </row>
    <row r="36" spans="1:7" x14ac:dyDescent="0.25">
      <c r="A36" t="s">
        <v>73</v>
      </c>
      <c r="B36">
        <v>21.12</v>
      </c>
      <c r="C36">
        <v>18.52</v>
      </c>
      <c r="D36">
        <v>21.22</v>
      </c>
      <c r="E36">
        <v>18.38</v>
      </c>
      <c r="F36" t="s">
        <v>277</v>
      </c>
      <c r="G36" s="2">
        <v>0.14099999999999999</v>
      </c>
    </row>
    <row r="37" spans="1:7" x14ac:dyDescent="0.25">
      <c r="A37" t="s">
        <v>75</v>
      </c>
      <c r="B37">
        <v>18.510000000000002</v>
      </c>
      <c r="C37">
        <v>19.47</v>
      </c>
      <c r="D37">
        <v>19.649999999999999</v>
      </c>
      <c r="E37">
        <v>17.7</v>
      </c>
      <c r="F37" t="s">
        <v>278</v>
      </c>
      <c r="G37" s="2">
        <v>-4.6399999999999997E-2</v>
      </c>
    </row>
    <row r="38" spans="1:7" x14ac:dyDescent="0.25">
      <c r="A38" t="s">
        <v>77</v>
      </c>
      <c r="B38">
        <v>19.41</v>
      </c>
      <c r="C38">
        <v>21.8</v>
      </c>
      <c r="D38">
        <v>21.85</v>
      </c>
      <c r="E38">
        <v>18.62</v>
      </c>
      <c r="F38" t="s">
        <v>279</v>
      </c>
      <c r="G38" s="2">
        <v>-0.1051</v>
      </c>
    </row>
    <row r="39" spans="1:7" x14ac:dyDescent="0.25">
      <c r="A39" t="s">
        <v>79</v>
      </c>
      <c r="B39">
        <v>21.69</v>
      </c>
      <c r="C39">
        <v>18.77</v>
      </c>
      <c r="D39">
        <v>21.89</v>
      </c>
      <c r="E39">
        <v>18.760000000000002</v>
      </c>
      <c r="F39" t="s">
        <v>280</v>
      </c>
      <c r="G39" s="2">
        <v>0.15310000000000001</v>
      </c>
    </row>
    <row r="40" spans="1:7" x14ac:dyDescent="0.25">
      <c r="A40" t="s">
        <v>81</v>
      </c>
      <c r="B40">
        <v>18.809999999999999</v>
      </c>
      <c r="C40">
        <v>18.45</v>
      </c>
      <c r="D40">
        <v>19.25</v>
      </c>
      <c r="E40">
        <v>18.14</v>
      </c>
      <c r="F40" t="s">
        <v>276</v>
      </c>
      <c r="G40" s="2">
        <v>2.5100000000000001E-2</v>
      </c>
    </row>
    <row r="41" spans="1:7" x14ac:dyDescent="0.25">
      <c r="A41" t="s">
        <v>83</v>
      </c>
      <c r="B41">
        <v>18.350000000000001</v>
      </c>
      <c r="C41">
        <v>18.260000000000002</v>
      </c>
      <c r="D41">
        <v>18.649999999999999</v>
      </c>
      <c r="E41">
        <v>17.260000000000002</v>
      </c>
      <c r="F41" t="s">
        <v>281</v>
      </c>
      <c r="G41" s="2">
        <v>4.8999999999999998E-3</v>
      </c>
    </row>
    <row r="42" spans="1:7" x14ac:dyDescent="0.25">
      <c r="A42" t="s">
        <v>85</v>
      </c>
      <c r="B42">
        <v>18.260000000000002</v>
      </c>
      <c r="C42">
        <v>19.899999999999999</v>
      </c>
      <c r="D42">
        <v>19.899999999999999</v>
      </c>
      <c r="E42">
        <v>17.760000000000002</v>
      </c>
      <c r="F42" t="s">
        <v>282</v>
      </c>
      <c r="G42" s="2">
        <v>-7.6399999999999996E-2</v>
      </c>
    </row>
    <row r="43" spans="1:7" x14ac:dyDescent="0.25">
      <c r="A43" t="s">
        <v>87</v>
      </c>
      <c r="B43">
        <v>19.77</v>
      </c>
      <c r="C43">
        <v>16.73</v>
      </c>
      <c r="D43">
        <v>19.84</v>
      </c>
      <c r="E43">
        <v>16.489999999999998</v>
      </c>
      <c r="F43" t="s">
        <v>283</v>
      </c>
      <c r="G43" s="2">
        <v>0.18529999999999999</v>
      </c>
    </row>
    <row r="44" spans="1:7" x14ac:dyDescent="0.25">
      <c r="A44" t="s">
        <v>89</v>
      </c>
      <c r="B44">
        <v>16.68</v>
      </c>
      <c r="C44">
        <v>14.92</v>
      </c>
      <c r="D44">
        <v>16.86</v>
      </c>
      <c r="E44">
        <v>14.61</v>
      </c>
      <c r="F44" t="s">
        <v>284</v>
      </c>
      <c r="G44" s="2">
        <v>0.112</v>
      </c>
    </row>
    <row r="45" spans="1:7" x14ac:dyDescent="0.25">
      <c r="A45" t="s">
        <v>91</v>
      </c>
      <c r="B45">
        <v>15</v>
      </c>
      <c r="C45">
        <v>15.6</v>
      </c>
      <c r="D45">
        <v>16.3</v>
      </c>
      <c r="E45">
        <v>14.95</v>
      </c>
      <c r="F45" t="s">
        <v>285</v>
      </c>
      <c r="G45" s="2">
        <v>-3.7199999999999997E-2</v>
      </c>
    </row>
    <row r="46" spans="1:7" x14ac:dyDescent="0.25">
      <c r="A46" t="s">
        <v>93</v>
      </c>
      <c r="B46">
        <v>15.58</v>
      </c>
      <c r="C46">
        <v>14.21</v>
      </c>
      <c r="D46">
        <v>15.73</v>
      </c>
      <c r="E46">
        <v>13.95</v>
      </c>
      <c r="F46" t="s">
        <v>286</v>
      </c>
      <c r="G46" s="2">
        <v>0.1011</v>
      </c>
    </row>
    <row r="47" spans="1:7" x14ac:dyDescent="0.25">
      <c r="A47" t="s">
        <v>95</v>
      </c>
      <c r="B47">
        <v>14.15</v>
      </c>
      <c r="C47">
        <v>14.04</v>
      </c>
      <c r="D47">
        <v>14.78</v>
      </c>
      <c r="E47">
        <v>13.98</v>
      </c>
      <c r="F47" t="s">
        <v>287</v>
      </c>
      <c r="G47" s="2">
        <v>1.3599999999999999E-2</v>
      </c>
    </row>
    <row r="48" spans="1:7" x14ac:dyDescent="0.25">
      <c r="A48" t="s">
        <v>97</v>
      </c>
      <c r="B48">
        <v>13.96</v>
      </c>
      <c r="C48">
        <v>13.47</v>
      </c>
      <c r="D48">
        <v>14.5</v>
      </c>
      <c r="E48">
        <v>13.25</v>
      </c>
      <c r="F48" t="s">
        <v>288</v>
      </c>
      <c r="G48" s="2">
        <v>4.2599999999999999E-2</v>
      </c>
    </row>
    <row r="49" spans="1:7" x14ac:dyDescent="0.25">
      <c r="A49" t="s">
        <v>98</v>
      </c>
      <c r="B49">
        <v>13.39</v>
      </c>
      <c r="C49">
        <v>13.79</v>
      </c>
      <c r="D49">
        <v>14.33</v>
      </c>
      <c r="E49">
        <v>13.33</v>
      </c>
      <c r="F49" t="s">
        <v>289</v>
      </c>
      <c r="G49" s="2">
        <v>-2.0500000000000001E-2</v>
      </c>
    </row>
    <row r="50" spans="1:7" x14ac:dyDescent="0.25">
      <c r="A50" t="s">
        <v>100</v>
      </c>
      <c r="B50">
        <v>13.67</v>
      </c>
      <c r="C50">
        <v>14.52</v>
      </c>
      <c r="D50">
        <v>15.2</v>
      </c>
      <c r="E50">
        <v>13.59</v>
      </c>
      <c r="F50" t="s">
        <v>290</v>
      </c>
      <c r="G50" s="2">
        <v>-5.6599999999999998E-2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0"/>
  <sheetViews>
    <sheetView workbookViewId="0">
      <selection activeCell="N26" sqref="N2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383</v>
      </c>
      <c r="C2">
        <v>376.93</v>
      </c>
      <c r="D2">
        <v>400</v>
      </c>
      <c r="E2">
        <v>363.39</v>
      </c>
      <c r="F2" t="s">
        <v>291</v>
      </c>
      <c r="G2" s="2">
        <v>4.4900000000000002E-2</v>
      </c>
    </row>
    <row r="3" spans="1:7" x14ac:dyDescent="0.25">
      <c r="A3" t="s">
        <v>9</v>
      </c>
      <c r="B3">
        <v>366.54</v>
      </c>
      <c r="C3">
        <v>378.55</v>
      </c>
      <c r="D3">
        <v>409.99</v>
      </c>
      <c r="E3">
        <v>353.7</v>
      </c>
      <c r="F3" t="s">
        <v>292</v>
      </c>
      <c r="G3" s="2">
        <v>-2.3400000000000001E-2</v>
      </c>
    </row>
    <row r="4" spans="1:7" x14ac:dyDescent="0.25">
      <c r="A4" t="s">
        <v>11</v>
      </c>
      <c r="B4">
        <v>375.31</v>
      </c>
      <c r="C4">
        <v>340.69</v>
      </c>
      <c r="D4">
        <v>386.6</v>
      </c>
      <c r="E4">
        <v>329.05</v>
      </c>
      <c r="F4" t="s">
        <v>293</v>
      </c>
      <c r="G4" s="2">
        <v>0.1016</v>
      </c>
    </row>
    <row r="5" spans="1:7" x14ac:dyDescent="0.25">
      <c r="A5" t="s">
        <v>13</v>
      </c>
      <c r="B5">
        <v>340.7</v>
      </c>
      <c r="C5">
        <v>337.4</v>
      </c>
      <c r="D5">
        <v>353.84</v>
      </c>
      <c r="E5">
        <v>316.19</v>
      </c>
      <c r="F5" t="s">
        <v>294</v>
      </c>
      <c r="G5" s="2">
        <v>1.4800000000000001E-2</v>
      </c>
    </row>
    <row r="6" spans="1:7" x14ac:dyDescent="0.25">
      <c r="A6" t="s">
        <v>15</v>
      </c>
      <c r="B6">
        <v>335.73</v>
      </c>
      <c r="C6">
        <v>343.68</v>
      </c>
      <c r="D6">
        <v>355.14</v>
      </c>
      <c r="E6">
        <v>323.2</v>
      </c>
      <c r="F6" t="s">
        <v>295</v>
      </c>
      <c r="G6" s="2">
        <v>-1.9699999999999999E-2</v>
      </c>
    </row>
    <row r="7" spans="1:7" x14ac:dyDescent="0.25">
      <c r="A7" t="s">
        <v>17</v>
      </c>
      <c r="B7">
        <v>342.47</v>
      </c>
      <c r="C7">
        <v>292.94</v>
      </c>
      <c r="D7">
        <v>348.59</v>
      </c>
      <c r="E7">
        <v>278.8</v>
      </c>
      <c r="F7" t="s">
        <v>296</v>
      </c>
      <c r="G7" s="2">
        <v>0.17330000000000001</v>
      </c>
    </row>
    <row r="8" spans="1:7" x14ac:dyDescent="0.25">
      <c r="A8" t="s">
        <v>19</v>
      </c>
      <c r="B8">
        <v>291.88</v>
      </c>
      <c r="C8">
        <v>274.38</v>
      </c>
      <c r="D8">
        <v>298.51</v>
      </c>
      <c r="E8">
        <v>259.39999999999998</v>
      </c>
      <c r="F8" t="s">
        <v>297</v>
      </c>
      <c r="G8" s="2">
        <v>6.3799999999999996E-2</v>
      </c>
    </row>
    <row r="9" spans="1:7" x14ac:dyDescent="0.25">
      <c r="A9" t="s">
        <v>21</v>
      </c>
      <c r="B9">
        <v>274.38</v>
      </c>
      <c r="C9">
        <v>306.07</v>
      </c>
      <c r="D9">
        <v>306.07</v>
      </c>
      <c r="E9">
        <v>268.49</v>
      </c>
      <c r="F9" t="s">
        <v>298</v>
      </c>
      <c r="G9" s="2">
        <v>-0.10349999999999999</v>
      </c>
    </row>
    <row r="10" spans="1:7" x14ac:dyDescent="0.25">
      <c r="A10" t="s">
        <v>23</v>
      </c>
      <c r="B10">
        <v>306.07</v>
      </c>
      <c r="C10">
        <v>299.23</v>
      </c>
      <c r="D10">
        <v>316.39</v>
      </c>
      <c r="E10">
        <v>286.95</v>
      </c>
      <c r="F10" t="s">
        <v>299</v>
      </c>
      <c r="G10" s="2">
        <v>2.3099999999999999E-2</v>
      </c>
    </row>
    <row r="11" spans="1:7" x14ac:dyDescent="0.25">
      <c r="A11" t="s">
        <v>25</v>
      </c>
      <c r="B11">
        <v>299.14999999999998</v>
      </c>
      <c r="C11">
        <v>255.95</v>
      </c>
      <c r="D11">
        <v>302.95</v>
      </c>
      <c r="E11">
        <v>249.41</v>
      </c>
      <c r="F11" t="s">
        <v>300</v>
      </c>
      <c r="G11" s="2">
        <v>0.1686</v>
      </c>
    </row>
    <row r="12" spans="1:7" x14ac:dyDescent="0.25">
      <c r="A12" t="s">
        <v>27</v>
      </c>
      <c r="B12">
        <v>256</v>
      </c>
      <c r="C12">
        <v>241.58</v>
      </c>
      <c r="D12">
        <v>258.86</v>
      </c>
      <c r="E12">
        <v>226.28</v>
      </c>
      <c r="F12" t="s">
        <v>301</v>
      </c>
      <c r="G12" s="2">
        <v>6.0999999999999999E-2</v>
      </c>
    </row>
    <row r="13" spans="1:7" x14ac:dyDescent="0.25">
      <c r="A13" t="s">
        <v>29</v>
      </c>
      <c r="B13">
        <v>241.29</v>
      </c>
      <c r="C13">
        <v>256.95</v>
      </c>
      <c r="D13">
        <v>277.85000000000002</v>
      </c>
      <c r="E13">
        <v>235.86</v>
      </c>
      <c r="F13" t="s">
        <v>302</v>
      </c>
      <c r="G13" s="2">
        <v>-6.08E-2</v>
      </c>
    </row>
    <row r="14" spans="1:7" x14ac:dyDescent="0.25">
      <c r="A14" t="s">
        <v>31</v>
      </c>
      <c r="B14">
        <v>256.89999999999998</v>
      </c>
      <c r="C14">
        <v>285.70999999999998</v>
      </c>
      <c r="D14">
        <v>287.61</v>
      </c>
      <c r="E14">
        <v>239.16</v>
      </c>
      <c r="F14" t="s">
        <v>303</v>
      </c>
      <c r="G14" s="2">
        <v>-9.6100000000000005E-2</v>
      </c>
    </row>
    <row r="15" spans="1:7" x14ac:dyDescent="0.25">
      <c r="A15" t="s">
        <v>33</v>
      </c>
      <c r="B15">
        <v>284.20999999999998</v>
      </c>
      <c r="C15">
        <v>250.54</v>
      </c>
      <c r="D15">
        <v>298.66000000000003</v>
      </c>
      <c r="E15">
        <v>238.75</v>
      </c>
      <c r="F15" t="s">
        <v>304</v>
      </c>
      <c r="G15" s="2">
        <v>0.1205</v>
      </c>
    </row>
    <row r="16" spans="1:7" x14ac:dyDescent="0.25">
      <c r="A16" t="s">
        <v>35</v>
      </c>
      <c r="B16">
        <v>253.65</v>
      </c>
      <c r="C16">
        <v>200.75</v>
      </c>
      <c r="D16">
        <v>255.08</v>
      </c>
      <c r="E16">
        <v>199.68</v>
      </c>
      <c r="F16" t="s">
        <v>305</v>
      </c>
      <c r="G16" s="2">
        <v>0.25800000000000001</v>
      </c>
    </row>
    <row r="17" spans="1:7" x14ac:dyDescent="0.25">
      <c r="A17" t="s">
        <v>37</v>
      </c>
      <c r="B17">
        <v>201.64</v>
      </c>
      <c r="C17">
        <v>276</v>
      </c>
      <c r="D17">
        <v>282.82</v>
      </c>
      <c r="E17">
        <v>185.9</v>
      </c>
      <c r="F17" t="s">
        <v>306</v>
      </c>
      <c r="G17" s="2">
        <v>-0.26579999999999998</v>
      </c>
    </row>
    <row r="18" spans="1:7" x14ac:dyDescent="0.25">
      <c r="A18" t="s">
        <v>39</v>
      </c>
      <c r="B18">
        <v>274.63</v>
      </c>
      <c r="C18">
        <v>302.17</v>
      </c>
      <c r="D18">
        <v>302.39999999999998</v>
      </c>
      <c r="E18">
        <v>274.18</v>
      </c>
      <c r="F18" t="s">
        <v>307</v>
      </c>
      <c r="G18" s="2">
        <v>-8.5599999999999996E-2</v>
      </c>
    </row>
    <row r="19" spans="1:7" x14ac:dyDescent="0.25">
      <c r="A19" t="s">
        <v>41</v>
      </c>
      <c r="B19">
        <v>300.33999999999997</v>
      </c>
      <c r="C19">
        <v>305.37</v>
      </c>
      <c r="D19">
        <v>311.49</v>
      </c>
      <c r="E19">
        <v>287.2</v>
      </c>
      <c r="F19" t="s">
        <v>308</v>
      </c>
      <c r="G19" s="2">
        <v>-1.8100000000000002E-2</v>
      </c>
    </row>
    <row r="20" spans="1:7" x14ac:dyDescent="0.25">
      <c r="A20" t="s">
        <v>43</v>
      </c>
      <c r="B20">
        <v>305.89</v>
      </c>
      <c r="C20">
        <v>294.25</v>
      </c>
      <c r="D20">
        <v>313.83999999999997</v>
      </c>
      <c r="E20">
        <v>283.60000000000002</v>
      </c>
      <c r="F20" t="s">
        <v>309</v>
      </c>
      <c r="G20" s="2">
        <v>3.85E-2</v>
      </c>
    </row>
    <row r="21" spans="1:7" x14ac:dyDescent="0.25">
      <c r="A21" t="s">
        <v>45</v>
      </c>
      <c r="B21">
        <v>294.56</v>
      </c>
      <c r="C21">
        <v>299.61</v>
      </c>
      <c r="D21">
        <v>322.11</v>
      </c>
      <c r="E21">
        <v>287.63</v>
      </c>
      <c r="F21" t="s">
        <v>310</v>
      </c>
      <c r="G21" s="2">
        <v>-1.83E-2</v>
      </c>
    </row>
    <row r="22" spans="1:7" x14ac:dyDescent="0.25">
      <c r="A22" t="s">
        <v>47</v>
      </c>
      <c r="B22">
        <v>300.07</v>
      </c>
      <c r="C22">
        <v>306.7</v>
      </c>
      <c r="D22">
        <v>315.8</v>
      </c>
      <c r="E22">
        <v>293.89</v>
      </c>
      <c r="F22" t="s">
        <v>311</v>
      </c>
      <c r="G22" s="2">
        <v>-2.1600000000000001E-2</v>
      </c>
    </row>
    <row r="23" spans="1:7" x14ac:dyDescent="0.25">
      <c r="A23" t="s">
        <v>49</v>
      </c>
      <c r="B23">
        <v>306.7</v>
      </c>
      <c r="C23">
        <v>336.43</v>
      </c>
      <c r="D23">
        <v>345.16</v>
      </c>
      <c r="E23">
        <v>297.29000000000002</v>
      </c>
      <c r="F23" t="s">
        <v>312</v>
      </c>
      <c r="G23" s="2">
        <v>-8.7599999999999997E-2</v>
      </c>
    </row>
    <row r="24" spans="1:7" x14ac:dyDescent="0.25">
      <c r="A24" t="s">
        <v>51</v>
      </c>
      <c r="B24">
        <v>336.15</v>
      </c>
      <c r="C24">
        <v>335.23</v>
      </c>
      <c r="D24">
        <v>343.87</v>
      </c>
      <c r="E24">
        <v>315.43</v>
      </c>
      <c r="F24" t="s">
        <v>313</v>
      </c>
      <c r="G24" s="2">
        <v>7.6E-3</v>
      </c>
    </row>
    <row r="25" spans="1:7" x14ac:dyDescent="0.25">
      <c r="A25" t="s">
        <v>53</v>
      </c>
      <c r="B25">
        <v>333.62</v>
      </c>
      <c r="C25">
        <v>313.52</v>
      </c>
      <c r="D25">
        <v>358.22</v>
      </c>
      <c r="E25">
        <v>312.77999999999997</v>
      </c>
      <c r="F25" t="s">
        <v>314</v>
      </c>
      <c r="G25" s="2">
        <v>7.0400000000000004E-2</v>
      </c>
    </row>
    <row r="26" spans="1:7" x14ac:dyDescent="0.25">
      <c r="A26" t="s">
        <v>55</v>
      </c>
      <c r="B26">
        <v>311.69</v>
      </c>
      <c r="C26">
        <v>267.48</v>
      </c>
      <c r="D26">
        <v>336.98</v>
      </c>
      <c r="E26">
        <v>267.48</v>
      </c>
      <c r="F26" t="s">
        <v>315</v>
      </c>
      <c r="G26" s="2">
        <v>0.1646</v>
      </c>
    </row>
    <row r="27" spans="1:7" x14ac:dyDescent="0.25">
      <c r="A27" t="s">
        <v>57</v>
      </c>
      <c r="B27">
        <v>267.64</v>
      </c>
      <c r="C27">
        <v>300.55</v>
      </c>
      <c r="D27">
        <v>304.27</v>
      </c>
      <c r="E27">
        <v>265.72000000000003</v>
      </c>
      <c r="F27" t="s">
        <v>316</v>
      </c>
      <c r="G27" s="2">
        <v>-0.10340000000000001</v>
      </c>
    </row>
    <row r="28" spans="1:7" x14ac:dyDescent="0.25">
      <c r="A28" t="s">
        <v>59</v>
      </c>
      <c r="B28">
        <v>298.52</v>
      </c>
      <c r="C28">
        <v>291.58999999999997</v>
      </c>
      <c r="D28">
        <v>325.01</v>
      </c>
      <c r="E28">
        <v>283.60000000000002</v>
      </c>
      <c r="F28" t="s">
        <v>317</v>
      </c>
      <c r="G28" s="2">
        <v>1.4500000000000001E-2</v>
      </c>
    </row>
    <row r="29" spans="1:7" x14ac:dyDescent="0.25">
      <c r="A29" t="s">
        <v>61</v>
      </c>
      <c r="B29">
        <v>294.25</v>
      </c>
      <c r="C29">
        <v>247.35</v>
      </c>
      <c r="D29">
        <v>295.95</v>
      </c>
      <c r="E29">
        <v>244.81</v>
      </c>
      <c r="F29" t="s">
        <v>318</v>
      </c>
      <c r="G29" s="2">
        <v>0.20569999999999999</v>
      </c>
    </row>
    <row r="30" spans="1:7" x14ac:dyDescent="0.25">
      <c r="A30" t="s">
        <v>62</v>
      </c>
      <c r="B30">
        <v>244.05</v>
      </c>
      <c r="C30">
        <v>274.20999999999998</v>
      </c>
      <c r="D30">
        <v>286.89</v>
      </c>
      <c r="E30">
        <v>242.98</v>
      </c>
      <c r="F30" t="s">
        <v>319</v>
      </c>
      <c r="G30" s="2">
        <v>-0.11260000000000001</v>
      </c>
    </row>
    <row r="31" spans="1:7" x14ac:dyDescent="0.25">
      <c r="A31" t="s">
        <v>63</v>
      </c>
      <c r="B31">
        <v>275.01</v>
      </c>
      <c r="C31">
        <v>264.62</v>
      </c>
      <c r="D31">
        <v>295.38</v>
      </c>
      <c r="E31">
        <v>257.89999999999998</v>
      </c>
      <c r="F31" t="s">
        <v>320</v>
      </c>
      <c r="G31" s="2">
        <v>3.78E-2</v>
      </c>
    </row>
    <row r="32" spans="1:7" x14ac:dyDescent="0.25">
      <c r="A32" t="s">
        <v>65</v>
      </c>
      <c r="B32">
        <v>265</v>
      </c>
      <c r="C32">
        <v>269.23</v>
      </c>
      <c r="D32">
        <v>285.01</v>
      </c>
      <c r="E32">
        <v>255.71</v>
      </c>
      <c r="F32" t="s">
        <v>321</v>
      </c>
      <c r="G32" s="2">
        <v>-1.32E-2</v>
      </c>
    </row>
    <row r="33" spans="1:7" x14ac:dyDescent="0.25">
      <c r="A33" t="s">
        <v>67</v>
      </c>
      <c r="B33">
        <v>268.54000000000002</v>
      </c>
      <c r="C33">
        <v>282.47000000000003</v>
      </c>
      <c r="D33">
        <v>287.44</v>
      </c>
      <c r="E33">
        <v>260.88</v>
      </c>
      <c r="F33" t="s">
        <v>322</v>
      </c>
      <c r="G33" s="2">
        <v>-5.1999999999999998E-2</v>
      </c>
    </row>
    <row r="34" spans="1:7" x14ac:dyDescent="0.25">
      <c r="A34" t="s">
        <v>69</v>
      </c>
      <c r="B34">
        <v>283.27999999999997</v>
      </c>
      <c r="C34">
        <v>300.68</v>
      </c>
      <c r="D34">
        <v>300.91000000000003</v>
      </c>
      <c r="E34">
        <v>251.82</v>
      </c>
      <c r="F34" t="s">
        <v>319</v>
      </c>
      <c r="G34" s="2">
        <v>-5.91E-2</v>
      </c>
    </row>
    <row r="35" spans="1:7" x14ac:dyDescent="0.25">
      <c r="A35" t="s">
        <v>71</v>
      </c>
      <c r="B35">
        <v>301.08</v>
      </c>
      <c r="C35">
        <v>311.48</v>
      </c>
      <c r="D35">
        <v>318.32</v>
      </c>
      <c r="E35">
        <v>275.66000000000003</v>
      </c>
      <c r="F35" t="s">
        <v>323</v>
      </c>
      <c r="G35" s="2">
        <v>-2.6599999999999999E-2</v>
      </c>
    </row>
    <row r="36" spans="1:7" x14ac:dyDescent="0.25">
      <c r="A36" t="s">
        <v>73</v>
      </c>
      <c r="B36">
        <v>309.31</v>
      </c>
      <c r="C36">
        <v>285.51</v>
      </c>
      <c r="D36">
        <v>311.85000000000002</v>
      </c>
      <c r="E36">
        <v>244.78</v>
      </c>
      <c r="F36" t="s">
        <v>324</v>
      </c>
      <c r="G36" s="2">
        <v>8.2900000000000001E-2</v>
      </c>
    </row>
    <row r="37" spans="1:7" x14ac:dyDescent="0.25">
      <c r="A37" t="s">
        <v>75</v>
      </c>
      <c r="B37">
        <v>285.63</v>
      </c>
      <c r="C37">
        <v>271.29000000000002</v>
      </c>
      <c r="D37">
        <v>302.14</v>
      </c>
      <c r="E37">
        <v>267</v>
      </c>
      <c r="F37" t="s">
        <v>325</v>
      </c>
      <c r="G37" s="2">
        <v>5.04E-2</v>
      </c>
    </row>
    <row r="38" spans="1:7" x14ac:dyDescent="0.25">
      <c r="A38" t="s">
        <v>77</v>
      </c>
      <c r="B38">
        <v>271.92</v>
      </c>
      <c r="C38">
        <v>271.04000000000002</v>
      </c>
      <c r="D38">
        <v>281.87</v>
      </c>
      <c r="E38">
        <v>250.79</v>
      </c>
      <c r="F38" t="s">
        <v>326</v>
      </c>
      <c r="G38" s="2">
        <v>5.1000000000000004E-3</v>
      </c>
    </row>
    <row r="39" spans="1:7" x14ac:dyDescent="0.25">
      <c r="A39" t="s">
        <v>79</v>
      </c>
      <c r="B39">
        <v>270.52999999999997</v>
      </c>
      <c r="C39">
        <v>238.73</v>
      </c>
      <c r="D39">
        <v>273.8</v>
      </c>
      <c r="E39">
        <v>237.19</v>
      </c>
      <c r="F39" t="s">
        <v>327</v>
      </c>
      <c r="G39" s="2">
        <v>0.13919999999999999</v>
      </c>
    </row>
    <row r="40" spans="1:7" x14ac:dyDescent="0.25">
      <c r="A40" t="s">
        <v>81</v>
      </c>
      <c r="B40">
        <v>237.48</v>
      </c>
      <c r="C40">
        <v>251.49</v>
      </c>
      <c r="D40">
        <v>274.85000000000002</v>
      </c>
      <c r="E40">
        <v>232.65</v>
      </c>
      <c r="F40" t="s">
        <v>328</v>
      </c>
      <c r="G40" s="2">
        <v>-4.5600000000000002E-2</v>
      </c>
    </row>
    <row r="41" spans="1:7" x14ac:dyDescent="0.25">
      <c r="A41" t="s">
        <v>83</v>
      </c>
      <c r="B41">
        <v>248.83</v>
      </c>
      <c r="C41">
        <v>229.71</v>
      </c>
      <c r="D41">
        <v>260.68</v>
      </c>
      <c r="E41">
        <v>229</v>
      </c>
      <c r="F41" t="s">
        <v>329</v>
      </c>
      <c r="G41" s="2">
        <v>8.14E-2</v>
      </c>
    </row>
    <row r="42" spans="1:7" x14ac:dyDescent="0.25">
      <c r="A42" t="s">
        <v>85</v>
      </c>
      <c r="B42">
        <v>230.09</v>
      </c>
      <c r="C42">
        <v>216.79</v>
      </c>
      <c r="D42">
        <v>231.73</v>
      </c>
      <c r="E42">
        <v>210.51</v>
      </c>
      <c r="F42" t="s">
        <v>330</v>
      </c>
      <c r="G42" s="2">
        <v>6.0999999999999999E-2</v>
      </c>
    </row>
    <row r="43" spans="1:7" x14ac:dyDescent="0.25">
      <c r="A43" t="s">
        <v>87</v>
      </c>
      <c r="B43">
        <v>216.87</v>
      </c>
      <c r="C43">
        <v>212.44</v>
      </c>
      <c r="D43">
        <v>219.76</v>
      </c>
      <c r="E43">
        <v>198.45</v>
      </c>
      <c r="F43" t="s">
        <v>331</v>
      </c>
      <c r="G43" s="2">
        <v>2.1499999999999998E-2</v>
      </c>
    </row>
    <row r="44" spans="1:7" x14ac:dyDescent="0.25">
      <c r="A44" t="s">
        <v>89</v>
      </c>
      <c r="B44">
        <v>212.31</v>
      </c>
      <c r="C44">
        <v>196.72</v>
      </c>
      <c r="D44">
        <v>215.59</v>
      </c>
      <c r="E44">
        <v>192.95</v>
      </c>
      <c r="F44" t="s">
        <v>332</v>
      </c>
      <c r="G44" s="2">
        <v>7.9200000000000007E-2</v>
      </c>
    </row>
    <row r="45" spans="1:7" x14ac:dyDescent="0.25">
      <c r="A45" t="s">
        <v>91</v>
      </c>
      <c r="B45">
        <v>196.72</v>
      </c>
      <c r="C45">
        <v>200.28</v>
      </c>
      <c r="D45">
        <v>215.18</v>
      </c>
      <c r="E45">
        <v>192.88</v>
      </c>
      <c r="F45" t="s">
        <v>333</v>
      </c>
      <c r="G45" s="2">
        <v>-1.3599999999999999E-2</v>
      </c>
    </row>
    <row r="46" spans="1:7" x14ac:dyDescent="0.25">
      <c r="A46" t="s">
        <v>93</v>
      </c>
      <c r="B46">
        <v>199.44</v>
      </c>
      <c r="C46">
        <v>190.92</v>
      </c>
      <c r="D46">
        <v>207.45</v>
      </c>
      <c r="E46">
        <v>188.77</v>
      </c>
      <c r="F46" t="s">
        <v>334</v>
      </c>
      <c r="G46" s="2">
        <v>5.1700000000000003E-2</v>
      </c>
    </row>
    <row r="47" spans="1:7" x14ac:dyDescent="0.25">
      <c r="A47" t="s">
        <v>95</v>
      </c>
      <c r="B47">
        <v>189.64</v>
      </c>
      <c r="C47">
        <v>195.79</v>
      </c>
      <c r="D47">
        <v>203.5</v>
      </c>
      <c r="E47">
        <v>187.23</v>
      </c>
      <c r="F47" t="s">
        <v>335</v>
      </c>
      <c r="G47" s="2">
        <v>-2.5399999999999999E-2</v>
      </c>
    </row>
    <row r="48" spans="1:7" x14ac:dyDescent="0.25">
      <c r="A48" t="s">
        <v>97</v>
      </c>
      <c r="B48">
        <v>194.57</v>
      </c>
      <c r="C48">
        <v>195.41</v>
      </c>
      <c r="D48">
        <v>220.21</v>
      </c>
      <c r="E48">
        <v>186.32</v>
      </c>
      <c r="F48" t="s">
        <v>336</v>
      </c>
      <c r="G48" s="2">
        <v>9.4999999999999998E-3</v>
      </c>
    </row>
    <row r="49" spans="1:7" x14ac:dyDescent="0.25">
      <c r="A49" t="s">
        <v>98</v>
      </c>
      <c r="B49">
        <v>192.73</v>
      </c>
      <c r="C49">
        <v>191.24</v>
      </c>
      <c r="D49">
        <v>199.6</v>
      </c>
      <c r="E49">
        <v>180.77</v>
      </c>
      <c r="F49" t="s">
        <v>337</v>
      </c>
      <c r="G49" s="2">
        <v>2.4400000000000002E-2</v>
      </c>
    </row>
    <row r="50" spans="1:7" x14ac:dyDescent="0.25">
      <c r="A50" t="s">
        <v>100</v>
      </c>
      <c r="B50">
        <v>188.14</v>
      </c>
      <c r="C50">
        <v>202.58</v>
      </c>
      <c r="D50">
        <v>216.5</v>
      </c>
      <c r="E50">
        <v>180.27</v>
      </c>
      <c r="F50" t="s">
        <v>338</v>
      </c>
      <c r="G50" s="2">
        <v>-7.0000000000000007E-2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0"/>
  <sheetViews>
    <sheetView topLeftCell="A25" workbookViewId="0">
      <selection sqref="A1:G5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176.15</v>
      </c>
      <c r="C2">
        <v>178.7</v>
      </c>
      <c r="D2">
        <v>180.64</v>
      </c>
      <c r="E2">
        <v>167.18</v>
      </c>
      <c r="F2" t="s">
        <v>339</v>
      </c>
      <c r="G2" s="2">
        <v>-8.6999999999999994E-3</v>
      </c>
    </row>
    <row r="3" spans="1:7" x14ac:dyDescent="0.25">
      <c r="A3" t="s">
        <v>9</v>
      </c>
      <c r="B3">
        <v>177.7</v>
      </c>
      <c r="C3">
        <v>179.8</v>
      </c>
      <c r="D3">
        <v>186.67</v>
      </c>
      <c r="E3">
        <v>171</v>
      </c>
      <c r="F3" t="s">
        <v>340</v>
      </c>
      <c r="G3" s="2">
        <v>-6.4000000000000003E-3</v>
      </c>
    </row>
    <row r="4" spans="1:7" x14ac:dyDescent="0.25">
      <c r="A4" t="s">
        <v>11</v>
      </c>
      <c r="B4">
        <v>178.85</v>
      </c>
      <c r="C4">
        <v>193.8</v>
      </c>
      <c r="D4">
        <v>198.45</v>
      </c>
      <c r="E4">
        <v>172.88</v>
      </c>
      <c r="F4" t="s">
        <v>341</v>
      </c>
      <c r="G4" s="2">
        <v>-7.9200000000000007E-2</v>
      </c>
    </row>
    <row r="5" spans="1:7" x14ac:dyDescent="0.25">
      <c r="A5" t="s">
        <v>13</v>
      </c>
      <c r="B5">
        <v>194.23</v>
      </c>
      <c r="C5">
        <v>193.8</v>
      </c>
      <c r="D5">
        <v>202.36</v>
      </c>
      <c r="E5">
        <v>188.39</v>
      </c>
      <c r="F5" t="s">
        <v>342</v>
      </c>
      <c r="G5" s="2">
        <v>-6.9999999999999999E-4</v>
      </c>
    </row>
    <row r="6" spans="1:7" x14ac:dyDescent="0.25">
      <c r="A6" t="s">
        <v>15</v>
      </c>
      <c r="B6">
        <v>194.36</v>
      </c>
      <c r="C6">
        <v>200.7</v>
      </c>
      <c r="D6">
        <v>207.11</v>
      </c>
      <c r="E6">
        <v>191.01</v>
      </c>
      <c r="F6" t="s">
        <v>343</v>
      </c>
      <c r="G6" s="2">
        <v>-3.5200000000000002E-2</v>
      </c>
    </row>
    <row r="7" spans="1:7" x14ac:dyDescent="0.25">
      <c r="A7" t="s">
        <v>17</v>
      </c>
      <c r="B7">
        <v>201.45</v>
      </c>
      <c r="C7">
        <v>206.76</v>
      </c>
      <c r="D7">
        <v>213.9</v>
      </c>
      <c r="E7">
        <v>200.67</v>
      </c>
      <c r="F7" t="s">
        <v>344</v>
      </c>
      <c r="G7" s="2">
        <v>-2.0899999999999998E-2</v>
      </c>
    </row>
    <row r="8" spans="1:7" x14ac:dyDescent="0.25">
      <c r="A8" t="s">
        <v>19</v>
      </c>
      <c r="B8">
        <v>205.74</v>
      </c>
      <c r="C8">
        <v>197.1</v>
      </c>
      <c r="D8">
        <v>215.77</v>
      </c>
      <c r="E8">
        <v>190.25</v>
      </c>
      <c r="F8" t="s">
        <v>345</v>
      </c>
      <c r="G8" s="2">
        <v>4.53E-2</v>
      </c>
    </row>
    <row r="9" spans="1:7" x14ac:dyDescent="0.25">
      <c r="A9" t="s">
        <v>21</v>
      </c>
      <c r="B9">
        <v>196.83</v>
      </c>
      <c r="C9">
        <v>195</v>
      </c>
      <c r="D9">
        <v>208.33</v>
      </c>
      <c r="E9">
        <v>187.01</v>
      </c>
      <c r="F9" t="s">
        <v>346</v>
      </c>
      <c r="G9" s="2">
        <v>1.18E-2</v>
      </c>
    </row>
    <row r="10" spans="1:7" x14ac:dyDescent="0.25">
      <c r="A10" t="s">
        <v>23</v>
      </c>
      <c r="B10">
        <v>194.54</v>
      </c>
      <c r="C10">
        <v>200.41</v>
      </c>
      <c r="D10">
        <v>208.5</v>
      </c>
      <c r="E10">
        <v>191.19</v>
      </c>
      <c r="F10" t="s">
        <v>347</v>
      </c>
      <c r="G10" s="2">
        <v>-2.93E-2</v>
      </c>
    </row>
    <row r="11" spans="1:7" x14ac:dyDescent="0.25">
      <c r="A11" t="s">
        <v>25</v>
      </c>
      <c r="B11">
        <v>200.41</v>
      </c>
      <c r="C11">
        <v>215.64</v>
      </c>
      <c r="D11">
        <v>218.93</v>
      </c>
      <c r="E11">
        <v>196.03</v>
      </c>
      <c r="F11" t="s">
        <v>348</v>
      </c>
      <c r="G11" s="2">
        <v>-7.0599999999999996E-2</v>
      </c>
    </row>
    <row r="12" spans="1:7" x14ac:dyDescent="0.25">
      <c r="A12" t="s">
        <v>27</v>
      </c>
      <c r="B12">
        <v>215.64</v>
      </c>
      <c r="C12">
        <v>212.83</v>
      </c>
      <c r="D12">
        <v>219.9</v>
      </c>
      <c r="E12">
        <v>203.05</v>
      </c>
      <c r="F12" t="s">
        <v>349</v>
      </c>
      <c r="G12" s="2">
        <v>1.32E-2</v>
      </c>
    </row>
    <row r="13" spans="1:7" x14ac:dyDescent="0.25">
      <c r="A13" t="s">
        <v>29</v>
      </c>
      <c r="B13">
        <v>212.83</v>
      </c>
      <c r="C13">
        <v>236.06</v>
      </c>
      <c r="D13">
        <v>245</v>
      </c>
      <c r="E13">
        <v>200</v>
      </c>
      <c r="F13" t="s">
        <v>350</v>
      </c>
      <c r="G13" s="2">
        <v>-8.8200000000000001E-2</v>
      </c>
    </row>
    <row r="14" spans="1:7" x14ac:dyDescent="0.25">
      <c r="A14" t="s">
        <v>31</v>
      </c>
      <c r="B14">
        <v>233.43</v>
      </c>
      <c r="C14">
        <v>223</v>
      </c>
      <c r="D14">
        <v>238.18</v>
      </c>
      <c r="E14">
        <v>211.56</v>
      </c>
      <c r="F14" t="s">
        <v>351</v>
      </c>
      <c r="G14" s="2">
        <v>5.62E-2</v>
      </c>
    </row>
    <row r="15" spans="1:7" x14ac:dyDescent="0.25">
      <c r="A15" t="s">
        <v>33</v>
      </c>
      <c r="B15">
        <v>221</v>
      </c>
      <c r="C15">
        <v>220</v>
      </c>
      <c r="D15">
        <v>228.15</v>
      </c>
      <c r="E15">
        <v>217.4</v>
      </c>
      <c r="F15" t="s">
        <v>352</v>
      </c>
      <c r="G15" s="2">
        <v>5.0000000000000001E-4</v>
      </c>
    </row>
    <row r="16" spans="1:7" x14ac:dyDescent="0.25">
      <c r="A16" t="s">
        <v>35</v>
      </c>
      <c r="B16">
        <v>220.88</v>
      </c>
      <c r="C16">
        <v>199.62</v>
      </c>
      <c r="D16">
        <v>222.36</v>
      </c>
      <c r="E16">
        <v>199.62</v>
      </c>
      <c r="F16" t="s">
        <v>353</v>
      </c>
      <c r="G16" s="2">
        <v>8.2400000000000001E-2</v>
      </c>
    </row>
    <row r="17" spans="1:7" x14ac:dyDescent="0.25">
      <c r="A17" t="s">
        <v>37</v>
      </c>
      <c r="B17">
        <v>204.06</v>
      </c>
      <c r="C17">
        <v>190.3</v>
      </c>
      <c r="D17">
        <v>204.56</v>
      </c>
      <c r="E17">
        <v>181.66</v>
      </c>
      <c r="F17" t="s">
        <v>354</v>
      </c>
      <c r="G17" s="2">
        <v>7.2099999999999997E-2</v>
      </c>
    </row>
    <row r="18" spans="1:7" x14ac:dyDescent="0.25">
      <c r="A18" t="s">
        <v>39</v>
      </c>
      <c r="B18">
        <v>190.33</v>
      </c>
      <c r="C18">
        <v>194.46</v>
      </c>
      <c r="D18">
        <v>196.36</v>
      </c>
      <c r="E18">
        <v>183</v>
      </c>
      <c r="F18" t="s">
        <v>355</v>
      </c>
      <c r="G18" s="2">
        <v>-2.5999999999999999E-3</v>
      </c>
    </row>
    <row r="19" spans="1:7" x14ac:dyDescent="0.25">
      <c r="A19" t="s">
        <v>41</v>
      </c>
      <c r="B19">
        <v>190.82</v>
      </c>
      <c r="C19">
        <v>189.88</v>
      </c>
      <c r="D19">
        <v>200.4</v>
      </c>
      <c r="E19">
        <v>185.71</v>
      </c>
      <c r="F19" t="s">
        <v>356</v>
      </c>
      <c r="G19" s="2">
        <v>5.4999999999999997E-3</v>
      </c>
    </row>
    <row r="20" spans="1:7" x14ac:dyDescent="0.25">
      <c r="A20" t="s">
        <v>43</v>
      </c>
      <c r="B20">
        <v>189.78</v>
      </c>
      <c r="C20">
        <v>189.8</v>
      </c>
      <c r="D20">
        <v>194.58</v>
      </c>
      <c r="E20">
        <v>175.1</v>
      </c>
      <c r="F20" t="s">
        <v>357</v>
      </c>
      <c r="G20" s="2">
        <v>1.2999999999999999E-3</v>
      </c>
    </row>
    <row r="21" spans="1:7" x14ac:dyDescent="0.25">
      <c r="A21" t="s">
        <v>45</v>
      </c>
      <c r="B21">
        <v>189.53</v>
      </c>
      <c r="C21">
        <v>178.63</v>
      </c>
      <c r="D21">
        <v>192</v>
      </c>
      <c r="E21">
        <v>176.71</v>
      </c>
      <c r="F21" t="s">
        <v>358</v>
      </c>
      <c r="G21" s="2">
        <v>6.4100000000000004E-2</v>
      </c>
    </row>
    <row r="22" spans="1:7" x14ac:dyDescent="0.25">
      <c r="A22" t="s">
        <v>47</v>
      </c>
      <c r="B22">
        <v>178.12</v>
      </c>
      <c r="C22">
        <v>173.95</v>
      </c>
      <c r="D22">
        <v>180.58</v>
      </c>
      <c r="E22">
        <v>168</v>
      </c>
      <c r="F22" t="s">
        <v>359</v>
      </c>
      <c r="G22" s="2">
        <v>1.83E-2</v>
      </c>
    </row>
    <row r="23" spans="1:7" x14ac:dyDescent="0.25">
      <c r="A23" t="s">
        <v>49</v>
      </c>
      <c r="B23">
        <v>174.92</v>
      </c>
      <c r="C23">
        <v>169.95</v>
      </c>
      <c r="D23">
        <v>175.08</v>
      </c>
      <c r="E23">
        <v>167.17</v>
      </c>
      <c r="F23" t="s">
        <v>360</v>
      </c>
      <c r="G23" s="2">
        <v>1.8200000000000001E-2</v>
      </c>
    </row>
    <row r="24" spans="1:7" x14ac:dyDescent="0.25">
      <c r="A24" t="s">
        <v>51</v>
      </c>
      <c r="B24">
        <v>171.8</v>
      </c>
      <c r="C24">
        <v>169.17</v>
      </c>
      <c r="D24">
        <v>173.42</v>
      </c>
      <c r="E24">
        <v>162.01</v>
      </c>
      <c r="F24" t="s">
        <v>361</v>
      </c>
      <c r="G24" s="2">
        <v>1.7399999999999999E-2</v>
      </c>
    </row>
    <row r="25" spans="1:7" x14ac:dyDescent="0.25">
      <c r="A25" t="s">
        <v>53</v>
      </c>
      <c r="B25">
        <v>168.86</v>
      </c>
      <c r="C25">
        <v>165.02</v>
      </c>
      <c r="D25">
        <v>177.41</v>
      </c>
      <c r="E25">
        <v>152.41999999999999</v>
      </c>
      <c r="F25" t="s">
        <v>362</v>
      </c>
      <c r="G25" s="2">
        <v>2.3800000000000002E-2</v>
      </c>
    </row>
    <row r="26" spans="1:7" x14ac:dyDescent="0.25">
      <c r="A26" t="s">
        <v>55</v>
      </c>
      <c r="B26">
        <v>164.94</v>
      </c>
      <c r="C26">
        <v>150.49</v>
      </c>
      <c r="D26">
        <v>165.69</v>
      </c>
      <c r="E26">
        <v>149.12</v>
      </c>
      <c r="F26" t="s">
        <v>363</v>
      </c>
      <c r="G26" s="2">
        <v>8.7800000000000003E-2</v>
      </c>
    </row>
    <row r="27" spans="1:7" x14ac:dyDescent="0.25">
      <c r="A27" t="s">
        <v>57</v>
      </c>
      <c r="B27">
        <v>151.63</v>
      </c>
      <c r="C27">
        <v>154.03</v>
      </c>
      <c r="D27">
        <v>158.22999999999999</v>
      </c>
      <c r="E27">
        <v>148.18</v>
      </c>
      <c r="F27" t="s">
        <v>364</v>
      </c>
      <c r="G27" s="2">
        <v>-1.37E-2</v>
      </c>
    </row>
    <row r="28" spans="1:7" x14ac:dyDescent="0.25">
      <c r="A28" t="s">
        <v>59</v>
      </c>
      <c r="B28">
        <v>153.74</v>
      </c>
      <c r="C28">
        <v>143.25</v>
      </c>
      <c r="D28">
        <v>159.35</v>
      </c>
      <c r="E28">
        <v>139.82</v>
      </c>
      <c r="F28" t="s">
        <v>365</v>
      </c>
      <c r="G28" s="2">
        <v>8.09E-2</v>
      </c>
    </row>
    <row r="29" spans="1:7" x14ac:dyDescent="0.25">
      <c r="A29" t="s">
        <v>61</v>
      </c>
      <c r="B29">
        <v>142.22999999999999</v>
      </c>
      <c r="C29">
        <v>127.24</v>
      </c>
      <c r="D29">
        <v>142.66999999999999</v>
      </c>
      <c r="E29">
        <v>125.01</v>
      </c>
      <c r="F29" t="s">
        <v>366</v>
      </c>
      <c r="G29" s="2">
        <v>0.1268</v>
      </c>
    </row>
    <row r="30" spans="1:7" x14ac:dyDescent="0.25">
      <c r="A30" t="s">
        <v>62</v>
      </c>
      <c r="B30">
        <v>126.22</v>
      </c>
      <c r="C30">
        <v>125.89</v>
      </c>
      <c r="D30">
        <v>137.65</v>
      </c>
      <c r="E30">
        <v>121.35</v>
      </c>
      <c r="F30" t="s">
        <v>367</v>
      </c>
      <c r="G30" s="2">
        <v>-4.0000000000000002E-4</v>
      </c>
    </row>
    <row r="31" spans="1:7" x14ac:dyDescent="0.25">
      <c r="A31" t="s">
        <v>63</v>
      </c>
      <c r="B31">
        <v>126.27</v>
      </c>
      <c r="C31">
        <v>126.32</v>
      </c>
      <c r="D31">
        <v>134.09</v>
      </c>
      <c r="E31">
        <v>121.62</v>
      </c>
      <c r="F31" t="s">
        <v>368</v>
      </c>
      <c r="G31" s="2">
        <v>-6.0000000000000001E-3</v>
      </c>
    </row>
    <row r="32" spans="1:7" x14ac:dyDescent="0.25">
      <c r="A32" t="s">
        <v>65</v>
      </c>
      <c r="B32">
        <v>127.03</v>
      </c>
      <c r="C32">
        <v>135.5</v>
      </c>
      <c r="D32">
        <v>144.35</v>
      </c>
      <c r="E32">
        <v>120.63</v>
      </c>
      <c r="F32" t="s">
        <v>369</v>
      </c>
      <c r="G32" s="2">
        <v>-6.4299999999999996E-2</v>
      </c>
    </row>
    <row r="33" spans="1:7" x14ac:dyDescent="0.25">
      <c r="A33" t="s">
        <v>67</v>
      </c>
      <c r="B33">
        <v>135.76</v>
      </c>
      <c r="C33">
        <v>147.94999999999999</v>
      </c>
      <c r="D33">
        <v>149.58000000000001</v>
      </c>
      <c r="E33">
        <v>132.97999999999999</v>
      </c>
      <c r="F33" t="s">
        <v>370</v>
      </c>
      <c r="G33" s="2">
        <v>-7.9200000000000007E-2</v>
      </c>
    </row>
    <row r="34" spans="1:7" x14ac:dyDescent="0.25">
      <c r="A34" t="s">
        <v>69</v>
      </c>
      <c r="B34">
        <v>147.43</v>
      </c>
      <c r="C34">
        <v>152.79</v>
      </c>
      <c r="D34">
        <v>154.76</v>
      </c>
      <c r="E34">
        <v>137.05000000000001</v>
      </c>
      <c r="F34" t="s">
        <v>371</v>
      </c>
      <c r="G34" s="2">
        <v>-3.9199999999999999E-2</v>
      </c>
    </row>
    <row r="35" spans="1:7" x14ac:dyDescent="0.25">
      <c r="A35" t="s">
        <v>71</v>
      </c>
      <c r="B35">
        <v>153.44</v>
      </c>
      <c r="C35">
        <v>164.96</v>
      </c>
      <c r="D35">
        <v>166.14</v>
      </c>
      <c r="E35">
        <v>152.38999999999999</v>
      </c>
      <c r="F35" t="s">
        <v>372</v>
      </c>
      <c r="G35" s="2">
        <v>-7.2099999999999997E-2</v>
      </c>
    </row>
    <row r="36" spans="1:7" x14ac:dyDescent="0.25">
      <c r="A36" t="s">
        <v>73</v>
      </c>
      <c r="B36">
        <v>165.36</v>
      </c>
      <c r="C36">
        <v>164.26</v>
      </c>
      <c r="D36">
        <v>168.96</v>
      </c>
      <c r="E36">
        <v>157.16</v>
      </c>
      <c r="F36" t="s">
        <v>373</v>
      </c>
      <c r="G36" s="2">
        <v>2E-3</v>
      </c>
    </row>
    <row r="37" spans="1:7" x14ac:dyDescent="0.25">
      <c r="A37" t="s">
        <v>75</v>
      </c>
      <c r="B37">
        <v>165.03</v>
      </c>
      <c r="C37">
        <v>156</v>
      </c>
      <c r="D37">
        <v>166.38</v>
      </c>
      <c r="E37">
        <v>151.66</v>
      </c>
      <c r="F37" t="s">
        <v>374</v>
      </c>
      <c r="G37" s="2">
        <v>6.3299999999999995E-2</v>
      </c>
    </row>
    <row r="38" spans="1:7" x14ac:dyDescent="0.25">
      <c r="A38" t="s">
        <v>77</v>
      </c>
      <c r="B38">
        <v>155.19999999999999</v>
      </c>
      <c r="C38">
        <v>159.97999999999999</v>
      </c>
      <c r="D38">
        <v>172.49</v>
      </c>
      <c r="E38">
        <v>154.61000000000001</v>
      </c>
      <c r="F38" t="s">
        <v>375</v>
      </c>
      <c r="G38" s="2">
        <v>-2.5899999999999999E-2</v>
      </c>
    </row>
    <row r="39" spans="1:7" x14ac:dyDescent="0.25">
      <c r="A39" t="s">
        <v>79</v>
      </c>
      <c r="B39">
        <v>159.32</v>
      </c>
      <c r="C39">
        <v>152</v>
      </c>
      <c r="D39">
        <v>160</v>
      </c>
      <c r="E39">
        <v>145.77000000000001</v>
      </c>
      <c r="F39" t="s">
        <v>376</v>
      </c>
      <c r="G39" s="2">
        <v>4.5100000000000001E-2</v>
      </c>
    </row>
    <row r="40" spans="1:7" x14ac:dyDescent="0.25">
      <c r="A40" t="s">
        <v>81</v>
      </c>
      <c r="B40">
        <v>152.44999999999999</v>
      </c>
      <c r="C40">
        <v>171.9</v>
      </c>
      <c r="D40">
        <v>173</v>
      </c>
      <c r="E40">
        <v>152</v>
      </c>
      <c r="F40" t="s">
        <v>377</v>
      </c>
      <c r="G40" s="2">
        <v>-9.9299999999999999E-2</v>
      </c>
    </row>
    <row r="41" spans="1:7" x14ac:dyDescent="0.25">
      <c r="A41" t="s">
        <v>83</v>
      </c>
      <c r="B41">
        <v>169.26</v>
      </c>
      <c r="C41">
        <v>178.21</v>
      </c>
      <c r="D41">
        <v>178.81</v>
      </c>
      <c r="E41">
        <v>165.07</v>
      </c>
      <c r="F41" t="s">
        <v>378</v>
      </c>
      <c r="G41" s="2">
        <v>-5.5599999999999997E-2</v>
      </c>
    </row>
    <row r="42" spans="1:7" x14ac:dyDescent="0.25">
      <c r="A42" t="s">
        <v>85</v>
      </c>
      <c r="B42">
        <v>179.23</v>
      </c>
      <c r="C42">
        <v>175.99</v>
      </c>
      <c r="D42">
        <v>180.66</v>
      </c>
      <c r="E42">
        <v>166.43</v>
      </c>
      <c r="F42" t="s">
        <v>379</v>
      </c>
      <c r="G42" s="2">
        <v>2.4899999999999999E-2</v>
      </c>
    </row>
    <row r="43" spans="1:7" x14ac:dyDescent="0.25">
      <c r="A43" t="s">
        <v>87</v>
      </c>
      <c r="B43">
        <v>174.87</v>
      </c>
      <c r="C43">
        <v>175</v>
      </c>
      <c r="D43">
        <v>178</v>
      </c>
      <c r="E43">
        <v>170.56</v>
      </c>
      <c r="F43" t="s">
        <v>380</v>
      </c>
      <c r="G43" s="2">
        <v>6.8999999999999999E-3</v>
      </c>
    </row>
    <row r="44" spans="1:7" x14ac:dyDescent="0.25">
      <c r="A44" t="s">
        <v>89</v>
      </c>
      <c r="B44">
        <v>173.68</v>
      </c>
      <c r="C44">
        <v>168.73</v>
      </c>
      <c r="D44">
        <v>176.88</v>
      </c>
      <c r="E44">
        <v>164.43</v>
      </c>
      <c r="F44" t="s">
        <v>381</v>
      </c>
      <c r="G44" s="2">
        <v>3.3000000000000002E-2</v>
      </c>
    </row>
    <row r="45" spans="1:7" x14ac:dyDescent="0.25">
      <c r="A45" t="s">
        <v>91</v>
      </c>
      <c r="B45">
        <v>168.13</v>
      </c>
      <c r="C45">
        <v>165</v>
      </c>
      <c r="D45">
        <v>174.38</v>
      </c>
      <c r="E45">
        <v>165</v>
      </c>
      <c r="F45" t="s">
        <v>382</v>
      </c>
      <c r="G45" s="2">
        <v>4.4000000000000003E-3</v>
      </c>
    </row>
    <row r="46" spans="1:7" x14ac:dyDescent="0.25">
      <c r="A46" t="s">
        <v>93</v>
      </c>
      <c r="B46">
        <v>167.39</v>
      </c>
      <c r="C46">
        <v>157.47</v>
      </c>
      <c r="D46">
        <v>170.16</v>
      </c>
      <c r="E46">
        <v>156.69999999999999</v>
      </c>
      <c r="F46" t="s">
        <v>383</v>
      </c>
      <c r="G46" s="2">
        <v>6.6900000000000001E-2</v>
      </c>
    </row>
    <row r="47" spans="1:7" x14ac:dyDescent="0.25">
      <c r="A47" t="s">
        <v>95</v>
      </c>
      <c r="B47">
        <v>156.88999999999999</v>
      </c>
      <c r="C47">
        <v>157.97999999999999</v>
      </c>
      <c r="D47">
        <v>164.28</v>
      </c>
      <c r="E47">
        <v>155.57</v>
      </c>
      <c r="F47" t="s">
        <v>384</v>
      </c>
      <c r="G47" s="2">
        <v>1.8200000000000001E-2</v>
      </c>
    </row>
    <row r="48" spans="1:7" x14ac:dyDescent="0.25">
      <c r="A48" t="s">
        <v>97</v>
      </c>
      <c r="B48">
        <v>154.09</v>
      </c>
      <c r="C48">
        <v>142.74</v>
      </c>
      <c r="D48">
        <v>159.80000000000001</v>
      </c>
      <c r="E48">
        <v>142.13999999999999</v>
      </c>
      <c r="F48" t="s">
        <v>385</v>
      </c>
      <c r="G48" s="2">
        <v>7.6499999999999999E-2</v>
      </c>
    </row>
    <row r="49" spans="1:7" x14ac:dyDescent="0.25">
      <c r="A49" t="s">
        <v>98</v>
      </c>
      <c r="B49">
        <v>143.13999999999999</v>
      </c>
      <c r="C49">
        <v>141.44</v>
      </c>
      <c r="D49">
        <v>147.69999999999999</v>
      </c>
      <c r="E49">
        <v>136.21</v>
      </c>
      <c r="F49" t="s">
        <v>386</v>
      </c>
      <c r="G49" s="2">
        <v>2.46E-2</v>
      </c>
    </row>
    <row r="50" spans="1:7" x14ac:dyDescent="0.25">
      <c r="A50" t="s">
        <v>100</v>
      </c>
      <c r="B50">
        <v>139.69999999999999</v>
      </c>
      <c r="C50">
        <v>151.4</v>
      </c>
      <c r="D50">
        <v>153.99</v>
      </c>
      <c r="E50">
        <v>139.03</v>
      </c>
      <c r="F50" t="s">
        <v>387</v>
      </c>
      <c r="G50" s="2">
        <v>-7.0800000000000002E-2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0"/>
  <sheetViews>
    <sheetView workbookViewId="0">
      <selection sqref="A1:G5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101.59</v>
      </c>
      <c r="C2">
        <v>100.23</v>
      </c>
      <c r="D2">
        <v>107.5</v>
      </c>
      <c r="E2">
        <v>97</v>
      </c>
      <c r="F2" t="s">
        <v>388</v>
      </c>
      <c r="G2" s="2">
        <v>2.69E-2</v>
      </c>
    </row>
    <row r="3" spans="1:7" x14ac:dyDescent="0.25">
      <c r="A3" t="s">
        <v>9</v>
      </c>
      <c r="B3">
        <v>98.93</v>
      </c>
      <c r="C3">
        <v>99.07</v>
      </c>
      <c r="D3">
        <v>108.83</v>
      </c>
      <c r="E3">
        <v>97</v>
      </c>
      <c r="F3" t="s">
        <v>389</v>
      </c>
      <c r="G3" s="2">
        <v>6.6E-3</v>
      </c>
    </row>
    <row r="4" spans="1:7" x14ac:dyDescent="0.25">
      <c r="A4" t="s">
        <v>11</v>
      </c>
      <c r="B4">
        <v>98.28</v>
      </c>
      <c r="C4">
        <v>105.87</v>
      </c>
      <c r="D4">
        <v>112</v>
      </c>
      <c r="E4">
        <v>97.97</v>
      </c>
      <c r="F4" t="s">
        <v>390</v>
      </c>
      <c r="G4" s="2">
        <v>-6.1199999999999997E-2</v>
      </c>
    </row>
    <row r="5" spans="1:7" x14ac:dyDescent="0.25">
      <c r="A5" t="s">
        <v>13</v>
      </c>
      <c r="B5">
        <v>104.69</v>
      </c>
      <c r="C5">
        <v>107.6</v>
      </c>
      <c r="D5">
        <v>112.92</v>
      </c>
      <c r="E5">
        <v>104.01</v>
      </c>
      <c r="F5" t="s">
        <v>391</v>
      </c>
      <c r="G5" s="2">
        <v>-4.6300000000000001E-2</v>
      </c>
    </row>
    <row r="6" spans="1:7" x14ac:dyDescent="0.25">
      <c r="A6" t="s">
        <v>15</v>
      </c>
      <c r="B6">
        <v>109.77</v>
      </c>
      <c r="C6">
        <v>102.52</v>
      </c>
      <c r="D6">
        <v>115.97</v>
      </c>
      <c r="E6">
        <v>98.02</v>
      </c>
      <c r="F6" t="s">
        <v>392</v>
      </c>
      <c r="G6" s="2">
        <v>8.9200000000000002E-2</v>
      </c>
    </row>
    <row r="7" spans="1:7" x14ac:dyDescent="0.25">
      <c r="A7" t="s">
        <v>17</v>
      </c>
      <c r="B7">
        <v>100.78</v>
      </c>
      <c r="C7">
        <v>104.98</v>
      </c>
      <c r="D7">
        <v>109.5</v>
      </c>
      <c r="E7">
        <v>97.95</v>
      </c>
      <c r="F7" t="s">
        <v>393</v>
      </c>
      <c r="G7" s="2">
        <v>-4.02E-2</v>
      </c>
    </row>
    <row r="8" spans="1:7" x14ac:dyDescent="0.25">
      <c r="A8" t="s">
        <v>19</v>
      </c>
      <c r="B8">
        <v>105</v>
      </c>
      <c r="C8">
        <v>99</v>
      </c>
      <c r="D8">
        <v>113.42</v>
      </c>
      <c r="E8">
        <v>98.84</v>
      </c>
      <c r="F8" t="s">
        <v>394</v>
      </c>
      <c r="G8" s="2">
        <v>6.7000000000000004E-2</v>
      </c>
    </row>
    <row r="9" spans="1:7" x14ac:dyDescent="0.25">
      <c r="A9" t="s">
        <v>21</v>
      </c>
      <c r="B9">
        <v>98.41</v>
      </c>
      <c r="C9">
        <v>104.88</v>
      </c>
      <c r="D9">
        <v>107.23</v>
      </c>
      <c r="E9">
        <v>92.06</v>
      </c>
      <c r="F9" t="s">
        <v>395</v>
      </c>
      <c r="G9" s="2">
        <v>-6.1699999999999998E-2</v>
      </c>
    </row>
    <row r="10" spans="1:7" x14ac:dyDescent="0.25">
      <c r="A10" t="s">
        <v>23</v>
      </c>
      <c r="B10">
        <v>104.88</v>
      </c>
      <c r="C10">
        <v>105.85</v>
      </c>
      <c r="D10">
        <v>115.5</v>
      </c>
      <c r="E10">
        <v>100.62</v>
      </c>
      <c r="F10" t="s">
        <v>396</v>
      </c>
      <c r="G10" s="2">
        <v>-9.1999999999999998E-3</v>
      </c>
    </row>
    <row r="11" spans="1:7" x14ac:dyDescent="0.25">
      <c r="A11" t="s">
        <v>25</v>
      </c>
      <c r="B11">
        <v>105.85</v>
      </c>
      <c r="C11">
        <v>98.25</v>
      </c>
      <c r="D11">
        <v>111.82</v>
      </c>
      <c r="E11">
        <v>97.6</v>
      </c>
      <c r="F11" t="s">
        <v>397</v>
      </c>
      <c r="G11" s="2">
        <v>7.8700000000000006E-2</v>
      </c>
    </row>
    <row r="12" spans="1:7" x14ac:dyDescent="0.25">
      <c r="A12" t="s">
        <v>27</v>
      </c>
      <c r="B12">
        <v>98.13</v>
      </c>
      <c r="C12">
        <v>82.49</v>
      </c>
      <c r="D12">
        <v>99.75</v>
      </c>
      <c r="E12">
        <v>81.709999999999994</v>
      </c>
      <c r="F12" t="s">
        <v>398</v>
      </c>
      <c r="G12" s="2">
        <v>0.186</v>
      </c>
    </row>
    <row r="13" spans="1:7" x14ac:dyDescent="0.25">
      <c r="A13" t="s">
        <v>29</v>
      </c>
      <c r="B13">
        <v>82.74</v>
      </c>
      <c r="C13">
        <v>89.6</v>
      </c>
      <c r="D13">
        <v>92.65</v>
      </c>
      <c r="E13">
        <v>81.900000000000006</v>
      </c>
      <c r="F13" t="s">
        <v>399</v>
      </c>
      <c r="G13" s="2">
        <v>-6.83E-2</v>
      </c>
    </row>
    <row r="14" spans="1:7" x14ac:dyDescent="0.25">
      <c r="A14" t="s">
        <v>31</v>
      </c>
      <c r="B14">
        <v>88.81</v>
      </c>
      <c r="C14">
        <v>93.7</v>
      </c>
      <c r="D14">
        <v>95.13</v>
      </c>
      <c r="E14">
        <v>79.989999999999995</v>
      </c>
      <c r="F14" t="s">
        <v>400</v>
      </c>
      <c r="G14" s="2">
        <v>-5.7000000000000002E-2</v>
      </c>
    </row>
    <row r="15" spans="1:7" x14ac:dyDescent="0.25">
      <c r="A15" t="s">
        <v>33</v>
      </c>
      <c r="B15">
        <v>94.18</v>
      </c>
      <c r="C15">
        <v>79.010000000000005</v>
      </c>
      <c r="D15">
        <v>95.39</v>
      </c>
      <c r="E15">
        <v>77.58</v>
      </c>
      <c r="F15" t="s">
        <v>401</v>
      </c>
      <c r="G15" s="2">
        <v>0.183</v>
      </c>
    </row>
    <row r="16" spans="1:7" x14ac:dyDescent="0.25">
      <c r="A16" t="s">
        <v>35</v>
      </c>
      <c r="B16">
        <v>79.61</v>
      </c>
      <c r="C16">
        <v>73.95</v>
      </c>
      <c r="D16">
        <v>80.37</v>
      </c>
      <c r="E16">
        <v>72.55</v>
      </c>
      <c r="F16" t="s">
        <v>402</v>
      </c>
      <c r="G16" s="2">
        <v>8.2699999999999996E-2</v>
      </c>
    </row>
    <row r="17" spans="1:7" x14ac:dyDescent="0.25">
      <c r="A17" t="s">
        <v>37</v>
      </c>
      <c r="B17">
        <v>73.53</v>
      </c>
      <c r="C17">
        <v>83.78</v>
      </c>
      <c r="D17">
        <v>83.78</v>
      </c>
      <c r="E17">
        <v>73</v>
      </c>
      <c r="F17" t="s">
        <v>403</v>
      </c>
      <c r="G17" s="2">
        <v>-0.1086</v>
      </c>
    </row>
    <row r="18" spans="1:7" x14ac:dyDescent="0.25">
      <c r="A18" t="s">
        <v>39</v>
      </c>
      <c r="B18">
        <v>82.49</v>
      </c>
      <c r="C18">
        <v>82.19</v>
      </c>
      <c r="D18">
        <v>85.78</v>
      </c>
      <c r="E18">
        <v>79.8</v>
      </c>
      <c r="F18" t="s">
        <v>404</v>
      </c>
      <c r="G18" s="2">
        <v>1.5800000000000002E-2</v>
      </c>
    </row>
    <row r="19" spans="1:7" x14ac:dyDescent="0.25">
      <c r="A19" t="s">
        <v>41</v>
      </c>
      <c r="B19">
        <v>81.209999999999994</v>
      </c>
      <c r="C19">
        <v>87</v>
      </c>
      <c r="D19">
        <v>87.89</v>
      </c>
      <c r="E19">
        <v>76.73</v>
      </c>
      <c r="F19" t="s">
        <v>405</v>
      </c>
      <c r="G19" s="2">
        <v>-6.7000000000000004E-2</v>
      </c>
    </row>
    <row r="20" spans="1:7" x14ac:dyDescent="0.25">
      <c r="A20" t="s">
        <v>43</v>
      </c>
      <c r="B20">
        <v>87.04</v>
      </c>
      <c r="C20">
        <v>82.42</v>
      </c>
      <c r="D20">
        <v>90.32</v>
      </c>
      <c r="E20">
        <v>80.33</v>
      </c>
      <c r="F20" t="s">
        <v>406</v>
      </c>
      <c r="G20" s="2">
        <v>5.62E-2</v>
      </c>
    </row>
    <row r="21" spans="1:7" x14ac:dyDescent="0.25">
      <c r="A21" t="s">
        <v>45</v>
      </c>
      <c r="B21">
        <v>82.41</v>
      </c>
      <c r="C21">
        <v>79.11</v>
      </c>
      <c r="D21">
        <v>87.96</v>
      </c>
      <c r="E21">
        <v>78.900000000000006</v>
      </c>
      <c r="F21" t="s">
        <v>407</v>
      </c>
      <c r="G21" s="2">
        <v>4.9700000000000001E-2</v>
      </c>
    </row>
    <row r="22" spans="1:7" x14ac:dyDescent="0.25">
      <c r="A22" t="s">
        <v>47</v>
      </c>
      <c r="B22">
        <v>78.510000000000005</v>
      </c>
      <c r="C22">
        <v>88.41</v>
      </c>
      <c r="D22">
        <v>89.74</v>
      </c>
      <c r="E22">
        <v>76.27</v>
      </c>
      <c r="F22" t="s">
        <v>408</v>
      </c>
      <c r="G22" s="2">
        <v>-0.112</v>
      </c>
    </row>
    <row r="23" spans="1:7" x14ac:dyDescent="0.25">
      <c r="A23" t="s">
        <v>49</v>
      </c>
      <c r="B23">
        <v>88.41</v>
      </c>
      <c r="C23">
        <v>85.45</v>
      </c>
      <c r="D23">
        <v>94.28</v>
      </c>
      <c r="E23">
        <v>83.01</v>
      </c>
      <c r="F23" t="s">
        <v>409</v>
      </c>
      <c r="G23" s="2">
        <v>3.61E-2</v>
      </c>
    </row>
    <row r="24" spans="1:7" x14ac:dyDescent="0.25">
      <c r="A24" t="s">
        <v>51</v>
      </c>
      <c r="B24">
        <v>85.33</v>
      </c>
      <c r="C24">
        <v>82.7</v>
      </c>
      <c r="D24">
        <v>89.33</v>
      </c>
      <c r="E24">
        <v>78.739999999999995</v>
      </c>
      <c r="F24" t="s">
        <v>410</v>
      </c>
      <c r="G24" s="2">
        <v>3.95E-2</v>
      </c>
    </row>
    <row r="25" spans="1:7" x14ac:dyDescent="0.25">
      <c r="A25" t="s">
        <v>53</v>
      </c>
      <c r="B25">
        <v>82.09</v>
      </c>
      <c r="C25">
        <v>83.6</v>
      </c>
      <c r="D25">
        <v>86.89</v>
      </c>
      <c r="E25">
        <v>78.45</v>
      </c>
      <c r="F25" t="s">
        <v>411</v>
      </c>
      <c r="G25" s="2">
        <v>-1.9699999999999999E-2</v>
      </c>
    </row>
    <row r="26" spans="1:7" x14ac:dyDescent="0.25">
      <c r="A26" t="s">
        <v>55</v>
      </c>
      <c r="B26">
        <v>83.74</v>
      </c>
      <c r="C26">
        <v>68.739999999999995</v>
      </c>
      <c r="D26">
        <v>88.25</v>
      </c>
      <c r="E26">
        <v>68.349999999999994</v>
      </c>
      <c r="F26" t="s">
        <v>412</v>
      </c>
      <c r="G26" s="2">
        <v>0.22409999999999999</v>
      </c>
    </row>
    <row r="27" spans="1:7" x14ac:dyDescent="0.25">
      <c r="A27" t="s">
        <v>57</v>
      </c>
      <c r="B27">
        <v>68.41</v>
      </c>
      <c r="C27">
        <v>78.27</v>
      </c>
      <c r="D27">
        <v>81.97</v>
      </c>
      <c r="E27">
        <v>68.02</v>
      </c>
      <c r="F27" t="s">
        <v>413</v>
      </c>
      <c r="G27" s="2">
        <v>-0.1305</v>
      </c>
    </row>
    <row r="28" spans="1:7" x14ac:dyDescent="0.25">
      <c r="A28" t="s">
        <v>59</v>
      </c>
      <c r="B28">
        <v>78.680000000000007</v>
      </c>
      <c r="C28">
        <v>73</v>
      </c>
      <c r="D28">
        <v>82.8</v>
      </c>
      <c r="E28">
        <v>68.69</v>
      </c>
      <c r="F28" t="s">
        <v>414</v>
      </c>
      <c r="G28" s="2">
        <v>9.5399999999999999E-2</v>
      </c>
    </row>
    <row r="29" spans="1:7" x14ac:dyDescent="0.25">
      <c r="A29" t="s">
        <v>61</v>
      </c>
      <c r="B29">
        <v>71.83</v>
      </c>
      <c r="C29">
        <v>69.03</v>
      </c>
      <c r="D29">
        <v>75.650000000000006</v>
      </c>
      <c r="E29">
        <v>61.69</v>
      </c>
      <c r="F29" t="s">
        <v>415</v>
      </c>
      <c r="G29" s="2">
        <v>5.45E-2</v>
      </c>
    </row>
    <row r="30" spans="1:7" x14ac:dyDescent="0.25">
      <c r="A30" t="s">
        <v>62</v>
      </c>
      <c r="B30">
        <v>68.12</v>
      </c>
      <c r="C30">
        <v>75.459999999999994</v>
      </c>
      <c r="D30">
        <v>86.82</v>
      </c>
      <c r="E30">
        <v>67.739999999999995</v>
      </c>
      <c r="F30" t="s">
        <v>416</v>
      </c>
      <c r="G30" s="2">
        <v>-0.107</v>
      </c>
    </row>
    <row r="31" spans="1:7" x14ac:dyDescent="0.25">
      <c r="A31" t="s">
        <v>63</v>
      </c>
      <c r="B31">
        <v>76.28</v>
      </c>
      <c r="C31">
        <v>80.319999999999993</v>
      </c>
      <c r="D31">
        <v>84.39</v>
      </c>
      <c r="E31">
        <v>74.569999999999993</v>
      </c>
      <c r="F31" t="s">
        <v>417</v>
      </c>
      <c r="G31" s="2">
        <v>-5.3600000000000002E-2</v>
      </c>
    </row>
    <row r="32" spans="1:7" x14ac:dyDescent="0.25">
      <c r="A32" t="s">
        <v>65</v>
      </c>
      <c r="B32">
        <v>80.599999999999994</v>
      </c>
      <c r="C32">
        <v>82.45</v>
      </c>
      <c r="D32">
        <v>85.48</v>
      </c>
      <c r="E32">
        <v>73.27</v>
      </c>
      <c r="F32" t="s">
        <v>418</v>
      </c>
      <c r="G32" s="2">
        <v>-3.2099999999999997E-2</v>
      </c>
    </row>
    <row r="33" spans="1:7" x14ac:dyDescent="0.25">
      <c r="A33" t="s">
        <v>67</v>
      </c>
      <c r="B33">
        <v>83.27</v>
      </c>
      <c r="C33">
        <v>97.24</v>
      </c>
      <c r="D33">
        <v>103</v>
      </c>
      <c r="E33">
        <v>79.12</v>
      </c>
      <c r="F33" t="s">
        <v>419</v>
      </c>
      <c r="G33" s="2">
        <v>-0.1434</v>
      </c>
    </row>
    <row r="34" spans="1:7" x14ac:dyDescent="0.25">
      <c r="A34" t="s">
        <v>69</v>
      </c>
      <c r="B34">
        <v>97.21</v>
      </c>
      <c r="C34">
        <v>95.04</v>
      </c>
      <c r="D34">
        <v>105.07</v>
      </c>
      <c r="E34">
        <v>88.72</v>
      </c>
      <c r="F34" t="s">
        <v>420</v>
      </c>
      <c r="G34" s="2">
        <v>1.77E-2</v>
      </c>
    </row>
    <row r="35" spans="1:7" x14ac:dyDescent="0.25">
      <c r="A35" t="s">
        <v>71</v>
      </c>
      <c r="B35">
        <v>95.52</v>
      </c>
      <c r="C35">
        <v>118.99</v>
      </c>
      <c r="D35">
        <v>121.95</v>
      </c>
      <c r="E35">
        <v>94.65</v>
      </c>
      <c r="F35" t="s">
        <v>421</v>
      </c>
      <c r="G35" s="2">
        <v>-0.1973</v>
      </c>
    </row>
    <row r="36" spans="1:7" x14ac:dyDescent="0.25">
      <c r="A36" t="s">
        <v>73</v>
      </c>
      <c r="B36">
        <v>119</v>
      </c>
      <c r="C36">
        <v>105.76</v>
      </c>
      <c r="D36">
        <v>122.1</v>
      </c>
      <c r="E36">
        <v>102.55</v>
      </c>
      <c r="F36" t="s">
        <v>422</v>
      </c>
      <c r="G36" s="2">
        <v>0.1326</v>
      </c>
    </row>
    <row r="37" spans="1:7" x14ac:dyDescent="0.25">
      <c r="A37" t="s">
        <v>75</v>
      </c>
      <c r="B37">
        <v>105.07</v>
      </c>
      <c r="C37">
        <v>89</v>
      </c>
      <c r="D37">
        <v>106.5</v>
      </c>
      <c r="E37">
        <v>87.25</v>
      </c>
      <c r="F37" t="s">
        <v>423</v>
      </c>
      <c r="G37" s="2">
        <v>0.186</v>
      </c>
    </row>
    <row r="38" spans="1:7" x14ac:dyDescent="0.25">
      <c r="A38" t="s">
        <v>77</v>
      </c>
      <c r="B38">
        <v>88.59</v>
      </c>
      <c r="C38">
        <v>89.01</v>
      </c>
      <c r="D38">
        <v>95.99</v>
      </c>
      <c r="E38">
        <v>85.1</v>
      </c>
      <c r="F38" t="s">
        <v>424</v>
      </c>
      <c r="G38" s="2">
        <v>-7.7999999999999996E-3</v>
      </c>
    </row>
    <row r="39" spans="1:7" x14ac:dyDescent="0.25">
      <c r="A39" t="s">
        <v>79</v>
      </c>
      <c r="B39">
        <v>89.29</v>
      </c>
      <c r="C39">
        <v>89.84</v>
      </c>
      <c r="D39">
        <v>94.45</v>
      </c>
      <c r="E39">
        <v>83.73</v>
      </c>
      <c r="F39" t="s">
        <v>425</v>
      </c>
      <c r="G39" s="2">
        <v>-4.7999999999999996E-3</v>
      </c>
    </row>
    <row r="40" spans="1:7" x14ac:dyDescent="0.25">
      <c r="A40" t="s">
        <v>81</v>
      </c>
      <c r="B40">
        <v>89.72</v>
      </c>
      <c r="C40">
        <v>90.98</v>
      </c>
      <c r="D40">
        <v>91.79</v>
      </c>
      <c r="E40">
        <v>82.53</v>
      </c>
      <c r="F40" t="s">
        <v>426</v>
      </c>
      <c r="G40" s="2">
        <v>-6.6E-3</v>
      </c>
    </row>
    <row r="41" spans="1:7" x14ac:dyDescent="0.25">
      <c r="A41" t="s">
        <v>83</v>
      </c>
      <c r="B41">
        <v>90.32</v>
      </c>
      <c r="C41">
        <v>82.38</v>
      </c>
      <c r="D41">
        <v>96.5</v>
      </c>
      <c r="E41">
        <v>78.08</v>
      </c>
      <c r="F41" t="s">
        <v>427</v>
      </c>
      <c r="G41" s="2">
        <v>9.6199999999999994E-2</v>
      </c>
    </row>
    <row r="42" spans="1:7" x14ac:dyDescent="0.25">
      <c r="A42" t="s">
        <v>85</v>
      </c>
      <c r="B42">
        <v>82.39</v>
      </c>
      <c r="C42">
        <v>91.75</v>
      </c>
      <c r="D42">
        <v>92.9</v>
      </c>
      <c r="E42">
        <v>79.069999999999993</v>
      </c>
      <c r="F42" t="s">
        <v>428</v>
      </c>
      <c r="G42" s="2">
        <v>-0.1193</v>
      </c>
    </row>
    <row r="43" spans="1:7" x14ac:dyDescent="0.25">
      <c r="A43" t="s">
        <v>87</v>
      </c>
      <c r="B43">
        <v>93.55</v>
      </c>
      <c r="C43">
        <v>92.22</v>
      </c>
      <c r="D43">
        <v>95.8</v>
      </c>
      <c r="E43">
        <v>85.5</v>
      </c>
      <c r="F43" t="s">
        <v>429</v>
      </c>
      <c r="G43" s="2">
        <v>2.5700000000000001E-2</v>
      </c>
    </row>
    <row r="44" spans="1:7" x14ac:dyDescent="0.25">
      <c r="A44" t="s">
        <v>89</v>
      </c>
      <c r="B44">
        <v>91.21</v>
      </c>
      <c r="C44">
        <v>93.1</v>
      </c>
      <c r="D44">
        <v>99.62</v>
      </c>
      <c r="E44">
        <v>88.05</v>
      </c>
      <c r="F44" t="s">
        <v>430</v>
      </c>
      <c r="G44" s="2">
        <v>-2.7199999999999998E-2</v>
      </c>
    </row>
    <row r="45" spans="1:7" x14ac:dyDescent="0.25">
      <c r="A45" t="s">
        <v>91</v>
      </c>
      <c r="B45">
        <v>93.76</v>
      </c>
      <c r="C45">
        <v>97.6</v>
      </c>
      <c r="D45">
        <v>100.89</v>
      </c>
      <c r="E45">
        <v>85</v>
      </c>
      <c r="F45" t="s">
        <v>431</v>
      </c>
      <c r="G45" s="2">
        <v>-3.4799999999999998E-2</v>
      </c>
    </row>
    <row r="46" spans="1:7" x14ac:dyDescent="0.25">
      <c r="A46" t="s">
        <v>93</v>
      </c>
      <c r="B46">
        <v>97.14</v>
      </c>
      <c r="C46">
        <v>92.11</v>
      </c>
      <c r="D46">
        <v>109.98</v>
      </c>
      <c r="E46">
        <v>89.27</v>
      </c>
      <c r="F46" t="s">
        <v>432</v>
      </c>
      <c r="G46" s="2">
        <v>6.08E-2</v>
      </c>
    </row>
    <row r="47" spans="1:7" x14ac:dyDescent="0.25">
      <c r="A47" t="s">
        <v>95</v>
      </c>
      <c r="B47">
        <v>91.57</v>
      </c>
      <c r="C47">
        <v>107.59</v>
      </c>
      <c r="D47">
        <v>110</v>
      </c>
      <c r="E47">
        <v>89.81</v>
      </c>
      <c r="F47" t="s">
        <v>433</v>
      </c>
      <c r="G47" s="2">
        <v>-0.1479</v>
      </c>
    </row>
    <row r="48" spans="1:7" x14ac:dyDescent="0.25">
      <c r="A48" t="s">
        <v>97</v>
      </c>
      <c r="B48">
        <v>107.46</v>
      </c>
      <c r="C48">
        <v>101.11</v>
      </c>
      <c r="D48">
        <v>109.93</v>
      </c>
      <c r="E48">
        <v>98.52</v>
      </c>
      <c r="F48" t="s">
        <v>434</v>
      </c>
      <c r="G48" s="2">
        <v>8.1799999999999998E-2</v>
      </c>
    </row>
    <row r="49" spans="1:7" x14ac:dyDescent="0.25">
      <c r="A49" t="s">
        <v>98</v>
      </c>
      <c r="B49">
        <v>99.33</v>
      </c>
      <c r="C49">
        <v>87.85</v>
      </c>
      <c r="D49">
        <v>110.52</v>
      </c>
      <c r="E49">
        <v>85.38</v>
      </c>
      <c r="F49" t="s">
        <v>435</v>
      </c>
      <c r="G49" s="2">
        <v>0.1308</v>
      </c>
    </row>
    <row r="50" spans="1:7" x14ac:dyDescent="0.25">
      <c r="A50" t="s">
        <v>100</v>
      </c>
      <c r="B50">
        <v>87.84</v>
      </c>
      <c r="C50">
        <v>85.87</v>
      </c>
      <c r="D50">
        <v>98.54</v>
      </c>
      <c r="E50">
        <v>85.87</v>
      </c>
      <c r="F50" t="s">
        <v>436</v>
      </c>
      <c r="G50" s="2">
        <v>4.4200000000000003E-2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h g Z u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I Y G b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B m 5 a D x a K / 1 Y B A A B K A g A A E w A c A E Z v c m 1 1 b G F z L 1 N l Y 3 R p b 2 4 x L m 0 g o h g A K K A U A A A A A A A A A A A A A A A A A A A A A A A A A A A A d Z D R T s I w F I b v S f Y O T Y n J S J o F L t R E s g v Y J B q D Y o b e M C / K d m S N X U v a M w I h P I w P 4 J W P w I t Z G A Y v Z m 9 6 + v 0 n / z l / L W Q o t C J J f f f 6 X s t r 2 Y I b y E m b x h y 1 J Y W w u P 8 2 I n P 1 8 H 4 8 f B p Q E h I J 6 L W I O 4 m u T A a O R H Y V x D q r S l D o j 4 S E I N I K 3 c P 6 N L p J X y w Y m z 5 s p E 5 j s B + o l + l / / k F m V 7 T D Z j F I U Q o E E 1 J G G Y m 0 r E p l w 2 t G b l W m c 6 E W 4 d V l t 9 t j 5 L n S C A l u J I T n M n j U C t 4 6 r N 6 z T S d G l 0 7 L y R 3 w 3 C 1 z i D H l c 9 d 4 U k 7 c r y M x M j v x g Z R J x i U 3 N k R T / b W M C q 4 W z n G 6 W c L Z b m q 4 s u / a l P X G B 9 H 6 D f P Z d k t H k B X c h U P X R H K O s G N k S y M B x s A v V l U 5 B 3 M U B k s w W B n e I I 3 3 n 2 t R 6 k b l S z U r r 1 o G v x h h j U d 4 Q V b c H P A E 3 D c o 5 A s X y X X s d h 2 v J V R j 9 v 4 P U E s B A i 0 A F A A C A A g A h g Z u W k M e c J u l A A A A 9 w A A A B I A A A A A A A A A A A A A A A A A A A A A A E N v b m Z p Z y 9 Q Y W N r Y W d l L n h t b F B L A Q I t A B Q A A g A I A I Y G b l o P y u m r p A A A A O k A A A A T A A A A A A A A A A A A A A A A A P E A A A B b Q 2 9 u d G V u d F 9 U e X B l c 1 0 u e G 1 s U E s B A i 0 A F A A C A A g A h g Z u W g 8 W i v 9 W A Q A A S g I A A B M A A A A A A A A A A A A A A A A A 4 g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Q w A A A A A A A B 3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b 3 M l M j B o a X N 0 J U M z J U I z c m l j b 3 M l M j B C S U 1 C T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F Q w N j o 1 M T o 1 M i 4 5 N D c y O T A z W i I g L z 4 8 R W 5 0 c n k g V H l w Z T 0 i R m l s b E N v b H V t b l R 5 c G V z I i B W Y W x 1 Z T 0 i c 0 N R V U Z C U V V H Q k E 9 P S I g L z 4 8 R W 5 0 c n k g V H l w Z T 0 i R m l s b E N v b H V t b k 5 h b W V z I i B W Y W x 1 Z T 0 i c 1 s m c X V v d D t G Z W N o Y S Z x d W 9 0 O y w m c X V v d D t D a W V y c m U m c X V v d D s s J n F 1 b 3 Q 7 Q X B l c n R 1 c m E m c X V v d D s s J n F 1 b 3 Q 7 T c O h e G l t b y Z x d W 9 0 O y w m c X V v d D t N w 6 1 u a W 1 v J n F 1 b 3 Q 7 L C Z x d W 9 0 O 1 Z v b C 4 m c X V v d D s s J n F 1 b 3 Q 7 J S B 2 Y X I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b 3 M g a G l z d M O z c m l j b 3 M g Q k l N Q k 9 B L 0 N o Y W 5 n Z W Q g V H l w Z S 5 7 R m V j a G E s M H 0 m c X V v d D s s J n F 1 b 3 Q 7 U 2 V j d G l v b j E v R G F 0 b 3 M g a G l z d M O z c m l j b 3 M g Q k l N Q k 9 B L 0 N o Y W 5 n Z W Q g V H l w Z S 5 7 Q 2 l l c n J l L D F 9 J n F 1 b 3 Q 7 L C Z x d W 9 0 O 1 N l Y 3 R p b 2 4 x L 0 R h d G 9 z I G h p c 3 T D s 3 J p Y 2 9 z I E J J T U J P Q S 9 D a G F u Z 2 V k I F R 5 c G U u e 0 F w Z X J 0 d X J h L D J 9 J n F 1 b 3 Q 7 L C Z x d W 9 0 O 1 N l Y 3 R p b 2 4 x L 0 R h d G 9 z I G h p c 3 T D s 3 J p Y 2 9 z I E J J T U J P Q S 9 D a G F u Z 2 V k I F R 5 c G U u e 0 3 D o X h p b W 8 s M 3 0 m c X V v d D s s J n F 1 b 3 Q 7 U 2 V j d G l v b j E v R G F 0 b 3 M g a G l z d M O z c m l j b 3 M g Q k l N Q k 9 B L 0 N o Y W 5 n Z W Q g V H l w Z S 5 7 T c O t b m l t b y w 0 f S Z x d W 9 0 O y w m c X V v d D t T Z W N 0 a W 9 u M S 9 E Y X R v c y B o a X N 0 w 7 N y a W N v c y B C S U 1 C T 0 E v Q 2 h h b m d l Z C B U e X B l L n t W b 2 w u L D V 9 J n F 1 b 3 Q 7 L C Z x d W 9 0 O 1 N l Y 3 R p b 2 4 x L 0 R h d G 9 z I G h p c 3 T D s 3 J p Y 2 9 z I E J J T U J P Q S 9 D a G F u Z 2 V k I F R 5 c G U u e y U g d m F y L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Y X R v c y B o a X N 0 w 7 N y a W N v c y B C S U 1 C T 0 E v Q 2 h h b m d l Z C B U e X B l L n t G Z W N o Y S w w f S Z x d W 9 0 O y w m c X V v d D t T Z W N 0 a W 9 u M S 9 E Y X R v c y B o a X N 0 w 7 N y a W N v c y B C S U 1 C T 0 E v Q 2 h h b m d l Z C B U e X B l L n t D a W V y c m U s M X 0 m c X V v d D s s J n F 1 b 3 Q 7 U 2 V j d G l v b j E v R G F 0 b 3 M g a G l z d M O z c m l j b 3 M g Q k l N Q k 9 B L 0 N o Y W 5 n Z W Q g V H l w Z S 5 7 Q X B l c n R 1 c m E s M n 0 m c X V v d D s s J n F 1 b 3 Q 7 U 2 V j d G l v b j E v R G F 0 b 3 M g a G l z d M O z c m l j b 3 M g Q k l N Q k 9 B L 0 N o Y W 5 n Z W Q g V H l w Z S 5 7 T c O h e G l t b y w z f S Z x d W 9 0 O y w m c X V v d D t T Z W N 0 a W 9 u M S 9 E Y X R v c y B o a X N 0 w 7 N y a W N v c y B C S U 1 C T 0 E v Q 2 h h b m d l Z C B U e X B l L n t N w 6 1 u a W 1 v L D R 9 J n F 1 b 3 Q 7 L C Z x d W 9 0 O 1 N l Y 3 R p b 2 4 x L 0 R h d G 9 z I G h p c 3 T D s 3 J p Y 2 9 z I E J J T U J P Q S 9 D a G F u Z 2 V k I F R 5 c G U u e 1 Z v b C 4 s N X 0 m c X V v d D s s J n F 1 b 3 Q 7 U 2 V j d G l v b j E v R G F 0 b 3 M g a G l z d M O z c m l j b 3 M g Q k l N Q k 9 B L 0 N o Y W 5 n Z W Q g V H l w Z S 5 7 J S B 2 Y X I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v c y U y M G h p c 3 Q l Q z M l Q j N y a W N v c y U y M E J J T U J P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y U y M G h p c 3 Q l Q z M l Q j N y a W N v c y U y M E J J T U J P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y U y M G h p c 3 Q l Q z M l Q j N y a W N v c y U y M E J J T U J P Q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N v G F H L C l Q r i Z + s j F v M N A A A A A A A I A A A A A A B B m A A A A A Q A A I A A A A L l 7 1 5 0 x z m G a b r k C y 0 N 4 f Y 0 B h f I 6 Y I y O b G W Y d F 3 v g 2 P g A A A A A A 6 A A A A A A g A A I A A A A C L x C r P E z M a 1 G E V K b U k b T c x Q d L D 8 E o o p 2 h 2 d B t d 9 / 5 Z G U A A A A E t 3 o T A v y a l l D V v W 3 v / f b c c / t N n I R i j D S R o B W y K 5 R M d 4 j N B t C 3 P n 5 0 a u 8 u E e P p M a 7 d u A Q F D 6 p V P u j 4 4 Q j n U 4 0 I c t 1 r Z E / q g R l L i t 6 D U 6 c T x T Q A A A A B m q l Y c / v I I 0 q Y a D A 3 3 k k 2 b 9 t c A C B K y z C R q e H V p v q k Q W 0 I a 4 n o 6 n b W U N E J J 3 o h 0 K v K b 5 O f T L G 7 5 z / 7 U u o R L P x U Q = < / D a t a M a s h u p > 
</file>

<file path=customXml/itemProps1.xml><?xml version="1.0" encoding="utf-8"?>
<ds:datastoreItem xmlns:ds="http://schemas.openxmlformats.org/officeDocument/2006/customXml" ds:itemID="{F39E186D-35E7-4C7D-85F7-725B570B55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Resultados Ejercicio 7</vt:lpstr>
      <vt:lpstr>Datos históricos S&amp;P_BMV IPC</vt:lpstr>
      <vt:lpstr>Datos históricos BIMBOA</vt:lpstr>
      <vt:lpstr>Datos históricos AC</vt:lpstr>
      <vt:lpstr>Datos históricos WALMEX</vt:lpstr>
      <vt:lpstr>Datos históricos AMXB</vt:lpstr>
      <vt:lpstr>Datos históricos GAPB</vt:lpstr>
      <vt:lpstr>Datos históricos FEMSAUBD</vt:lpstr>
      <vt:lpstr>Datos históricos GMEXICOB</vt:lpstr>
      <vt:lpstr>Datos históricos ASURB</vt:lpstr>
      <vt:lpstr>Datos históricos GFNORTEO</vt:lpstr>
      <vt:lpstr>Datos históricos CEMEXCPO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Kylo</dc:creator>
  <cp:lastModifiedBy>Kylo</cp:lastModifiedBy>
  <dcterms:created xsi:type="dcterms:W3CDTF">2025-03-14T07:06:38Z</dcterms:created>
  <dcterms:modified xsi:type="dcterms:W3CDTF">2025-03-14T09:03:34Z</dcterms:modified>
</cp:coreProperties>
</file>