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5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Scratch Sidepot" sheetId="2" state="visible" r:id="rId2"/>
    <sheet xmlns:r="http://schemas.openxmlformats.org/officeDocument/2006/relationships" name="HDCP Sidepot" sheetId="3" state="visible" r:id="rId3"/>
    <sheet xmlns:r="http://schemas.openxmlformats.org/officeDocument/2006/relationships" name="Eliminator " sheetId="4" state="visible" r:id="rId4"/>
    <sheet xmlns:r="http://schemas.openxmlformats.org/officeDocument/2006/relationships" name="Mystery Doubles" sheetId="5" state="visible" r:id="rId5"/>
    <sheet xmlns:r="http://schemas.openxmlformats.org/officeDocument/2006/relationships" name="Handicap Bank | WEDNESDAY" sheetId="6" state="visible" r:id="rId6"/>
    <sheet xmlns:r="http://schemas.openxmlformats.org/officeDocument/2006/relationships" name="HDCP Calculator" sheetId="7" state="visible" r:id="rId7"/>
    <sheet xmlns:r="http://schemas.openxmlformats.org/officeDocument/2006/relationships" name="Lotto Bowl" sheetId="8" state="visible" r:id="rId8"/>
    <sheet xmlns:r="http://schemas.openxmlformats.org/officeDocument/2006/relationships" name="Formula Sheet" sheetId="9" state="visible" r:id="rId9"/>
  </sheets>
  <externalReferences>
    <externalReference xmlns:r="http://schemas.openxmlformats.org/officeDocument/2006/relationships" r:id="rId10"/>
  </externalReferences>
  <definedNames>
    <definedName name="_xlnm._FilterDatabase" localSheetId="3" hidden="1">'Eliminator '!$B$1:$E$35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$&quot;#,##0.00_);[Red]\(&quot;$&quot;#,##0.00\)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i val="1"/>
      <color rgb="FFFF0000"/>
      <sz val="20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5"/>
      <sz val="20"/>
      <u val="single"/>
      <scheme val="minor"/>
    </font>
    <font>
      <name val="Yu Gothic"/>
      <charset val="128"/>
      <family val="2"/>
      <sz val="6"/>
    </font>
    <font>
      <name val="Calibri"/>
      <family val="2"/>
      <b val="1"/>
      <i val="1"/>
      <color theme="4" tint="0.3999755851924192"/>
      <sz val="20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8"/>
      <scheme val="minor"/>
    </font>
    <font>
      <name val="Calibri"/>
      <family val="2"/>
      <b val="1"/>
      <i val="1"/>
      <color rgb="FF7030A0"/>
      <sz val="20"/>
      <scheme val="minor"/>
    </font>
    <font>
      <name val="Calibri"/>
      <family val="2"/>
      <color rgb="FF7030A0"/>
      <sz val="11"/>
      <scheme val="minor"/>
    </font>
    <font>
      <name val="Calibri"/>
      <family val="2"/>
      <b val="1"/>
      <i val="1"/>
      <color theme="1"/>
      <sz val="11"/>
      <u val="double"/>
      <scheme val="minor"/>
    </font>
    <font>
      <name val="Calibri"/>
      <family val="2"/>
      <b val="1"/>
      <color theme="4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7999816888943144"/>
        <bgColor theme="5" tint="0.799981688894314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theme="5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</fills>
  <borders count="131">
    <border>
      <left/>
      <right/>
      <top/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">
        <color rgb="FFC00000"/>
      </left>
      <right/>
      <top style="thick">
        <color rgb="FFC0000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theme="4" tint="-0.249977111117893"/>
      </left>
      <right/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4" tint="-0.249946592608417"/>
      </left>
      <right/>
      <top style="thin">
        <color theme="4" tint="-0.249946592608417"/>
      </top>
      <bottom style="thin">
        <color theme="4" tint="-0.249946592608417"/>
      </bottom>
      <diagonal/>
    </border>
    <border>
      <left style="thin">
        <color theme="4" tint="-0.249946592608417"/>
      </left>
      <right style="thin">
        <color theme="4" tint="-0.249946592608417"/>
      </right>
      <top/>
      <bottom style="thin">
        <color theme="4" tint="-0.249946592608417"/>
      </bottom>
      <diagonal/>
    </border>
    <border>
      <left style="thin">
        <color theme="4" tint="-0.249946592608417"/>
      </left>
      <right style="thin">
        <color theme="4" tint="-0.249946592608417"/>
      </right>
      <top/>
      <bottom/>
      <diagonal/>
    </border>
    <border>
      <left style="thin">
        <color theme="4" tint="-0.249946592608417"/>
      </left>
      <right/>
      <top/>
      <bottom style="thin">
        <color theme="4" tint="-0.249946592608417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/>
      <top style="thin">
        <color rgb="FF505050"/>
      </top>
      <bottom style="medium">
        <color rgb="FF505050"/>
      </bottom>
      <diagonal/>
    </border>
    <border>
      <left/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/>
      <right/>
      <top/>
      <bottom style="medium">
        <color rgb="FF505050"/>
      </bottom>
      <diagonal/>
    </border>
    <border>
      <left/>
      <right/>
      <top style="thick">
        <color theme="4" tint="0.3999755851924192"/>
      </top>
      <bottom/>
      <diagonal/>
    </border>
    <border>
      <left/>
      <right/>
      <top/>
      <bottom style="thick">
        <color theme="4" tint="0.3999755851924192"/>
      </bottom>
      <diagonal/>
    </border>
    <border>
      <left/>
      <right style="thick">
        <color theme="4" tint="0.3999755851924192"/>
      </right>
      <top style="thick">
        <color theme="4" tint="0.3999755851924192"/>
      </top>
      <bottom/>
      <diagonal/>
    </border>
    <border>
      <left/>
      <right style="thick">
        <color theme="4" tint="0.3999755851924192"/>
      </right>
      <top/>
      <bottom/>
      <diagonal/>
    </border>
    <border>
      <left style="thick">
        <color theme="4" tint="0.3999755851924192"/>
      </left>
      <right/>
      <top style="thick">
        <color theme="4" tint="0.3999755851924192"/>
      </top>
      <bottom/>
      <diagonal/>
    </border>
    <border>
      <left style="thick">
        <color theme="4" tint="0.3999755851924192"/>
      </left>
      <right/>
      <top/>
      <bottom/>
      <diagonal/>
    </border>
    <border>
      <left style="thick">
        <color theme="4" tint="0.3999755851924192"/>
      </left>
      <right/>
      <top/>
      <bottom style="thick">
        <color theme="4" tint="0.3999755851924192"/>
      </bottom>
      <diagonal/>
    </border>
    <border>
      <left/>
      <right style="thick">
        <color theme="4" tint="0.3999755851924192"/>
      </right>
      <top/>
      <bottom style="thick">
        <color theme="4" tint="0.3999755851924192"/>
      </bottom>
      <diagonal/>
    </border>
    <border>
      <left/>
      <right style="medium">
        <color rgb="FF505050"/>
      </right>
      <top/>
      <bottom style="medium">
        <color indexed="6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 tint="-0.249946592608417"/>
      </left>
      <right/>
      <top/>
      <bottom/>
      <diagonal/>
    </border>
    <border>
      <left style="thick">
        <color theme="4" tint="-0.499984740745262"/>
      </left>
      <right/>
      <top/>
      <bottom/>
      <diagonal/>
    </border>
    <border>
      <left style="thick">
        <color theme="4" tint="-0.249977111117893"/>
      </left>
      <right style="thick">
        <color theme="4" tint="-0.499984740745262"/>
      </right>
      <top style="thick">
        <color theme="4" tint="-0.249977111117893"/>
      </top>
      <bottom style="thick">
        <color theme="4" tint="-0.249977111117893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ck">
        <color theme="4" tint="0.3999755851924192"/>
      </left>
      <right style="thick">
        <color theme="4" tint="0.3999755851924192"/>
      </right>
      <top/>
      <bottom/>
      <diagonal/>
    </border>
    <border>
      <left style="thick">
        <color theme="4" tint="0.3999755851924192"/>
      </left>
      <right style="thick">
        <color theme="4" tint="0.3999755851924192"/>
      </right>
      <top style="thick">
        <color theme="4" tint="0.3999755851924192"/>
      </top>
      <bottom/>
      <diagonal/>
    </border>
    <border>
      <left style="thick">
        <color theme="4" tint="0.3999755851924192"/>
      </left>
      <right style="thick">
        <color theme="4" tint="0.3999755851924192"/>
      </right>
      <top/>
      <bottom style="thick">
        <color theme="4" tint="0.3999755851924192"/>
      </bottom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medium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rgb="FF505050"/>
      </left>
      <right style="medium">
        <color rgb="FF505050"/>
      </right>
      <top/>
      <bottom/>
      <diagonal/>
    </border>
    <border>
      <left style="medium">
        <color rgb="FF505050"/>
      </left>
      <right style="medium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medium">
        <color rgb="FF505050"/>
      </top>
      <bottom/>
      <diagonal/>
    </border>
    <border>
      <left/>
      <right style="thin">
        <color rgb="FF505050"/>
      </right>
      <top/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medium">
        <color rgb="FF505050"/>
      </left>
      <right/>
      <top/>
      <bottom style="thin">
        <color rgb="FF505050"/>
      </bottom>
      <diagonal/>
    </border>
  </borders>
  <cellStyleXfs count="6">
    <xf numFmtId="0" fontId="1" fillId="0" borderId="0"/>
    <xf numFmtId="0" fontId="4" fillId="2" borderId="0"/>
    <xf numFmtId="0" fontId="1" fillId="3" borderId="0"/>
    <xf numFmtId="0" fontId="1" fillId="4" borderId="0"/>
    <xf numFmtId="0" fontId="1" fillId="5" borderId="1" applyAlignment="1">
      <alignment horizontal="center" vertical="center" wrapText="1"/>
    </xf>
    <xf numFmtId="0" fontId="1" fillId="9" borderId="0"/>
  </cellStyleXfs>
  <cellXfs count="289">
    <xf numFmtId="0" fontId="0" fillId="0" borderId="0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5" fillId="6" borderId="29" applyAlignment="1" pivotButton="0" quotePrefix="0" xfId="0">
      <alignment horizontal="center" vertical="center" textRotation="90"/>
    </xf>
    <xf numFmtId="0" fontId="0" fillId="8" borderId="28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3" fillId="8" borderId="28" applyAlignment="1" pivotButton="0" quotePrefix="0" xfId="0">
      <alignment horizontal="center" vertical="center"/>
    </xf>
    <xf numFmtId="0" fontId="3" fillId="7" borderId="28" applyAlignment="1" pivotButton="0" quotePrefix="0" xfId="0">
      <alignment horizontal="center" vertical="center"/>
    </xf>
    <xf numFmtId="0" fontId="0" fillId="0" borderId="11" pivotButton="0" quotePrefix="0" xfId="0"/>
    <xf numFmtId="0" fontId="5" fillId="6" borderId="0" applyAlignment="1" pivotButton="0" quotePrefix="0" xfId="0">
      <alignment horizontal="center" vertical="center" textRotation="90"/>
    </xf>
    <xf numFmtId="0" fontId="5" fillId="6" borderId="30" applyAlignment="1" pivotButton="0" quotePrefix="0" xfId="0">
      <alignment horizontal="center" vertical="center" textRotation="90"/>
    </xf>
    <xf numFmtId="0" fontId="5" fillId="6" borderId="29" applyAlignment="1" pivotButton="0" quotePrefix="0" xfId="0">
      <alignment horizontal="center" vertical="center" textRotation="90" wrapText="1"/>
    </xf>
    <xf numFmtId="0" fontId="5" fillId="6" borderId="0" applyAlignment="1" pivotButton="0" quotePrefix="0" xfId="0">
      <alignment horizontal="center" vertical="center" textRotation="90" wrapText="1"/>
    </xf>
    <xf numFmtId="164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3" borderId="31" applyAlignment="1" pivotButton="0" quotePrefix="0" xfId="5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50" applyAlignment="1" pivotButton="0" quotePrefix="0" xfId="0">
      <alignment horizontal="center" vertical="center"/>
    </xf>
    <xf numFmtId="0" fontId="0" fillId="11" borderId="50" applyAlignment="1" pivotButton="0" quotePrefix="0" xfId="0">
      <alignment horizontal="center" vertical="center"/>
    </xf>
    <xf numFmtId="0" fontId="0" fillId="11" borderId="51" applyAlignment="1" pivotButton="0" quotePrefix="0" xfId="0">
      <alignment horizontal="center" vertical="center"/>
    </xf>
    <xf numFmtId="0" fontId="0" fillId="3" borderId="52" applyAlignment="1" pivotButton="0" quotePrefix="0" xfId="3">
      <alignment horizontal="center" vertical="center"/>
    </xf>
    <xf numFmtId="0" fontId="0" fillId="3" borderId="54" applyAlignment="1" pivotButton="0" quotePrefix="0" xfId="3">
      <alignment horizontal="center" vertical="center"/>
    </xf>
    <xf numFmtId="0" fontId="0" fillId="3" borderId="55" applyAlignment="1" pivotButton="0" quotePrefix="0" xfId="3">
      <alignment horizontal="center" vertical="center"/>
    </xf>
    <xf numFmtId="0" fontId="0" fillId="3" borderId="56" applyAlignment="1" pivotButton="0" quotePrefix="0" xfId="3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0" fillId="0" borderId="51" applyAlignment="1" pivotButton="0" quotePrefix="0" xfId="0">
      <alignment horizontal="center" vertical="center"/>
    </xf>
    <xf numFmtId="0" fontId="0" fillId="11" borderId="53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 wrapText="1"/>
    </xf>
    <xf numFmtId="0" fontId="0" fillId="11" borderId="50" applyAlignment="1" pivotButton="0" quotePrefix="0" xfId="0">
      <alignment horizontal="center" vertical="center" wrapText="1"/>
    </xf>
    <xf numFmtId="0" fontId="3" fillId="0" borderId="57" applyAlignment="1" pivotButton="0" quotePrefix="0" xfId="0">
      <alignment horizontal="center" vertical="center" textRotation="45"/>
    </xf>
    <xf numFmtId="0" fontId="3" fillId="0" borderId="58" applyAlignment="1" pivotButton="0" quotePrefix="0" xfId="0">
      <alignment horizontal="center" vertical="center" textRotation="45"/>
    </xf>
    <xf numFmtId="0" fontId="0" fillId="0" borderId="59" pivotButton="0" quotePrefix="0" xfId="0"/>
    <xf numFmtId="0" fontId="3" fillId="0" borderId="0" applyAlignment="1" pivotButton="0" quotePrefix="0" xfId="0">
      <alignment horizontal="center" wrapText="1"/>
    </xf>
    <xf numFmtId="0" fontId="0" fillId="0" borderId="61" applyAlignment="1" pivotButton="0" quotePrefix="0" xfId="0">
      <alignment horizontal="center" vertical="center"/>
    </xf>
    <xf numFmtId="0" fontId="1" fillId="0" borderId="61" applyAlignment="1" pivotButton="0" quotePrefix="0" xfId="5">
      <alignment horizontal="center" vertical="center" wrapText="1"/>
    </xf>
    <xf numFmtId="0" fontId="1" fillId="0" borderId="61" applyAlignment="1" pivotButton="0" quotePrefix="0" xfId="5">
      <alignment horizontal="center" vertical="center"/>
    </xf>
    <xf numFmtId="0" fontId="1" fillId="0" borderId="61" applyAlignment="1" pivotButton="0" quotePrefix="1" xfId="5">
      <alignment horizontal="center" vertical="center" wrapText="1"/>
    </xf>
    <xf numFmtId="0" fontId="1" fillId="0" borderId="61" pivotButton="0" quotePrefix="0" xfId="5"/>
    <xf numFmtId="0" fontId="1" fillId="0" borderId="61" applyAlignment="1" pivotButton="0" quotePrefix="0" xfId="5">
      <alignment horizontal="center" wrapText="1"/>
    </xf>
    <xf numFmtId="0" fontId="0" fillId="0" borderId="73" pivotButton="0" quotePrefix="0" xfId="0"/>
    <xf numFmtId="0" fontId="0" fillId="0" borderId="74" pivotButton="0" quotePrefix="0" xfId="0"/>
    <xf numFmtId="0" fontId="0" fillId="0" borderId="40" pivotButton="0" quotePrefix="0" xfId="0"/>
    <xf numFmtId="0" fontId="0" fillId="0" borderId="75" pivotButton="0" quotePrefix="0" xfId="0"/>
    <xf numFmtId="0" fontId="3" fillId="0" borderId="59" applyAlignment="1" pivotButton="0" quotePrefix="0" xfId="0">
      <alignment horizontal="center" vertical="center" textRotation="45"/>
    </xf>
    <xf numFmtId="0" fontId="0" fillId="0" borderId="81" pivotButton="0" quotePrefix="0" xfId="0"/>
    <xf numFmtId="0" fontId="3" fillId="0" borderId="7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74" applyAlignment="1" pivotButton="0" quotePrefix="0" xfId="0">
      <alignment horizontal="center"/>
    </xf>
    <xf numFmtId="0" fontId="0" fillId="0" borderId="84" pivotButton="0" quotePrefix="0" xfId="0"/>
    <xf numFmtId="0" fontId="0" fillId="0" borderId="46" pivotButton="0" quotePrefix="0" xfId="0"/>
    <xf numFmtId="0" fontId="5" fillId="6" borderId="85" applyAlignment="1" pivotButton="0" quotePrefix="0" xfId="0">
      <alignment horizontal="center" vertical="center" textRotation="90"/>
    </xf>
    <xf numFmtId="0" fontId="3" fillId="0" borderId="86" applyAlignment="1" pivotButton="0" quotePrefix="0" xfId="0">
      <alignment horizontal="center" vertical="center"/>
    </xf>
    <xf numFmtId="0" fontId="0" fillId="8" borderId="90" applyAlignment="1" pivotButton="0" quotePrefix="0" xfId="0">
      <alignment horizontal="center" vertical="center"/>
    </xf>
    <xf numFmtId="0" fontId="0" fillId="7" borderId="90" applyAlignment="1" pivotButton="0" quotePrefix="0" xfId="0">
      <alignment horizontal="center" vertical="center"/>
    </xf>
    <xf numFmtId="0" fontId="0" fillId="11" borderId="5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0" fontId="3" fillId="8" borderId="91" applyAlignment="1" pivotButton="0" quotePrefix="0" xfId="0">
      <alignment horizontal="center" vertical="center"/>
    </xf>
    <xf numFmtId="0" fontId="0" fillId="8" borderId="91" applyAlignment="1" pivotButton="0" quotePrefix="0" xfId="0">
      <alignment horizontal="center" vertical="center"/>
    </xf>
    <xf numFmtId="0" fontId="0" fillId="7" borderId="91" applyAlignment="1" pivotButton="0" quotePrefix="0" xfId="0">
      <alignment horizontal="center" vertical="center"/>
    </xf>
    <xf numFmtId="0" fontId="0" fillId="7" borderId="31" applyAlignment="1" pivotButton="0" quotePrefix="0" xfId="0">
      <alignment horizontal="center" vertical="center"/>
    </xf>
    <xf numFmtId="0" fontId="0" fillId="0" borderId="93" pivotButton="0" quotePrefix="0" xfId="0"/>
    <xf numFmtId="0" fontId="0" fillId="11" borderId="94" applyAlignment="1" pivotButton="0" quotePrefix="0" xfId="0">
      <alignment horizontal="center" vertical="center" wrapText="1"/>
    </xf>
    <xf numFmtId="0" fontId="3" fillId="0" borderId="92" applyAlignment="1" pivotButton="0" quotePrefix="0" xfId="0">
      <alignment horizontal="center" vertical="center" textRotation="45"/>
    </xf>
    <xf numFmtId="0" fontId="3" fillId="12" borderId="60" applyAlignment="1" pivotButton="0" quotePrefix="0" xfId="0">
      <alignment horizontal="center" vertical="center" textRotation="45"/>
    </xf>
    <xf numFmtId="0" fontId="0" fillId="14" borderId="0" applyAlignment="1" pivotButton="0" quotePrefix="0" xfId="0">
      <alignment horizontal="center" vertical="center"/>
    </xf>
    <xf numFmtId="0" fontId="0" fillId="8" borderId="31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6" fillId="0" borderId="11" applyAlignment="1" pivotButton="0" quotePrefix="0" xfId="0">
      <alignment horizontal="center"/>
    </xf>
    <xf numFmtId="0" fontId="3" fillId="0" borderId="24" applyAlignment="1" pivotButton="0" quotePrefix="0" xfId="0">
      <alignment horizontal="center"/>
    </xf>
    <xf numFmtId="0" fontId="3" fillId="0" borderId="25" applyAlignment="1" pivotButton="0" quotePrefix="0" xfId="0">
      <alignment horizontal="center"/>
    </xf>
    <xf numFmtId="0" fontId="3" fillId="0" borderId="26" applyAlignment="1" pivotButton="0" quotePrefix="0" xfId="0">
      <alignment horizontal="center"/>
    </xf>
    <xf numFmtId="0" fontId="7" fillId="0" borderId="27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2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23" applyAlignment="1" pivotButton="0" quotePrefix="0" xfId="0">
      <alignment wrapText="1"/>
    </xf>
    <xf numFmtId="0" fontId="7" fillId="0" borderId="80" applyAlignment="1" pivotButton="0" quotePrefix="0" xfId="0">
      <alignment horizontal="center"/>
    </xf>
    <xf numFmtId="0" fontId="0" fillId="0" borderId="76" applyAlignment="1" pivotButton="0" quotePrefix="0" xfId="0">
      <alignment horizontal="center"/>
    </xf>
    <xf numFmtId="0" fontId="0" fillId="0" borderId="78" applyAlignment="1" pivotButton="0" quotePrefix="0" xfId="0">
      <alignment horizontal="center"/>
    </xf>
    <xf numFmtId="0" fontId="0" fillId="0" borderId="81" applyAlignment="1" pivotButton="0" quotePrefix="0" xfId="0">
      <alignment horizontal="center"/>
    </xf>
    <xf numFmtId="0" fontId="0" fillId="0" borderId="79" applyAlignment="1" pivotButton="0" quotePrefix="0" xfId="0">
      <alignment horizontal="center"/>
    </xf>
    <xf numFmtId="0" fontId="6" fillId="0" borderId="81" applyAlignment="1" pivotButton="0" quotePrefix="0" xfId="0">
      <alignment horizontal="center"/>
    </xf>
    <xf numFmtId="0" fontId="6" fillId="0" borderId="12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79" applyAlignment="1" pivotButton="0" quotePrefix="0" xfId="0">
      <alignment horizontal="center"/>
    </xf>
    <xf numFmtId="0" fontId="6" fillId="0" borderId="82" applyAlignment="1" pivotButton="0" quotePrefix="0" xfId="0">
      <alignment horizontal="center" vertical="center"/>
    </xf>
    <xf numFmtId="0" fontId="0" fillId="0" borderId="77" applyAlignment="1" pivotButton="0" quotePrefix="0" xfId="0">
      <alignment horizontal="center" vertical="center"/>
    </xf>
    <xf numFmtId="0" fontId="0" fillId="0" borderId="83" applyAlignment="1" pivotButton="0" quotePrefix="0" xfId="0">
      <alignment horizontal="center" vertical="center"/>
    </xf>
    <xf numFmtId="0" fontId="6" fillId="0" borderId="8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79" applyAlignment="1" pivotButton="0" quotePrefix="0" xfId="0">
      <alignment horizontal="center" vertical="center"/>
    </xf>
    <xf numFmtId="0" fontId="17" fillId="0" borderId="80" applyAlignment="1" pivotButton="0" quotePrefix="0" xfId="0">
      <alignment horizontal="center"/>
    </xf>
    <xf numFmtId="0" fontId="19" fillId="0" borderId="81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79" applyAlignment="1" pivotButton="0" quotePrefix="0" xfId="0">
      <alignment horizontal="center"/>
    </xf>
    <xf numFmtId="0" fontId="9" fillId="0" borderId="8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79" applyAlignment="1" pivotButton="0" quotePrefix="0" xfId="0">
      <alignment horizontal="center"/>
    </xf>
    <xf numFmtId="0" fontId="3" fillId="10" borderId="42" applyAlignment="1" pivotButton="0" quotePrefix="0" xfId="0">
      <alignment horizontal="center" vertical="center" wrapText="1"/>
    </xf>
    <xf numFmtId="0" fontId="0" fillId="10" borderId="43" applyAlignment="1" pivotButton="0" quotePrefix="0" xfId="0">
      <alignment horizontal="center" vertical="center" wrapText="1"/>
    </xf>
    <xf numFmtId="0" fontId="0" fillId="10" borderId="44" applyAlignment="1" pivotButton="0" quotePrefix="0" xfId="0">
      <alignment horizontal="center" vertical="center" wrapText="1"/>
    </xf>
    <xf numFmtId="0" fontId="0" fillId="10" borderId="48" applyAlignment="1" pivotButton="0" quotePrefix="0" xfId="0">
      <alignment horizontal="center" vertical="center" wrapText="1"/>
    </xf>
    <xf numFmtId="0" fontId="0" fillId="10" borderId="0" applyAlignment="1" pivotButton="0" quotePrefix="0" xfId="0">
      <alignment horizontal="center" vertical="center" wrapText="1"/>
    </xf>
    <xf numFmtId="0" fontId="0" fillId="10" borderId="49" applyAlignment="1" pivotButton="0" quotePrefix="0" xfId="0">
      <alignment horizontal="center" vertical="center" wrapText="1"/>
    </xf>
    <xf numFmtId="0" fontId="0" fillId="10" borderId="45" applyAlignment="1" pivotButton="0" quotePrefix="0" xfId="0">
      <alignment horizontal="center" vertical="center" wrapText="1"/>
    </xf>
    <xf numFmtId="0" fontId="0" fillId="10" borderId="46" applyAlignment="1" pivotButton="0" quotePrefix="0" xfId="0">
      <alignment horizontal="center" vertical="center" wrapText="1"/>
    </xf>
    <xf numFmtId="0" fontId="0" fillId="10" borderId="47" applyAlignment="1" pivotButton="0" quotePrefix="0" xfId="0">
      <alignment horizontal="center" vertical="center" wrapText="1"/>
    </xf>
    <xf numFmtId="0" fontId="0" fillId="0" borderId="87" applyAlignment="1" pivotButton="0" quotePrefix="0" xfId="0">
      <alignment horizontal="center" vertical="center" textRotation="90"/>
    </xf>
    <xf numFmtId="0" fontId="0" fillId="0" borderId="88" applyAlignment="1" pivotButton="0" quotePrefix="0" xfId="0">
      <alignment horizontal="center" vertical="center" textRotation="90"/>
    </xf>
    <xf numFmtId="0" fontId="0" fillId="0" borderId="89" applyAlignment="1" pivotButton="0" quotePrefix="0" xfId="0">
      <alignment horizontal="center" vertical="center" textRotation="90"/>
    </xf>
    <xf numFmtId="0" fontId="2" fillId="2" borderId="16" applyAlignment="1" pivotButton="0" quotePrefix="0" xfId="1">
      <alignment horizontal="center"/>
    </xf>
    <xf numFmtId="0" fontId="4" fillId="2" borderId="17" applyAlignment="1" pivotButton="0" quotePrefix="0" xfId="1">
      <alignment horizontal="center"/>
    </xf>
    <xf numFmtId="0" fontId="4" fillId="2" borderId="18" applyAlignment="1" pivotButton="0" quotePrefix="0" xfId="1">
      <alignment horizontal="center"/>
    </xf>
    <xf numFmtId="0" fontId="1" fillId="3" borderId="2" applyAlignment="1" pivotButton="0" quotePrefix="0" xfId="2">
      <alignment horizontal="center" vertical="center"/>
    </xf>
    <xf numFmtId="0" fontId="1" fillId="3" borderId="0" applyAlignment="1" pivotButton="0" quotePrefix="0" xfId="2">
      <alignment horizontal="center" vertical="center"/>
    </xf>
    <xf numFmtId="0" fontId="1" fillId="3" borderId="13" applyAlignment="1" pivotButton="0" quotePrefix="0" xfId="2">
      <alignment horizontal="center" vertical="center"/>
    </xf>
    <xf numFmtId="0" fontId="1" fillId="3" borderId="14" applyAlignment="1" pivotButton="0" quotePrefix="0" xfId="2">
      <alignment horizontal="center" vertical="center"/>
    </xf>
    <xf numFmtId="0" fontId="1" fillId="3" borderId="15" applyAlignment="1" pivotButton="0" quotePrefix="0" xfId="2">
      <alignment horizontal="center" vertical="center"/>
    </xf>
    <xf numFmtId="0" fontId="1" fillId="3" borderId="3" applyAlignment="1" pivotButton="0" quotePrefix="0" xfId="2">
      <alignment horizontal="center" vertical="center"/>
    </xf>
    <xf numFmtId="0" fontId="1" fillId="3" borderId="4" applyAlignment="1" pivotButton="0" quotePrefix="0" xfId="2">
      <alignment horizontal="center" vertical="center"/>
    </xf>
    <xf numFmtId="0" fontId="1" fillId="3" borderId="5" applyAlignment="1" pivotButton="0" quotePrefix="0" xfId="2">
      <alignment horizontal="center" vertical="center"/>
    </xf>
    <xf numFmtId="0" fontId="3" fillId="10" borderId="43" applyAlignment="1" pivotButton="0" quotePrefix="0" xfId="0">
      <alignment horizontal="center" vertical="center" wrapText="1"/>
    </xf>
    <xf numFmtId="0" fontId="3" fillId="10" borderId="44" applyAlignment="1" pivotButton="0" quotePrefix="0" xfId="0">
      <alignment horizontal="center" vertical="center" wrapText="1"/>
    </xf>
    <xf numFmtId="0" fontId="3" fillId="10" borderId="48" applyAlignment="1" pivotButton="0" quotePrefix="0" xfId="0">
      <alignment horizontal="center" vertical="center" wrapText="1"/>
    </xf>
    <xf numFmtId="0" fontId="3" fillId="10" borderId="0" applyAlignment="1" pivotButton="0" quotePrefix="0" xfId="0">
      <alignment horizontal="center" vertical="center" wrapText="1"/>
    </xf>
    <xf numFmtId="0" fontId="3" fillId="10" borderId="49" applyAlignment="1" pivotButton="0" quotePrefix="0" xfId="0">
      <alignment horizontal="center" vertical="center" wrapText="1"/>
    </xf>
    <xf numFmtId="0" fontId="11" fillId="13" borderId="95" applyAlignment="1" pivotButton="0" quotePrefix="0" xfId="0">
      <alignment horizontal="center"/>
    </xf>
    <xf numFmtId="0" fontId="11" fillId="13" borderId="96" applyAlignment="1" pivotButton="0" quotePrefix="0" xfId="0">
      <alignment horizontal="center"/>
    </xf>
    <xf numFmtId="0" fontId="11" fillId="13" borderId="97" applyAlignment="1" pivotButton="0" quotePrefix="0" xfId="0">
      <alignment horizontal="center"/>
    </xf>
    <xf numFmtId="0" fontId="15" fillId="0" borderId="38" applyAlignment="1" pivotButton="0" quotePrefix="0" xfId="0">
      <alignment horizontal="center" vertical="center" wrapText="1"/>
    </xf>
    <xf numFmtId="0" fontId="15" fillId="0" borderId="72" applyAlignment="1" pivotButton="0" quotePrefix="0" xfId="0">
      <alignment horizontal="center" vertical="center"/>
    </xf>
    <xf numFmtId="0" fontId="15" fillId="0" borderId="39" applyAlignment="1" pivotButton="0" quotePrefix="0" xfId="0">
      <alignment horizontal="center" vertical="center"/>
    </xf>
    <xf numFmtId="0" fontId="15" fillId="0" borderId="73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5" fillId="0" borderId="74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wrapText="1"/>
    </xf>
    <xf numFmtId="0" fontId="0" fillId="0" borderId="63" applyAlignment="1" pivotButton="0" quotePrefix="0" xfId="0">
      <alignment horizontal="center" wrapText="1"/>
    </xf>
    <xf numFmtId="0" fontId="0" fillId="0" borderId="70" applyAlignment="1" pivotButton="0" quotePrefix="0" xfId="0">
      <alignment horizontal="center" vertical="center"/>
    </xf>
    <xf numFmtId="0" fontId="0" fillId="0" borderId="65" applyAlignment="1" pivotButton="0" quotePrefix="0" xfId="0">
      <alignment horizontal="center" vertical="center"/>
    </xf>
    <xf numFmtId="0" fontId="0" fillId="0" borderId="71" applyAlignment="1" pivotButton="0" quotePrefix="0" xfId="0">
      <alignment horizontal="center" vertical="center"/>
    </xf>
    <xf numFmtId="0" fontId="0" fillId="0" borderId="67" applyAlignment="1" pivotButton="0" quotePrefix="0" xfId="0">
      <alignment horizontal="center" vertical="center"/>
    </xf>
    <xf numFmtId="0" fontId="0" fillId="0" borderId="68" applyAlignment="1" pivotButton="0" quotePrefix="0" xfId="0">
      <alignment horizontal="center" wrapText="1"/>
    </xf>
    <xf numFmtId="0" fontId="0" fillId="0" borderId="69" applyAlignment="1" pivotButton="0" quotePrefix="0" xfId="0">
      <alignment horizontal="center" wrapText="1"/>
    </xf>
    <xf numFmtId="0" fontId="0" fillId="0" borderId="64" applyAlignment="1" pivotButton="0" quotePrefix="0" xfId="0">
      <alignment horizontal="center" vertical="center"/>
    </xf>
    <xf numFmtId="0" fontId="0" fillId="0" borderId="66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 wrapText="1"/>
    </xf>
    <xf numFmtId="0" fontId="0" fillId="0" borderId="35" applyAlignment="1" pivotButton="0" quotePrefix="0" xfId="0">
      <alignment horizontal="center" vertical="center" wrapText="1"/>
    </xf>
    <xf numFmtId="0" fontId="0" fillId="0" borderId="34" applyAlignment="1" pivotButton="0" quotePrefix="0" xfId="0">
      <alignment horizontal="center" wrapText="1"/>
    </xf>
    <xf numFmtId="0" fontId="0" fillId="0" borderId="35" applyAlignment="1" pivotButton="0" quotePrefix="0" xfId="0">
      <alignment horizontal="center" wrapText="1"/>
    </xf>
    <xf numFmtId="0" fontId="0" fillId="0" borderId="38" applyAlignment="1" pivotButton="0" quotePrefix="0" xfId="0">
      <alignment horizontal="center" wrapText="1"/>
    </xf>
    <xf numFmtId="0" fontId="0" fillId="0" borderId="40" applyAlignment="1" pivotButton="0" quotePrefix="0" xfId="0">
      <alignment horizontal="center" wrapText="1"/>
    </xf>
    <xf numFmtId="0" fontId="0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/>
    </xf>
    <xf numFmtId="0" fontId="3" fillId="0" borderId="43" applyAlignment="1" pivotButton="0" quotePrefix="0" xfId="0">
      <alignment horizontal="center"/>
    </xf>
    <xf numFmtId="0" fontId="3" fillId="0" borderId="44" applyAlignment="1" pivotButton="0" quotePrefix="0" xfId="0">
      <alignment horizontal="center"/>
    </xf>
    <xf numFmtId="0" fontId="3" fillId="0" borderId="45" applyAlignment="1" pivotButton="0" quotePrefix="0" xfId="0">
      <alignment horizontal="center"/>
    </xf>
    <xf numFmtId="0" fontId="3" fillId="0" borderId="46" applyAlignment="1" pivotButton="0" quotePrefix="0" xfId="0">
      <alignment horizontal="center"/>
    </xf>
    <xf numFmtId="0" fontId="3" fillId="0" borderId="47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 wrapText="1"/>
    </xf>
    <xf numFmtId="0" fontId="3" fillId="0" borderId="43" applyAlignment="1" pivotButton="0" quotePrefix="0" xfId="0">
      <alignment horizontal="center" vertical="center"/>
    </xf>
    <xf numFmtId="0" fontId="3" fillId="0" borderId="44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0" borderId="47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6" fillId="0" borderId="48" applyAlignment="1" pivotButton="0" quotePrefix="0" xfId="0">
      <alignment horizontal="center"/>
    </xf>
    <xf numFmtId="0" fontId="6" fillId="0" borderId="49" applyAlignment="1" pivotButton="0" quotePrefix="0" xfId="0">
      <alignment horizontal="center"/>
    </xf>
    <xf numFmtId="0" fontId="17" fillId="0" borderId="42" applyAlignment="1" pivotButton="0" quotePrefix="0" xfId="0">
      <alignment horizontal="center"/>
    </xf>
    <xf numFmtId="0" fontId="17" fillId="0" borderId="43" applyAlignment="1" pivotButton="0" quotePrefix="0" xfId="0">
      <alignment horizontal="center"/>
    </xf>
    <xf numFmtId="0" fontId="17" fillId="0" borderId="44" applyAlignment="1" pivotButton="0" quotePrefix="0" xfId="0">
      <alignment horizontal="center"/>
    </xf>
    <xf numFmtId="0" fontId="17" fillId="0" borderId="48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7" fillId="0" borderId="49" applyAlignment="1" pivotButton="0" quotePrefix="0" xfId="0">
      <alignment horizontal="center"/>
    </xf>
    <xf numFmtId="0" fontId="19" fillId="12" borderId="48" applyAlignment="1" pivotButton="0" quotePrefix="0" xfId="0">
      <alignment horizontal="center"/>
    </xf>
    <xf numFmtId="0" fontId="19" fillId="12" borderId="0" applyAlignment="1" pivotButton="0" quotePrefix="0" xfId="0">
      <alignment horizontal="center"/>
    </xf>
    <xf numFmtId="0" fontId="19" fillId="12" borderId="49" applyAlignment="1" pivotButton="0" quotePrefix="0" xfId="0">
      <alignment horizontal="center"/>
    </xf>
    <xf numFmtId="0" fontId="9" fillId="0" borderId="48" applyAlignment="1" pivotButton="0" quotePrefix="0" xfId="0">
      <alignment horizontal="center"/>
    </xf>
    <xf numFmtId="0" fontId="9" fillId="0" borderId="49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0" fillId="0" borderId="49" applyAlignment="1" pivotButton="0" quotePrefix="0" xfId="0">
      <alignment horizontal="center"/>
    </xf>
    <xf numFmtId="0" fontId="6" fillId="0" borderId="48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49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7" fillId="0" borderId="10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06" applyAlignment="1" pivotButton="0" quotePrefix="0" xfId="0">
      <alignment horizontal="center"/>
    </xf>
    <xf numFmtId="0" fontId="0" fillId="0" borderId="23" pivotButton="0" quotePrefix="0" xfId="0"/>
    <xf numFmtId="0" fontId="0" fillId="0" borderId="106" applyAlignment="1" pivotButton="0" quotePrefix="0" xfId="0">
      <alignment wrapText="1"/>
    </xf>
    <xf numFmtId="0" fontId="3" fillId="0" borderId="104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7" fillId="0" borderId="103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1" applyAlignment="1" pivotButton="0" quotePrefix="0" xfId="0">
      <alignment horizontal="center"/>
    </xf>
    <xf numFmtId="0" fontId="6" fillId="0" borderId="101" applyAlignment="1" pivotButton="0" quotePrefix="0" xfId="0">
      <alignment horizontal="center"/>
    </xf>
    <xf numFmtId="0" fontId="6" fillId="0" borderId="102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10" pivotButton="0" quotePrefix="0" xfId="0"/>
    <xf numFmtId="0" fontId="7" fillId="0" borderId="99" applyAlignment="1" pivotButton="0" quotePrefix="0" xfId="0">
      <alignment horizontal="center"/>
    </xf>
    <xf numFmtId="0" fontId="0" fillId="0" borderId="76" pivotButton="0" quotePrefix="0" xfId="0"/>
    <xf numFmtId="0" fontId="0" fillId="0" borderId="78" pivotButton="0" quotePrefix="0" xfId="0"/>
    <xf numFmtId="0" fontId="0" fillId="0" borderId="79" pivotButton="0" quotePrefix="0" xfId="0"/>
    <xf numFmtId="0" fontId="0" fillId="0" borderId="98" applyAlignment="1" pivotButton="0" quotePrefix="0" xfId="0">
      <alignment horizontal="center"/>
    </xf>
    <xf numFmtId="0" fontId="6" fillId="0" borderId="98" applyAlignment="1" pivotButton="0" quotePrefix="0" xfId="0">
      <alignment horizontal="center"/>
    </xf>
    <xf numFmtId="0" fontId="6" fillId="0" borderId="98" applyAlignment="1" pivotButton="0" quotePrefix="0" xfId="0">
      <alignment horizontal="center" vertical="center"/>
    </xf>
    <xf numFmtId="0" fontId="6" fillId="0" borderId="100" applyAlignment="1" pivotButton="0" quotePrefix="0" xfId="0">
      <alignment horizontal="center" vertical="center"/>
    </xf>
    <xf numFmtId="0" fontId="0" fillId="0" borderId="77" pivotButton="0" quotePrefix="0" xfId="0"/>
    <xf numFmtId="0" fontId="0" fillId="0" borderId="83" pivotButton="0" quotePrefix="0" xfId="0"/>
    <xf numFmtId="0" fontId="17" fillId="0" borderId="99" applyAlignment="1" pivotButton="0" quotePrefix="0" xfId="0">
      <alignment horizontal="center"/>
    </xf>
    <xf numFmtId="0" fontId="19" fillId="0" borderId="98" applyAlignment="1" pivotButton="0" quotePrefix="0" xfId="0">
      <alignment horizontal="center"/>
    </xf>
    <xf numFmtId="0" fontId="9" fillId="0" borderId="98" applyAlignment="1" pivotButton="0" quotePrefix="0" xfId="0">
      <alignment horizontal="center"/>
    </xf>
    <xf numFmtId="0" fontId="3" fillId="10" borderId="107" applyAlignment="1" pivotButton="0" quotePrefix="0" xfId="0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45" pivotButton="0" quotePrefix="0" xfId="0"/>
    <xf numFmtId="0" fontId="0" fillId="0" borderId="47" pivotButton="0" quotePrefix="0" xfId="0"/>
    <xf numFmtId="164" fontId="0" fillId="0" borderId="0" pivotButton="0" quotePrefix="0" xfId="0"/>
    <xf numFmtId="0" fontId="0" fillId="0" borderId="107" applyAlignment="1" pivotButton="0" quotePrefix="0" xfId="0">
      <alignment horizontal="center" vertical="center" textRotation="90"/>
    </xf>
    <xf numFmtId="165" fontId="0" fillId="0" borderId="0" pivotButton="0" quotePrefix="0" xfId="0"/>
    <xf numFmtId="0" fontId="0" fillId="0" borderId="88" pivotButton="0" quotePrefix="0" xfId="0"/>
    <xf numFmtId="0" fontId="0" fillId="0" borderId="89" pivotButton="0" quotePrefix="0" xfId="0"/>
    <xf numFmtId="0" fontId="2" fillId="2" borderId="108" applyAlignment="1" pivotButton="0" quotePrefix="0" xfId="1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" fillId="3" borderId="111" applyAlignment="1" pivotButton="0" quotePrefix="0" xfId="2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3" fillId="10" borderId="87" applyAlignment="1" pivotButton="0" quotePrefix="0" xfId="0">
      <alignment horizontal="center" vertical="center" wrapText="1"/>
    </xf>
    <xf numFmtId="0" fontId="11" fillId="13" borderId="113" applyAlignment="1" pivotButton="0" quotePrefix="0" xfId="0">
      <alignment horizontal="center"/>
    </xf>
    <xf numFmtId="0" fontId="0" fillId="0" borderId="96" pivotButton="0" quotePrefix="0" xfId="0"/>
    <xf numFmtId="0" fontId="0" fillId="0" borderId="97" pivotButton="0" quotePrefix="0" xfId="0"/>
    <xf numFmtId="0" fontId="15" fillId="0" borderId="116" applyAlignment="1" pivotButton="0" quotePrefix="0" xfId="0">
      <alignment horizontal="center" vertical="center" wrapText="1"/>
    </xf>
    <xf numFmtId="0" fontId="0" fillId="0" borderId="72" pivotButton="0" quotePrefix="0" xfId="0"/>
    <xf numFmtId="0" fontId="0" fillId="0" borderId="39" pivotButton="0" quotePrefix="0" xfId="0"/>
    <xf numFmtId="0" fontId="0" fillId="0" borderId="121" applyAlignment="1" pivotButton="0" quotePrefix="0" xfId="0">
      <alignment horizontal="center" vertical="center" wrapText="1"/>
    </xf>
    <xf numFmtId="0" fontId="0" fillId="0" borderId="119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3" pivotButton="0" quotePrefix="0" xfId="0"/>
    <xf numFmtId="0" fontId="3" fillId="0" borderId="107" applyAlignment="1" pivotButton="0" quotePrefix="0" xfId="0">
      <alignment horizontal="center" vertical="center" wrapText="1"/>
    </xf>
    <xf numFmtId="0" fontId="0" fillId="0" borderId="121" applyAlignment="1" pivotButton="0" quotePrefix="0" xfId="0">
      <alignment horizontal="center" wrapText="1"/>
    </xf>
    <xf numFmtId="0" fontId="0" fillId="0" borderId="117" applyAlignment="1" pivotButton="0" quotePrefix="0" xfId="0">
      <alignment horizontal="center" wrapText="1"/>
    </xf>
    <xf numFmtId="0" fontId="0" fillId="0" borderId="118" applyAlignment="1" pivotButton="0" quotePrefix="0" xfId="0">
      <alignment horizontal="center" vertical="center"/>
    </xf>
    <xf numFmtId="0" fontId="0" fillId="0" borderId="41" pivotButton="0" quotePrefix="0" xfId="0"/>
    <xf numFmtId="0" fontId="3" fillId="0" borderId="107" applyAlignment="1" pivotButton="0" quotePrefix="0" xfId="0">
      <alignment horizontal="center" vertical="center"/>
    </xf>
    <xf numFmtId="0" fontId="3" fillId="0" borderId="107" applyAlignment="1" pivotButton="0" quotePrefix="0" xfId="0">
      <alignment horizontal="center"/>
    </xf>
    <xf numFmtId="0" fontId="0" fillId="0" borderId="126" pivotButton="0" quotePrefix="0" xfId="0"/>
    <xf numFmtId="0" fontId="0" fillId="0" borderId="130" pivotButton="0" quotePrefix="0" xfId="0"/>
    <xf numFmtId="0" fontId="0" fillId="0" borderId="129" pivotButton="0" quotePrefix="0" xfId="0"/>
    <xf numFmtId="0" fontId="0" fillId="0" borderId="125" pivotButton="0" quotePrefix="0" xfId="0"/>
    <xf numFmtId="0" fontId="0" fillId="0" borderId="128" pivotButton="0" quotePrefix="0" xfId="0"/>
    <xf numFmtId="0" fontId="17" fillId="0" borderId="87" applyAlignment="1" pivotButton="0" quotePrefix="0" xfId="0">
      <alignment horizontal="center"/>
    </xf>
    <xf numFmtId="0" fontId="19" fillId="12" borderId="88" applyAlignment="1" pivotButton="0" quotePrefix="0" xfId="0">
      <alignment horizontal="center"/>
    </xf>
    <xf numFmtId="0" fontId="9" fillId="0" borderId="88" applyAlignment="1" pivotButton="0" quotePrefix="0" xfId="0">
      <alignment horizontal="center"/>
    </xf>
    <xf numFmtId="0" fontId="0" fillId="0" borderId="88" applyAlignment="1" pivotButton="0" quotePrefix="0" xfId="0">
      <alignment horizontal="center"/>
    </xf>
    <xf numFmtId="0" fontId="6" fillId="0" borderId="88" applyAlignment="1" pivotButton="0" quotePrefix="0" xfId="0">
      <alignment horizontal="center"/>
    </xf>
    <xf numFmtId="0" fontId="6" fillId="0" borderId="88" applyAlignment="1" pivotButton="0" quotePrefix="0" xfId="0">
      <alignment horizontal="center" vertical="center"/>
    </xf>
    <xf numFmtId="0" fontId="0" fillId="0" borderId="89" applyAlignment="1" pivotButton="0" quotePrefix="0" xfId="0">
      <alignment horizontal="center"/>
    </xf>
  </cellXfs>
  <cellStyles count="6">
    <cellStyle name="Normal" xfId="0" builtinId="0"/>
    <cellStyle name="Accent1" xfId="1" builtinId="29"/>
    <cellStyle name="20% - Accent1" xfId="2" builtinId="30"/>
    <cellStyle name="20% - Accent2" xfId="3" builtinId="34"/>
    <cellStyle name="Style 1" xfId="4"/>
    <cellStyle name="20% - Accent5" xfId="5" builtinId="46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3f927d4cc0e84c1c/Wednesday%20Night%20Sidepots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cratch Sidepot"/>
      <sheetName val="Eliminator "/>
      <sheetName val="Handicap Sidepot"/>
      <sheetName val="Mystery Doubles"/>
      <sheetName val="Handicap Bank | WEDNESDAY"/>
      <sheetName val="HDCP Calculator"/>
      <sheetName val="Lotto Bowl"/>
      <sheetName val="Formula Sheet"/>
    </sheetNames>
    <sheetDataSet>
      <sheetData sheetId="0"/>
      <sheetData sheetId="1"/>
      <sheetData sheetId="2"/>
      <sheetData sheetId="3">
        <row r="2">
          <cell r="B2" t="str">
            <v>Jordan Linkous</v>
          </cell>
          <cell r="C2">
            <v>49</v>
          </cell>
          <cell r="D2">
            <v>202</v>
          </cell>
          <cell r="E2">
            <v>182</v>
          </cell>
          <cell r="F2">
            <v>188</v>
          </cell>
        </row>
        <row r="3">
          <cell r="B3" t="str">
            <v>Dylan Linkous</v>
          </cell>
          <cell r="C3">
            <v>22</v>
          </cell>
          <cell r="D3">
            <v>161</v>
          </cell>
          <cell r="E3">
            <v>175</v>
          </cell>
          <cell r="F3">
            <v>210</v>
          </cell>
        </row>
        <row r="4">
          <cell r="B4" t="str">
            <v>Brandon Booth</v>
          </cell>
          <cell r="C4">
            <v>36</v>
          </cell>
          <cell r="D4">
            <v>209</v>
          </cell>
          <cell r="E4">
            <v>220</v>
          </cell>
          <cell r="F4">
            <v>202</v>
          </cell>
        </row>
        <row r="5">
          <cell r="B5" t="str">
            <v>Mike Phillips</v>
          </cell>
          <cell r="C5">
            <v>47</v>
          </cell>
          <cell r="D5">
            <v>176</v>
          </cell>
          <cell r="E5">
            <v>188</v>
          </cell>
          <cell r="F5">
            <v>159</v>
          </cell>
        </row>
        <row r="6">
          <cell r="B6" t="str">
            <v>Ronnie Duncan</v>
          </cell>
          <cell r="C6">
            <v>41</v>
          </cell>
          <cell r="D6">
            <v>164</v>
          </cell>
          <cell r="E6">
            <v>192</v>
          </cell>
          <cell r="F6">
            <v>191</v>
          </cell>
        </row>
        <row r="7">
          <cell r="B7" t="str">
            <v>Pete Webster</v>
          </cell>
          <cell r="C7">
            <v>20</v>
          </cell>
          <cell r="D7">
            <v>185</v>
          </cell>
          <cell r="E7">
            <v>269</v>
          </cell>
          <cell r="F7">
            <v>224</v>
          </cell>
        </row>
        <row r="8">
          <cell r="B8" t="str">
            <v>Stephen Earhart</v>
          </cell>
          <cell r="C8">
            <v>58</v>
          </cell>
          <cell r="D8">
            <v>137</v>
          </cell>
          <cell r="E8">
            <v>164</v>
          </cell>
          <cell r="F8">
            <v>148</v>
          </cell>
        </row>
        <row r="9">
          <cell r="B9" t="str">
            <v>Larry Doss</v>
          </cell>
          <cell r="C9">
            <v>34</v>
          </cell>
          <cell r="D9">
            <v>206</v>
          </cell>
          <cell r="E9">
            <v>177</v>
          </cell>
          <cell r="F9">
            <v>170</v>
          </cell>
        </row>
        <row r="10">
          <cell r="B10" t="str">
            <v>Nicholas Neel</v>
          </cell>
          <cell r="C10">
            <v>33</v>
          </cell>
          <cell r="D10">
            <v>268</v>
          </cell>
          <cell r="E10">
            <v>235</v>
          </cell>
          <cell r="F10">
            <v>218</v>
          </cell>
        </row>
        <row r="11">
          <cell r="B11" t="str">
            <v>Michael Neel</v>
          </cell>
          <cell r="C11">
            <v>49</v>
          </cell>
          <cell r="D11">
            <v>175</v>
          </cell>
          <cell r="E11">
            <v>137</v>
          </cell>
          <cell r="F11">
            <v>167</v>
          </cell>
        </row>
        <row r="12">
          <cell r="B12" t="str">
            <v>Will Mashburn</v>
          </cell>
          <cell r="C12">
            <v>41</v>
          </cell>
          <cell r="D12">
            <v>176</v>
          </cell>
          <cell r="E12">
            <v>150</v>
          </cell>
          <cell r="F12">
            <v>212</v>
          </cell>
        </row>
        <row r="13">
          <cell r="B13" t="str">
            <v>David Wade</v>
          </cell>
          <cell r="C13">
            <v>25</v>
          </cell>
          <cell r="D13">
            <v>173</v>
          </cell>
          <cell r="E13">
            <v>224</v>
          </cell>
          <cell r="F13">
            <v>183</v>
          </cell>
        </row>
        <row r="14">
          <cell r="B14" t="str">
            <v>Cricket</v>
          </cell>
          <cell r="C14">
            <v>48</v>
          </cell>
          <cell r="D14">
            <v>241</v>
          </cell>
          <cell r="E14">
            <v>194</v>
          </cell>
          <cell r="F14">
            <v>215</v>
          </cell>
        </row>
        <row r="15">
          <cell r="B15" t="str">
            <v>Scott Bradley</v>
          </cell>
          <cell r="C15">
            <v>30</v>
          </cell>
          <cell r="D15">
            <v>195</v>
          </cell>
          <cell r="E15">
            <v>161</v>
          </cell>
          <cell r="F15">
            <v>187</v>
          </cell>
        </row>
        <row r="16">
          <cell r="B16" t="str">
            <v xml:space="preserve">Justin Mathews </v>
          </cell>
          <cell r="C16">
            <v>12</v>
          </cell>
          <cell r="D16">
            <v>278</v>
          </cell>
          <cell r="E16">
            <v>212</v>
          </cell>
          <cell r="F16">
            <v>184</v>
          </cell>
        </row>
        <row r="17">
          <cell r="B17" t="str">
            <v>Shawn Anders</v>
          </cell>
          <cell r="C17">
            <v>10</v>
          </cell>
          <cell r="D17">
            <v>236</v>
          </cell>
          <cell r="E17">
            <v>278</v>
          </cell>
          <cell r="F17">
            <v>175</v>
          </cell>
        </row>
        <row r="18">
          <cell r="B18" t="str">
            <v>Jason Connor</v>
          </cell>
          <cell r="C18">
            <v>10</v>
          </cell>
          <cell r="D18">
            <v>206</v>
          </cell>
          <cell r="E18">
            <v>221</v>
          </cell>
          <cell r="F18">
            <v>236</v>
          </cell>
        </row>
        <row r="19">
          <cell r="B19" t="str">
            <v>Brian Derkay</v>
          </cell>
          <cell r="C19">
            <v>19</v>
          </cell>
          <cell r="D19">
            <v>167</v>
          </cell>
          <cell r="E19">
            <v>247</v>
          </cell>
          <cell r="F19">
            <v>278</v>
          </cell>
        </row>
        <row r="20">
          <cell r="B20" t="str">
            <v>Brian Griffin</v>
          </cell>
          <cell r="C20">
            <v>48</v>
          </cell>
          <cell r="D20">
            <v>195</v>
          </cell>
          <cell r="E20">
            <v>202</v>
          </cell>
          <cell r="F20">
            <v>154</v>
          </cell>
        </row>
        <row r="21">
          <cell r="B21" t="str">
            <v>Tyler Graham</v>
          </cell>
          <cell r="C21">
            <v>9</v>
          </cell>
          <cell r="D21">
            <v>212</v>
          </cell>
          <cell r="E21">
            <v>203</v>
          </cell>
          <cell r="F21">
            <v>240</v>
          </cell>
        </row>
        <row r="22">
          <cell r="B22" t="str">
            <v>Nat Kesling</v>
          </cell>
          <cell r="C22">
            <v>9</v>
          </cell>
          <cell r="D22">
            <v>228</v>
          </cell>
          <cell r="E22">
            <v>186</v>
          </cell>
          <cell r="F22">
            <v>278</v>
          </cell>
        </row>
        <row r="23">
          <cell r="B23" t="str">
            <v>Rob Howell</v>
          </cell>
          <cell r="C23">
            <v>4</v>
          </cell>
          <cell r="D23">
            <v>256</v>
          </cell>
          <cell r="E23">
            <v>233</v>
          </cell>
          <cell r="F23">
            <v>250</v>
          </cell>
        </row>
        <row r="24">
          <cell r="B24" t="str">
            <v>Jeremy Johnson</v>
          </cell>
          <cell r="C24">
            <v>11</v>
          </cell>
          <cell r="D24">
            <v>215</v>
          </cell>
          <cell r="E24">
            <v>248</v>
          </cell>
          <cell r="F24">
            <v>181</v>
          </cell>
        </row>
        <row r="25">
          <cell r="B25" t="str">
            <v>Chris Eastridge</v>
          </cell>
          <cell r="C25">
            <v>11</v>
          </cell>
          <cell r="D25">
            <v>234</v>
          </cell>
          <cell r="E25">
            <v>237</v>
          </cell>
          <cell r="F25">
            <v>204</v>
          </cell>
        </row>
        <row r="26">
          <cell r="B26" t="str">
            <v>Travis Foutz</v>
          </cell>
          <cell r="C26">
            <v>28</v>
          </cell>
          <cell r="D26">
            <v>198</v>
          </cell>
          <cell r="E26">
            <v>188</v>
          </cell>
          <cell r="F26">
            <v>212</v>
          </cell>
        </row>
        <row r="27">
          <cell r="B27" t="str">
            <v>James Smith Jr</v>
          </cell>
          <cell r="C27">
            <v>44</v>
          </cell>
          <cell r="D27">
            <v>139</v>
          </cell>
          <cell r="E27">
            <v>188</v>
          </cell>
          <cell r="F27">
            <v>198</v>
          </cell>
        </row>
      </sheetData>
      <sheetData sheetId="4"/>
      <sheetData sheetId="5">
        <row r="2">
          <cell r="A2" t="str">
            <v>Jason Alls</v>
          </cell>
          <cell r="C2">
            <v>79</v>
          </cell>
        </row>
        <row r="3">
          <cell r="A3" t="str">
            <v>Karla Gragg</v>
          </cell>
          <cell r="C3">
            <v>46</v>
          </cell>
        </row>
        <row r="4">
          <cell r="A4" t="str">
            <v>Ricky Helvey</v>
          </cell>
          <cell r="C4">
            <v>19</v>
          </cell>
        </row>
        <row r="5">
          <cell r="A5" t="str">
            <v>Tracy Helvey</v>
          </cell>
          <cell r="C5">
            <v>20</v>
          </cell>
        </row>
        <row r="6">
          <cell r="A6" t="str">
            <v>Mike Hinkley</v>
          </cell>
          <cell r="C6">
            <v>108</v>
          </cell>
        </row>
        <row r="7">
          <cell r="A7" t="str">
            <v>Mikki Huff</v>
          </cell>
          <cell r="C7">
            <v>40</v>
          </cell>
        </row>
        <row r="8">
          <cell r="A8" t="str">
            <v>Jordan Linkous</v>
          </cell>
          <cell r="C8">
            <v>48</v>
          </cell>
        </row>
        <row r="9">
          <cell r="A9" t="str">
            <v>James Mabry</v>
          </cell>
          <cell r="C9">
            <v>22</v>
          </cell>
        </row>
        <row r="10">
          <cell r="A10" t="str">
            <v>Lauren Mabry</v>
          </cell>
          <cell r="C10">
            <v>56</v>
          </cell>
        </row>
        <row r="11">
          <cell r="A11" t="str">
            <v>Will Mashburn</v>
          </cell>
          <cell r="C11">
            <v>43</v>
          </cell>
        </row>
        <row r="12">
          <cell r="A12" t="str">
            <v>Wes Mashburn</v>
          </cell>
          <cell r="C12">
            <v>27</v>
          </cell>
        </row>
        <row r="13">
          <cell r="A13" t="str">
            <v>Maggie Meikle</v>
          </cell>
          <cell r="C13">
            <v>53</v>
          </cell>
        </row>
        <row r="14">
          <cell r="A14" t="str">
            <v>Pierce Meikle</v>
          </cell>
          <cell r="C14">
            <v>21</v>
          </cell>
        </row>
        <row r="15">
          <cell r="A15" t="str">
            <v>Harold Phillips</v>
          </cell>
          <cell r="C15">
            <v>90</v>
          </cell>
        </row>
        <row r="16">
          <cell r="A16" t="str">
            <v>Tim Phillips</v>
          </cell>
          <cell r="C16">
            <v>72</v>
          </cell>
        </row>
        <row r="17">
          <cell r="A17" t="str">
            <v>Chaz Roope</v>
          </cell>
          <cell r="C17">
            <v>52</v>
          </cell>
        </row>
        <row r="18">
          <cell r="A18" t="str">
            <v>Jessica Sluder</v>
          </cell>
          <cell r="C18">
            <v>42</v>
          </cell>
        </row>
        <row r="19">
          <cell r="A19" t="str">
            <v>Robert Smith</v>
          </cell>
          <cell r="C19">
            <v>36</v>
          </cell>
        </row>
        <row r="20">
          <cell r="A20" t="str">
            <v>Kevin Austin</v>
          </cell>
          <cell r="C20">
            <v>36</v>
          </cell>
        </row>
        <row r="21">
          <cell r="A21" t="str">
            <v>Anthony Billips</v>
          </cell>
          <cell r="C21">
            <v>29</v>
          </cell>
        </row>
        <row r="22">
          <cell r="A22" t="str">
            <v>Brandon Booth</v>
          </cell>
          <cell r="C22">
            <v>38</v>
          </cell>
        </row>
        <row r="23">
          <cell r="A23" t="str">
            <v>Scott Bradley</v>
          </cell>
          <cell r="C23">
            <v>32</v>
          </cell>
        </row>
        <row r="24">
          <cell r="A24" t="str">
            <v>Charlie Collins</v>
          </cell>
          <cell r="C24">
            <v>16</v>
          </cell>
        </row>
        <row r="25">
          <cell r="A25" t="str">
            <v>Jason Conner</v>
          </cell>
          <cell r="C25">
            <v>10</v>
          </cell>
        </row>
        <row r="26">
          <cell r="A26" t="str">
            <v>Brian Derkay</v>
          </cell>
          <cell r="C26">
            <v>19</v>
          </cell>
        </row>
        <row r="27">
          <cell r="A27" t="str">
            <v>Johnny Dickerson</v>
          </cell>
          <cell r="C27">
            <v>11</v>
          </cell>
        </row>
        <row r="28">
          <cell r="A28" t="str">
            <v>Larry Doss</v>
          </cell>
          <cell r="C28">
            <v>36</v>
          </cell>
        </row>
        <row r="29">
          <cell r="A29" t="str">
            <v>Ronnie Duncan</v>
          </cell>
          <cell r="C29">
            <v>38</v>
          </cell>
        </row>
        <row r="30">
          <cell r="A30" t="str">
            <v>Stephen Earhart</v>
          </cell>
          <cell r="C30">
            <v>59</v>
          </cell>
        </row>
        <row r="31">
          <cell r="A31" t="str">
            <v>Chris Eastridge</v>
          </cell>
          <cell r="C31">
            <v>13</v>
          </cell>
        </row>
        <row r="32">
          <cell r="A32" t="str">
            <v>Travis Foutz</v>
          </cell>
          <cell r="C32">
            <v>30</v>
          </cell>
        </row>
        <row r="33">
          <cell r="A33" t="str">
            <v>Tyler Graham</v>
          </cell>
          <cell r="C33">
            <v>11</v>
          </cell>
        </row>
        <row r="34">
          <cell r="A34" t="str">
            <v>Brian Griffin</v>
          </cell>
          <cell r="C34">
            <v>48</v>
          </cell>
        </row>
        <row r="35">
          <cell r="A35" t="str">
            <v>Cricket</v>
          </cell>
          <cell r="C35">
            <v>51</v>
          </cell>
        </row>
        <row r="36">
          <cell r="A36" t="str">
            <v>David Howell</v>
          </cell>
          <cell r="C36">
            <v>37</v>
          </cell>
        </row>
        <row r="37">
          <cell r="A37" t="str">
            <v>Rob Howell</v>
          </cell>
          <cell r="C37">
            <v>2</v>
          </cell>
        </row>
        <row r="38">
          <cell r="A38" t="str">
            <v>Troy Hurst</v>
          </cell>
          <cell r="C38">
            <v>32</v>
          </cell>
        </row>
        <row r="39">
          <cell r="A39" t="str">
            <v>Mo Issa</v>
          </cell>
          <cell r="C39">
            <v>56</v>
          </cell>
        </row>
        <row r="40">
          <cell r="A40" t="str">
            <v>Jeremy Johnson</v>
          </cell>
          <cell r="C40">
            <v>13</v>
          </cell>
        </row>
        <row r="41">
          <cell r="A41" t="str">
            <v>Nat Kesling</v>
          </cell>
          <cell r="C41">
            <v>9</v>
          </cell>
        </row>
        <row r="42">
          <cell r="A42" t="str">
            <v>Mason Lee</v>
          </cell>
          <cell r="C42">
            <v>23</v>
          </cell>
        </row>
        <row r="43">
          <cell r="A43" t="str">
            <v>Dylan Linkous</v>
          </cell>
          <cell r="C43">
            <v>24</v>
          </cell>
        </row>
        <row r="44">
          <cell r="A44" t="str">
            <v>Glenn Linkous</v>
          </cell>
          <cell r="C44">
            <v>36</v>
          </cell>
        </row>
        <row r="45">
          <cell r="A45" t="str">
            <v>Garry Marion</v>
          </cell>
          <cell r="C45">
            <v>29</v>
          </cell>
        </row>
        <row r="46">
          <cell r="A46" t="str">
            <v>Lee Marshall</v>
          </cell>
          <cell r="C46">
            <v>63</v>
          </cell>
        </row>
        <row r="47">
          <cell r="A47" t="str">
            <v>Justin Mathews</v>
          </cell>
          <cell r="C47">
            <v>12</v>
          </cell>
        </row>
        <row r="48">
          <cell r="A48" t="str">
            <v>Michael Neel</v>
          </cell>
          <cell r="C48">
            <v>49</v>
          </cell>
        </row>
        <row r="49">
          <cell r="A49" t="str">
            <v>Nicholas Neel</v>
          </cell>
          <cell r="C49">
            <v>42</v>
          </cell>
        </row>
        <row r="50">
          <cell r="A50" t="str">
            <v>Mike Phillips</v>
          </cell>
          <cell r="C50">
            <v>49</v>
          </cell>
        </row>
        <row r="51">
          <cell r="A51" t="str">
            <v>Jacob Ratcliff</v>
          </cell>
          <cell r="C51">
            <v>23</v>
          </cell>
        </row>
        <row r="52">
          <cell r="A52" t="str">
            <v>Ernest Stubbs</v>
          </cell>
          <cell r="C52">
            <v>39</v>
          </cell>
        </row>
        <row r="53">
          <cell r="A53" t="str">
            <v>Mark Underwood</v>
          </cell>
          <cell r="C53">
            <v>26</v>
          </cell>
        </row>
        <row r="54">
          <cell r="A54" t="str">
            <v>David Wade</v>
          </cell>
          <cell r="C54">
            <v>25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3"/>
  <sheetViews>
    <sheetView workbookViewId="0">
      <selection activeCell="A18" sqref="A18:O18"/>
    </sheetView>
  </sheetViews>
  <sheetFormatPr baseColWidth="8" defaultRowHeight="14.4"/>
  <cols>
    <col width="12.6640625" customWidth="1" min="1" max="15"/>
  </cols>
  <sheetData>
    <row r="1" ht="26.4" customHeight="1" thickTop="1">
      <c r="A1" s="206" t="inlineStr">
        <is>
          <t>HOW TO RUN ELIMINATOR ON EXCEL: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207" t="n"/>
    </row>
    <row r="2">
      <c r="A2" s="208" t="inlineStr">
        <is>
          <t>(1) Input Bowler Names (be sure they are on their own individual cell)</t>
        </is>
      </c>
      <c r="O2" s="209" t="n"/>
    </row>
    <row r="3">
      <c r="A3" s="208" t="inlineStr">
        <is>
          <t>(2) Input scores for each game</t>
        </is>
      </c>
      <c r="O3" s="209" t="n"/>
    </row>
    <row r="4">
      <c r="A4" s="208" t="inlineStr">
        <is>
          <t>(3) Highlight cells- NOT "ENTRY NUMBERS"- beginning with bowler name, and highlight each bowler and the score(s) that you need to sort.</t>
        </is>
      </c>
      <c r="O4" s="209" t="n"/>
    </row>
    <row r="5">
      <c r="A5" s="208" t="inlineStr">
        <is>
          <t>(4) Right-click on the highlighted cells</t>
        </is>
      </c>
      <c r="O5" s="209" t="n"/>
    </row>
    <row r="6">
      <c r="A6" s="208" t="inlineStr">
        <is>
          <t>(5) Go to Sort ---&gt; click Custom Sort</t>
        </is>
      </c>
      <c r="O6" s="209" t="n"/>
    </row>
    <row r="7">
      <c r="A7" s="208" t="inlineStr">
        <is>
          <t>(6) Click drop-down arrow by "Sort By" and select the game number which you need to sort by</t>
        </is>
      </c>
      <c r="O7" s="209" t="n"/>
    </row>
    <row r="8">
      <c r="A8" s="208" t="inlineStr">
        <is>
          <t>(7) Change order to "Largest to Smallest" -- Scores will automatically be sorted based on the game chosen.</t>
        </is>
      </c>
      <c r="O8" s="209" t="n"/>
    </row>
    <row r="9">
      <c r="A9" s="208" t="inlineStr">
        <is>
          <t>(8) Highlight the bottom half of the field (the ones that are eliminated)</t>
        </is>
      </c>
      <c r="O9" s="209" t="n"/>
    </row>
    <row r="10">
      <c r="A10" s="210" t="inlineStr">
        <is>
          <t>(9) To change the color of the cells, select the paint bucket at the top above "FONT" (this should be colored yellow unless you've already changed it) 
and choose a color to highlight them</t>
        </is>
      </c>
      <c r="O10" s="209" t="n"/>
    </row>
    <row r="11">
      <c r="A11" s="208" t="inlineStr">
        <is>
          <t>(10) Repeat process with remaining games- Remember to change the "sort by" column each game!</t>
        </is>
      </c>
      <c r="O11" s="209" t="n"/>
    </row>
    <row r="12" ht="15" customHeight="1" thickBot="1">
      <c r="A12" s="211" t="inlineStr">
        <is>
          <t>DO NOT HIGHLIGHT ELIMINATED PLAYERS (this is why you should color those cells, so you know who is eliminated)!</t>
        </is>
      </c>
      <c r="B12" s="212" t="n"/>
      <c r="C12" s="212" t="n"/>
      <c r="D12" s="212" t="n"/>
      <c r="E12" s="212" t="n"/>
      <c r="F12" s="212" t="n"/>
      <c r="G12" s="212" t="n"/>
      <c r="H12" s="212" t="n"/>
      <c r="I12" s="212" t="n"/>
      <c r="J12" s="212" t="n"/>
      <c r="K12" s="212" t="n"/>
      <c r="L12" s="212" t="n"/>
      <c r="M12" s="212" t="n"/>
      <c r="N12" s="212" t="n"/>
      <c r="O12" s="213" t="n"/>
    </row>
    <row r="13" ht="15.6" customHeight="1" thickBot="1" thickTop="1"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 ht="15" customHeight="1" thickTop="1">
      <c r="A14" s="214" t="inlineStr">
        <is>
          <t>HOW TO RUN DOUBLES SIDEPOT ON EXCEL:</t>
        </is>
      </c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215" t="n"/>
      <c r="M14" s="215" t="n"/>
      <c r="N14" s="215" t="n"/>
      <c r="O14" s="216" t="n"/>
    </row>
    <row r="15">
      <c r="A15" s="9" t="n"/>
      <c r="O15" s="217" t="n"/>
    </row>
    <row r="16">
      <c r="A16" s="218" t="inlineStr">
        <is>
          <t>(1) Input bowler names (be sure to input both bowlers from a team in ONE CELL)</t>
        </is>
      </c>
      <c r="O16" s="217" t="n"/>
    </row>
    <row r="17">
      <c r="A17" s="219" t="inlineStr">
        <is>
          <t>To input 2 values in one cell, enter your first value, then hold the ALT key and press ENTER. This will start a new line within the same cell.</t>
        </is>
      </c>
      <c r="O17" s="217" t="n"/>
      <c r="P17" s="9" t="n"/>
    </row>
    <row r="18">
      <c r="A18" s="73" t="inlineStr">
        <is>
          <t>(2) Input bowler handicaps before the beginning of the game- this makes it easier on you. Again, both individual handicaps must be in one cell (see above).</t>
        </is>
      </c>
      <c r="O18" s="217" t="n"/>
    </row>
    <row r="19">
      <c r="A19" s="219" t="inlineStr">
        <is>
          <t>You cannot put one value for handicap- it must be each bowler's individual handicap on a separate line within the same cell!</t>
        </is>
      </c>
      <c r="O19" s="217" t="n"/>
    </row>
    <row r="20">
      <c r="A20" s="218" t="inlineStr">
        <is>
          <t>(3) Input each bowler's individual scratch score on a separate line within the same cell.</t>
        </is>
      </c>
      <c r="O20" s="217" t="n"/>
    </row>
    <row r="21">
      <c r="A21" s="219" t="inlineStr">
        <is>
          <t>The worksheet is designed to total the values for you, as long as you put them in correctly.</t>
        </is>
      </c>
      <c r="O21" s="217" t="n"/>
    </row>
    <row r="22">
      <c r="A22" s="219" t="inlineStr">
        <is>
          <t>If you have "#VALUE!" showing in any empty entries, highlight &amp; delete them so the winners will be shown in the boxes to the right.</t>
        </is>
      </c>
      <c r="O22" s="217" t="n"/>
    </row>
    <row r="23" ht="15" customHeight="1" thickBot="1">
      <c r="A23" s="220" t="inlineStr">
        <is>
          <t>If "#VALUE!" is displayed for a box that has an entry, you did not enter individual scores on separate lines within the same cell, or you added an extra line.</t>
        </is>
      </c>
      <c r="B23" s="221" t="n"/>
      <c r="C23" s="221" t="n"/>
      <c r="D23" s="221" t="n"/>
      <c r="E23" s="221" t="n"/>
      <c r="F23" s="221" t="n"/>
      <c r="G23" s="221" t="n"/>
      <c r="H23" s="221" t="n"/>
      <c r="I23" s="221" t="n"/>
      <c r="J23" s="221" t="n"/>
      <c r="K23" s="221" t="n"/>
      <c r="L23" s="221" t="n"/>
      <c r="M23" s="221" t="n"/>
      <c r="N23" s="221" t="n"/>
      <c r="O23" s="222" t="n"/>
    </row>
    <row r="24" ht="15.6" customHeight="1" thickBot="1" thickTop="1"/>
    <row r="25" ht="15" customHeight="1" thickTop="1">
      <c r="A25" s="223" t="inlineStr">
        <is>
          <t>HOW TO RUN LOTTO BOWL ON EXCEL:</t>
        </is>
      </c>
      <c r="B25" s="224" t="n"/>
      <c r="C25" s="224" t="n"/>
      <c r="D25" s="224" t="n"/>
      <c r="E25" s="224" t="n"/>
      <c r="F25" s="224" t="n"/>
      <c r="G25" s="224" t="n"/>
      <c r="H25" s="224" t="n"/>
      <c r="I25" s="224" t="n"/>
      <c r="J25" s="224" t="n"/>
      <c r="K25" s="224" t="n"/>
      <c r="L25" s="224" t="n"/>
      <c r="M25" s="224" t="n"/>
      <c r="N25" s="224" t="n"/>
      <c r="O25" s="225" t="n"/>
    </row>
    <row r="26">
      <c r="A26" s="46" t="n"/>
      <c r="O26" s="226" t="n"/>
      <c r="P26" s="46" t="n"/>
    </row>
    <row r="27">
      <c r="A27" s="227" t="inlineStr">
        <is>
          <t>(1) You can skip this if you want, but if you want to track weekly scores in the same sheet, input bowlers names &amp; game scores.</t>
        </is>
      </c>
      <c r="O27" s="226" t="n"/>
    </row>
    <row r="28">
      <c r="A28" s="227" t="inlineStr">
        <is>
          <t>(2) In the game boxes, enter formula " =RANDBETWEEN(100,300)" then press ENTER.</t>
        </is>
      </c>
      <c r="O28" s="226" t="n"/>
    </row>
    <row r="29">
      <c r="A29" s="228" t="inlineStr">
        <is>
          <t>**Note: Randbetween will be between the numbers decided. We typically use 100 &amp; 300, but you could do any to cater to lower or higher averages.</t>
        </is>
      </c>
      <c r="O29" s="226" t="n"/>
    </row>
    <row r="30">
      <c r="A30" s="227" t="inlineStr">
        <is>
          <t>(3) IMPORTANT: DO NOT PRESS ANYTHING ELSE AFTER YOUR NUMBER APPEARS. DELETE IT AND RE-ENTER THE EXACT SAME NUMBER!!</t>
        </is>
      </c>
      <c r="O30" s="226" t="n"/>
    </row>
    <row r="31">
      <c r="A31" s="228" t="inlineStr">
        <is>
          <t>If you do not delete the formula and re-enter the value, it will refresh and give you a new random number every time you enter something anywhere else.</t>
        </is>
      </c>
      <c r="O31" s="226" t="n"/>
    </row>
    <row r="32">
      <c r="A32" s="228" t="inlineStr">
        <is>
          <t>If anyone's game (in the correct game number) matches the random number that was drawn, they win all the designated Lotto Bowl money!</t>
        </is>
      </c>
      <c r="O32" s="226" t="n"/>
    </row>
    <row r="33">
      <c r="A33" s="229" t="inlineStr">
        <is>
          <t>If nobody's game matches the random numbers, the money carries over to be paid out once someone wins.</t>
        </is>
      </c>
      <c r="O33" s="226" t="n"/>
    </row>
    <row r="34">
      <c r="A34" s="228" t="inlineStr">
        <is>
          <t>**If you still have money left on the last night of league (roll-offs or before a long or extended break), it must be paid out</t>
        </is>
      </c>
      <c r="O34" s="226" t="n"/>
    </row>
    <row r="35">
      <c r="A35" s="228" t="n"/>
      <c r="O35" s="226" t="n"/>
    </row>
    <row r="36" ht="15" customHeight="1" thickBot="1">
      <c r="A36" s="230" t="n"/>
      <c r="B36" s="231" t="n"/>
      <c r="C36" s="231" t="n"/>
      <c r="D36" s="231" t="n"/>
      <c r="E36" s="231" t="n"/>
      <c r="F36" s="231" t="n"/>
      <c r="G36" s="231" t="n"/>
      <c r="H36" s="231" t="n"/>
      <c r="I36" s="231" t="n"/>
      <c r="J36" s="231" t="n"/>
      <c r="K36" s="231" t="n"/>
      <c r="L36" s="231" t="n"/>
      <c r="M36" s="231" t="n"/>
      <c r="N36" s="231" t="n"/>
      <c r="O36" s="232" t="n"/>
    </row>
    <row r="37" ht="15.6" customHeight="1" thickBot="1" thickTop="1"/>
    <row r="38" ht="15" customHeight="1" thickTop="1">
      <c r="A38" s="233" t="inlineStr">
        <is>
          <t>FORMULA SHEET</t>
        </is>
      </c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</row>
    <row r="39">
      <c r="A39" s="46" t="n"/>
      <c r="O39" s="226" t="n"/>
    </row>
    <row r="40">
      <c r="A40" s="234" t="inlineStr">
        <is>
          <t>!!! PROPRIETARY INFORMATION - DO NOT SHARE, DISTRIBUTE, OR COPY IN ANY MANNER UNLESS PERMITTED !!!</t>
        </is>
      </c>
      <c r="O40" s="226" t="n"/>
    </row>
    <row r="41">
      <c r="A41" s="235" t="inlineStr">
        <is>
          <t>All formulas entered based on first entry per sheet (for row/column numbers)</t>
        </is>
      </c>
      <c r="O41" s="226" t="n"/>
    </row>
    <row r="42">
      <c r="A42" s="227" t="inlineStr">
        <is>
          <t>Auto-Pull Handicap Formula (in HDCP column): =VLOOKUP(B2,'Handicap Bank | WEDNESDAY'!A2:C54,3,FALSE)</t>
        </is>
      </c>
      <c r="O42" s="226" t="n"/>
    </row>
    <row r="43">
      <c r="A43" s="228" t="inlineStr">
        <is>
          <t>Handicap Sidepot Total formula: =SUM(C2*3,D2,E2,F2)</t>
        </is>
      </c>
      <c r="O43" s="226" t="n"/>
    </row>
    <row r="44">
      <c r="A44" s="227" t="inlineStr">
        <is>
          <t>Game 1, Game 2, Game 3 Totals Formula: =SUM(D2,C2) | =SUM(E2,C2) | =SUM(F2,C2)</t>
        </is>
      </c>
      <c r="O44" s="226" t="n"/>
    </row>
    <row r="45">
      <c r="A45" s="228" t="inlineStr">
        <is>
          <t>Handicap Sidepot Winner Game 1, Game 2, Game 3 Formulas: =INDEX(B2:B51, MATCH(MAX(H2:H51),H2:H51,0)) | =INDEX(B2:B51, MATCH(MAX(I2:I51),I2:I51,0)) | =INDEX(B2:B51, MATCH(MAX(J2:J51),J2:J51,0))</t>
        </is>
      </c>
      <c r="O45" s="226" t="n"/>
    </row>
    <row r="46">
      <c r="A46" s="228" t="inlineStr">
        <is>
          <t>Handicap Sidepot Winner Grand Total Formula: =INDEX(B2:B51, MATCH(MAX(G2:G51),G2:G51,0))</t>
        </is>
      </c>
      <c r="O46" s="226" t="n"/>
    </row>
    <row r="47">
      <c r="A47" s="228" t="inlineStr">
        <is>
          <t>Handicap Sidepot Winner (GAME SCORE below name, game 1) Formula: =INDEX(H2:H51, MATCH(MAX(H2:H51),H2:H51,0))</t>
        </is>
      </c>
      <c r="O47" s="226" t="n"/>
    </row>
    <row r="48">
      <c r="A48" s="228" t="inlineStr">
        <is>
          <t>Handicap Sidepot Winner (GAME SCORE below name, Grand Total) Formula: =INDEX(G2:G51, MATCH(MAX(G2:G51),G2:G51,0))</t>
        </is>
      </c>
      <c r="O48" s="226" t="n"/>
    </row>
    <row r="49">
      <c r="A49" s="229" t="inlineStr">
        <is>
          <t>Mystery Doubles Game 1 Formula: =SUM(LEFT(C2,SEARCH(CHAR(10),C2)-1)+0,RIGHT(C2,LEN(C2)-SEARCH(CHAR(10),C2))+0) + SUM(LEFT(F2,SEARCH(CHAR(10),F2)-1)+0,RIGHT(F2,LEN(F2)-SEARCH(CHAR(10),F2))+0)</t>
        </is>
      </c>
      <c r="O49" s="226" t="n"/>
    </row>
    <row r="50">
      <c r="A50" s="228" t="inlineStr">
        <is>
          <t>Mystery Doubles Game 2 Formula: =SUM(LEFT(D2,SEARCH(CHAR(10),D2)-1)+0,RIGHT(D2,LEN(D2)-SEARCH(CHAR(10),D2))+0) + SUM(LEFT(F2,SEARCH(CHAR(10),F2)-1)+0,RIGHT(F2,LEN(F2)-SEARCH(CHAR(10),F2))+0)</t>
        </is>
      </c>
      <c r="O50" s="226" t="n"/>
    </row>
    <row r="51">
      <c r="A51" s="228" t="inlineStr">
        <is>
          <t>Mystery Doubles Game 3 Fomula: =SUM(LEFT(E2,SEARCH(CHAR(10),E2)-1)+0,RIGHT(E2,LEN(E2)-SEARCH(CHAR(10),E2))+0) + SUM(LEFT(F2,SEARCH(CHAR(10),F2)-1)+0,RIGHT(F2,LEN(F2)-SEARCH(CHAR(10),F2))+0)</t>
        </is>
      </c>
      <c r="O51" s="226" t="n"/>
    </row>
    <row r="52">
      <c r="A52" s="228" t="inlineStr">
        <is>
          <t>Mystery Doubles Winners (Names) Formula: =INDEX(B2:B26,MATCH(MAX(J2:J26),J2:J26,0))             ***Must delete all instances of #VALUE! To calculate***</t>
        </is>
      </c>
      <c r="O52" s="226" t="n"/>
    </row>
    <row r="53">
      <c r="A53" s="227" t="inlineStr">
        <is>
          <t>Mystery Doubles Final Handicap Total Formula: =SUM(G2,H2,I2)                    ***Must delete all instances of #VALUE! To calculate***</t>
        </is>
      </c>
      <c r="O53" s="226" t="n"/>
    </row>
    <row r="54">
      <c r="A54" s="227" t="inlineStr">
        <is>
          <t>Handicap Calculator Average Formula (***BASED ON 90% OF 230 - MUST BE EDITED FOR OTHER CALCULATIONS!!!***): =(SUM(D7,E7,F7)/3)</t>
        </is>
      </c>
      <c r="O54" s="226" t="n"/>
    </row>
    <row r="55">
      <c r="A55" s="227" t="inlineStr">
        <is>
          <t>Handicap Calculator Handicap Formula (***BASED ON 90% OF 230 - MUST BE EDITED FOR OTHER CALCULATIONS!!!***: =(230-G7)*90%</t>
        </is>
      </c>
      <c r="O55" s="226" t="n"/>
    </row>
    <row r="56">
      <c r="A56" s="227" t="n"/>
      <c r="O56" s="226" t="n"/>
    </row>
    <row r="57">
      <c r="A57" s="227" t="n"/>
      <c r="O57" s="226" t="n"/>
    </row>
    <row r="58">
      <c r="A58" s="227" t="n"/>
      <c r="O58" s="226" t="n"/>
    </row>
    <row r="59">
      <c r="A59" s="227" t="n"/>
      <c r="O59" s="226" t="n"/>
    </row>
    <row r="60">
      <c r="A60" s="227" t="n"/>
      <c r="O60" s="226" t="n"/>
    </row>
    <row r="61">
      <c r="A61" s="227" t="n"/>
      <c r="O61" s="226" t="n"/>
    </row>
    <row r="62" ht="15" customHeight="1" thickBot="1">
      <c r="A62" s="227" t="n"/>
      <c r="O62" s="226" t="n"/>
    </row>
    <row r="63" ht="15" customHeight="1" thickTop="1">
      <c r="A63" s="87" t="n"/>
      <c r="B63" s="224" t="n"/>
      <c r="C63" s="224" t="n"/>
      <c r="D63" s="224" t="n"/>
      <c r="E63" s="224" t="n"/>
      <c r="F63" s="224" t="n"/>
      <c r="G63" s="224" t="n"/>
      <c r="H63" s="224" t="n"/>
      <c r="I63" s="224" t="n"/>
      <c r="J63" s="224" t="n"/>
      <c r="K63" s="224" t="n"/>
      <c r="L63" s="224" t="n"/>
      <c r="M63" s="224" t="n"/>
      <c r="N63" s="224" t="n"/>
      <c r="O63" s="224" t="n"/>
    </row>
  </sheetData>
  <mergeCells count="57">
    <mergeCell ref="A7:O7"/>
    <mergeCell ref="A16:O16"/>
    <mergeCell ref="A54:O54"/>
    <mergeCell ref="A41:O41"/>
    <mergeCell ref="A46:O46"/>
    <mergeCell ref="A27:O27"/>
    <mergeCell ref="A38:O39"/>
    <mergeCell ref="A56:O56"/>
    <mergeCell ref="A18:O18"/>
    <mergeCell ref="A50:O50"/>
    <mergeCell ref="A3:O3"/>
    <mergeCell ref="A21:O21"/>
    <mergeCell ref="A55:O55"/>
    <mergeCell ref="A12:O12"/>
    <mergeCell ref="A57:O57"/>
    <mergeCell ref="A2:O2"/>
    <mergeCell ref="A42:O42"/>
    <mergeCell ref="A33:O33"/>
    <mergeCell ref="A47:O47"/>
    <mergeCell ref="A5:O5"/>
    <mergeCell ref="A23:O23"/>
    <mergeCell ref="A32:O32"/>
    <mergeCell ref="A8:O8"/>
    <mergeCell ref="A22:O22"/>
    <mergeCell ref="A17:O17"/>
    <mergeCell ref="A4:O4"/>
    <mergeCell ref="A62:O62"/>
    <mergeCell ref="A53:O53"/>
    <mergeCell ref="A35:O35"/>
    <mergeCell ref="A29:O29"/>
    <mergeCell ref="A43:O43"/>
    <mergeCell ref="A20:O20"/>
    <mergeCell ref="A63:O63"/>
    <mergeCell ref="A52:O52"/>
    <mergeCell ref="A10:O10"/>
    <mergeCell ref="A28:O28"/>
    <mergeCell ref="A19:O19"/>
    <mergeCell ref="A44:O44"/>
    <mergeCell ref="A31:O31"/>
    <mergeCell ref="A58:O58"/>
    <mergeCell ref="A40:O40"/>
    <mergeCell ref="A34:O34"/>
    <mergeCell ref="A9:O9"/>
    <mergeCell ref="A48:O48"/>
    <mergeCell ref="A30:O30"/>
    <mergeCell ref="A25:O26"/>
    <mergeCell ref="A59:O59"/>
    <mergeCell ref="A51:O51"/>
    <mergeCell ref="A60:O60"/>
    <mergeCell ref="A36:O36"/>
    <mergeCell ref="A49:O49"/>
    <mergeCell ref="A11:O11"/>
    <mergeCell ref="A45:O45"/>
    <mergeCell ref="A14:O15"/>
    <mergeCell ref="A1:O1"/>
    <mergeCell ref="A61:O61"/>
    <mergeCell ref="A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5"/>
  <sheetViews>
    <sheetView workbookViewId="0">
      <selection activeCell="E7" sqref="E7"/>
    </sheetView>
  </sheetViews>
  <sheetFormatPr baseColWidth="8" defaultRowHeight="14.4"/>
  <cols>
    <col width="10.33203125" customWidth="1" min="1" max="1"/>
    <col width="15.88671875" customWidth="1" min="2" max="2"/>
    <col width="9.5546875" customWidth="1" min="3" max="4"/>
    <col width="8.88671875" customWidth="1" style="72" min="6" max="6"/>
    <col width="10.6640625" bestFit="1" customWidth="1" min="13" max="13"/>
  </cols>
  <sheetData>
    <row r="1" ht="75.59999999999999" customHeight="1" thickTop="1">
      <c r="A1" s="4" t="inlineStr">
        <is>
          <t>ENTRY</t>
        </is>
      </c>
      <c r="B1" s="4" t="inlineStr">
        <is>
          <t>BOWLER NAME</t>
        </is>
      </c>
      <c r="C1" s="4" t="inlineStr">
        <is>
          <t xml:space="preserve">GAME 1 </t>
        </is>
      </c>
      <c r="D1" s="4" t="inlineStr">
        <is>
          <t>GAME 2</t>
        </is>
      </c>
      <c r="E1" s="4" t="inlineStr">
        <is>
          <t>GAME 3</t>
        </is>
      </c>
      <c r="F1" s="4" t="inlineStr">
        <is>
          <t>TOTAL</t>
        </is>
      </c>
      <c r="H1" s="10" t="inlineStr">
        <is>
          <t>Winner: Game 1</t>
        </is>
      </c>
      <c r="I1" s="10" t="inlineStr">
        <is>
          <t>Winner: Game 2</t>
        </is>
      </c>
      <c r="J1" s="10" t="inlineStr">
        <is>
          <t>Winner: Game 3</t>
        </is>
      </c>
      <c r="K1" s="10" t="inlineStr">
        <is>
          <t>Winner: Total</t>
        </is>
      </c>
    </row>
    <row r="2">
      <c r="A2" s="7" t="n">
        <v>1</v>
      </c>
      <c r="B2" s="6" t="n"/>
      <c r="C2" s="6" t="n"/>
      <c r="D2" s="6" t="n"/>
      <c r="E2" s="6" t="n"/>
      <c r="F2" s="67">
        <f>SUM(,C2,D2,E2)</f>
        <v/>
      </c>
      <c r="H2" s="34">
        <f>INDEX(B2:B26, MATCH(MAX(C2:C26),C2:C26,0))</f>
        <v/>
      </c>
      <c r="I2" s="34">
        <f>INDEX(B2:B26, MATCH(MAX(D2:D26),D2:D26,0))</f>
        <v/>
      </c>
      <c r="J2" s="34">
        <f>INDEX(B2:B26, MATCH(MAX(E2:E26),E2:E26,0))</f>
        <v/>
      </c>
      <c r="K2" s="34">
        <f>INDEX(B2:B26, MATCH(MAX(F2:F26),F2:F26,0))</f>
        <v/>
      </c>
    </row>
    <row r="3">
      <c r="A3" s="8" t="n">
        <v>2</v>
      </c>
      <c r="B3" s="6" t="n"/>
      <c r="C3" s="6" t="n"/>
      <c r="D3" s="6" t="n"/>
      <c r="E3" s="6" t="n"/>
      <c r="F3" s="67">
        <f>SUM(,C3,D3,E3)</f>
        <v/>
      </c>
    </row>
    <row r="4">
      <c r="A4" s="7" t="n">
        <v>3</v>
      </c>
      <c r="B4" s="6" t="n"/>
      <c r="C4" s="6" t="n"/>
      <c r="D4" s="6" t="n"/>
      <c r="E4" s="6" t="n"/>
      <c r="F4" s="67">
        <f>SUM(,C4,D4,E4)</f>
        <v/>
      </c>
    </row>
    <row r="5">
      <c r="A5" s="8" t="n">
        <v>4</v>
      </c>
      <c r="B5" s="6" t="n"/>
      <c r="C5" s="6" t="n"/>
      <c r="D5" s="6" t="n"/>
      <c r="E5" s="6" t="n"/>
      <c r="F5" s="67">
        <f>SUM(,C5,D5,E5)</f>
        <v/>
      </c>
    </row>
    <row r="6" ht="15" customHeight="1" thickBot="1">
      <c r="A6" s="7" t="n">
        <v>5</v>
      </c>
      <c r="B6" s="6" t="n"/>
      <c r="C6" s="6" t="n"/>
      <c r="D6" s="6" t="n"/>
      <c r="E6" s="6" t="n"/>
      <c r="F6" s="67">
        <f>SUM(,C6,D6,E6)</f>
        <v/>
      </c>
    </row>
    <row r="7">
      <c r="A7" s="7" t="n">
        <v>6</v>
      </c>
      <c r="B7" s="6" t="n"/>
      <c r="C7" s="6" t="n"/>
      <c r="D7" s="6" t="n"/>
      <c r="E7" s="6" t="n"/>
      <c r="F7" s="67">
        <f>SUM(,C7,D7,E7)</f>
        <v/>
      </c>
      <c r="L7" s="236" t="inlineStr">
        <is>
          <t>**Be sure to remove ALL instances of #N/A in order to automatically calculate winners!**</t>
        </is>
      </c>
      <c r="M7" s="237" t="n"/>
      <c r="N7" s="237" t="n"/>
      <c r="O7" s="237" t="n"/>
      <c r="P7" s="237" t="n"/>
      <c r="Q7" s="237" t="n"/>
      <c r="R7" s="238" t="n"/>
    </row>
    <row r="8">
      <c r="A8" s="7" t="n">
        <v>7</v>
      </c>
      <c r="B8" s="6" t="n"/>
      <c r="C8" s="6" t="n"/>
      <c r="D8" s="6" t="n"/>
      <c r="E8" s="6" t="n"/>
      <c r="F8" s="67">
        <f>SUM(,C8,D8,E8)</f>
        <v/>
      </c>
      <c r="L8" s="239" t="n"/>
      <c r="R8" s="240" t="n"/>
    </row>
    <row r="9">
      <c r="A9" s="8" t="n">
        <v>8</v>
      </c>
      <c r="B9" s="6" t="n"/>
      <c r="C9" s="6" t="n"/>
      <c r="D9" s="6" t="n"/>
      <c r="E9" s="6" t="n"/>
      <c r="F9" s="67">
        <f>SUM(,C9,D9,E9)</f>
        <v/>
      </c>
      <c r="L9" s="239" t="n"/>
      <c r="R9" s="240" t="n"/>
    </row>
    <row r="10">
      <c r="A10" s="7" t="n">
        <v>9</v>
      </c>
      <c r="B10" s="6" t="n"/>
      <c r="C10" s="6" t="n"/>
      <c r="D10" s="6" t="n"/>
      <c r="E10" s="6" t="n"/>
      <c r="F10" s="67">
        <f>SUM(,C10,D10,E10)</f>
        <v/>
      </c>
      <c r="L10" s="239" t="n"/>
      <c r="R10" s="240" t="n"/>
    </row>
    <row r="11" ht="14.4" customHeight="1">
      <c r="A11" s="7" t="n">
        <v>10</v>
      </c>
      <c r="B11" s="6" t="n"/>
      <c r="C11" s="6" t="n"/>
      <c r="D11" s="6" t="n"/>
      <c r="E11" s="6" t="n"/>
      <c r="F11" s="67">
        <f>SUM(,C11,D11,E11)</f>
        <v/>
      </c>
      <c r="L11" s="239" t="n"/>
      <c r="R11" s="240" t="n"/>
    </row>
    <row r="12" ht="15" customHeight="1" thickBot="1">
      <c r="A12" s="8" t="n">
        <v>11</v>
      </c>
      <c r="B12" s="6" t="n"/>
      <c r="C12" s="6" t="n"/>
      <c r="D12" s="6" t="n"/>
      <c r="E12" s="6" t="n"/>
      <c r="F12" s="67">
        <f>SUM(,C12,D12,E12)</f>
        <v/>
      </c>
      <c r="L12" s="241" t="n"/>
      <c r="M12" s="51" t="n"/>
      <c r="N12" s="51" t="n"/>
      <c r="O12" s="51" t="n"/>
      <c r="P12" s="51" t="n"/>
      <c r="Q12" s="51" t="n"/>
      <c r="R12" s="242" t="n"/>
    </row>
    <row r="13">
      <c r="A13" s="7" t="n">
        <v>12</v>
      </c>
      <c r="B13" s="6" t="n"/>
      <c r="C13" s="6" t="n"/>
      <c r="D13" s="6" t="n"/>
      <c r="E13" s="6" t="n"/>
      <c r="F13" s="67">
        <f>SUM(,C13,D13,E13)</f>
        <v/>
      </c>
    </row>
    <row r="14">
      <c r="A14" s="8" t="n">
        <v>13</v>
      </c>
      <c r="B14" s="6" t="n"/>
      <c r="C14" s="6" t="n"/>
      <c r="D14" s="6" t="n"/>
      <c r="E14" s="6" t="n"/>
      <c r="F14" s="67">
        <f>SUM(,C14,D14,E14)</f>
        <v/>
      </c>
    </row>
    <row r="15">
      <c r="A15" s="7" t="n">
        <v>14</v>
      </c>
      <c r="B15" s="6" t="n"/>
      <c r="C15" s="6" t="n"/>
      <c r="D15" s="6" t="n"/>
      <c r="E15" s="6" t="n"/>
      <c r="F15" s="67">
        <f>SUM(,C15,D15,E15)</f>
        <v/>
      </c>
    </row>
    <row r="16">
      <c r="A16" s="8" t="n">
        <v>15</v>
      </c>
      <c r="B16" s="6" t="n"/>
      <c r="C16" s="6" t="n"/>
      <c r="D16" s="6" t="n"/>
      <c r="E16" s="6" t="n"/>
      <c r="F16" s="67">
        <f>SUM(,C16,D16,E16)</f>
        <v/>
      </c>
    </row>
    <row r="17">
      <c r="A17" s="7" t="n">
        <v>16</v>
      </c>
      <c r="B17" s="6" t="n"/>
      <c r="C17" s="6" t="n"/>
      <c r="D17" s="6" t="n"/>
      <c r="E17" s="6" t="n"/>
      <c r="F17" s="67">
        <f>SUM(,C17,D17,E17)</f>
        <v/>
      </c>
    </row>
    <row r="18">
      <c r="A18" s="8" t="n">
        <v>17</v>
      </c>
      <c r="B18" s="6" t="n"/>
      <c r="C18" s="6" t="n"/>
      <c r="D18" s="6" t="n"/>
      <c r="E18" s="6" t="n"/>
      <c r="F18" s="67">
        <f>SUM(,C18,D18,E18)</f>
        <v/>
      </c>
    </row>
    <row r="19">
      <c r="A19" s="7" t="n">
        <v>18</v>
      </c>
      <c r="B19" s="6" t="n"/>
      <c r="C19" s="5" t="n"/>
      <c r="D19" s="5" t="n"/>
      <c r="E19" s="54" t="n"/>
      <c r="F19" s="67">
        <f>SUM(,C19,D19,E19)</f>
        <v/>
      </c>
    </row>
    <row r="20">
      <c r="A20" s="8" t="n">
        <v>19</v>
      </c>
      <c r="B20" s="6" t="n"/>
      <c r="C20" s="6" t="n"/>
      <c r="D20" s="6" t="n"/>
      <c r="E20" s="55" t="n"/>
      <c r="F20" s="67">
        <f>SUM(,C20,D20,E20)</f>
        <v/>
      </c>
    </row>
    <row r="21">
      <c r="A21" s="7" t="n">
        <v>20</v>
      </c>
      <c r="B21" s="6" t="n"/>
      <c r="C21" s="5" t="n"/>
      <c r="D21" s="5" t="n"/>
      <c r="E21" s="54" t="n"/>
      <c r="F21" s="67">
        <f>SUM(,C21,D21,E21)</f>
        <v/>
      </c>
    </row>
    <row r="22">
      <c r="A22" s="8" t="n">
        <v>21</v>
      </c>
      <c r="B22" s="6" t="n"/>
      <c r="C22" s="6" t="n"/>
      <c r="D22" s="6" t="n"/>
      <c r="E22" s="55" t="n"/>
      <c r="F22" s="67">
        <f>SUM(,C22,D22,E22)</f>
        <v/>
      </c>
    </row>
    <row r="23">
      <c r="A23" s="7" t="n">
        <v>22</v>
      </c>
      <c r="B23" s="6" t="n"/>
      <c r="C23" s="5" t="n"/>
      <c r="D23" s="5" t="n"/>
      <c r="E23" s="54" t="n"/>
      <c r="F23" s="67">
        <f>SUM(,C23,D23,E23)</f>
        <v/>
      </c>
    </row>
    <row r="24">
      <c r="A24" s="8" t="n">
        <v>23</v>
      </c>
      <c r="B24" s="6" t="n"/>
      <c r="C24" s="6" t="n"/>
      <c r="D24" s="6" t="n"/>
      <c r="E24" s="55" t="n"/>
      <c r="F24" s="67">
        <f>SUM(,C24,D24,E24)</f>
        <v/>
      </c>
    </row>
    <row r="25">
      <c r="A25" s="7" t="n">
        <v>24</v>
      </c>
      <c r="B25" s="6" t="n"/>
      <c r="C25" s="5" t="n"/>
      <c r="D25" s="5" t="n"/>
      <c r="E25" s="54" t="n"/>
      <c r="F25" s="67">
        <f>SUM(,C25,D25,E25)</f>
        <v/>
      </c>
    </row>
    <row r="26">
      <c r="A26" s="8" t="n">
        <v>25</v>
      </c>
      <c r="B26" s="6" t="n"/>
      <c r="C26" s="6" t="n"/>
      <c r="D26" s="6" t="n"/>
      <c r="E26" s="55" t="n"/>
      <c r="F26" s="67">
        <f>SUM(,C26,D26,E26)</f>
        <v/>
      </c>
    </row>
    <row r="27">
      <c r="A27" s="7" t="n">
        <v>26</v>
      </c>
      <c r="B27" s="6" t="n"/>
      <c r="C27" s="5" t="n"/>
      <c r="D27" s="5" t="n"/>
      <c r="E27" s="54" t="n"/>
      <c r="F27" s="67">
        <f>SUM(,C27,D27,E27)</f>
        <v/>
      </c>
    </row>
    <row r="28">
      <c r="A28" s="8" t="n">
        <v>27</v>
      </c>
      <c r="B28" s="6" t="n"/>
      <c r="C28" s="6" t="n"/>
      <c r="D28" s="6" t="n"/>
      <c r="E28" s="55" t="n"/>
      <c r="F28" s="67">
        <f>SUM(,C28,D28,E28)</f>
        <v/>
      </c>
    </row>
    <row r="29">
      <c r="A29" s="7" t="n">
        <v>28</v>
      </c>
      <c r="B29" s="6" t="n"/>
      <c r="C29" s="5" t="n"/>
      <c r="D29" s="5" t="n"/>
      <c r="E29" s="54" t="n"/>
      <c r="F29" s="67">
        <f>SUM(,C29,D29,E29)</f>
        <v/>
      </c>
    </row>
    <row r="30">
      <c r="A30" s="8" t="n">
        <v>29</v>
      </c>
      <c r="B30" s="6" t="n"/>
      <c r="C30" s="6" t="n"/>
      <c r="D30" s="6" t="n"/>
      <c r="E30" s="55" t="n"/>
      <c r="F30" s="67">
        <f>SUM(,C30,D30,E30)</f>
        <v/>
      </c>
    </row>
    <row r="31">
      <c r="A31" s="7" t="n">
        <v>30</v>
      </c>
      <c r="B31" s="6" t="n"/>
      <c r="C31" s="5" t="n"/>
      <c r="D31" s="5" t="n"/>
      <c r="E31" s="54" t="n"/>
      <c r="F31" s="67">
        <f>SUM(,C31,D31,E31)</f>
        <v/>
      </c>
    </row>
    <row r="32">
      <c r="B32" s="6" t="n"/>
    </row>
    <row r="33">
      <c r="B33" s="6" t="n"/>
    </row>
    <row r="34">
      <c r="B34" s="5" t="n"/>
    </row>
    <row r="35">
      <c r="B35" s="6" t="n"/>
    </row>
    <row r="36">
      <c r="B36" s="6" t="n"/>
    </row>
    <row r="37">
      <c r="B37" s="5" t="n"/>
    </row>
    <row r="38">
      <c r="B38" s="6" t="n"/>
    </row>
    <row r="39">
      <c r="B39" s="5" t="n"/>
    </row>
    <row r="40">
      <c r="B40" s="6" t="n"/>
    </row>
    <row r="41">
      <c r="B41" s="5" t="n"/>
    </row>
    <row r="42">
      <c r="B42" s="6" t="n"/>
    </row>
    <row r="43">
      <c r="B43" s="6" t="n"/>
    </row>
    <row r="44">
      <c r="B44" s="6" t="n"/>
    </row>
    <row r="45">
      <c r="B45" s="5" t="n"/>
    </row>
    <row r="46">
      <c r="B46" s="6" t="n"/>
    </row>
    <row r="47">
      <c r="B47" s="5" t="n"/>
    </row>
    <row r="48">
      <c r="B48" s="5" t="n"/>
    </row>
    <row r="49">
      <c r="B49" s="5" t="n"/>
    </row>
    <row r="50">
      <c r="B50" s="5" t="n"/>
    </row>
    <row r="51">
      <c r="B51" s="5" t="n"/>
    </row>
    <row r="52">
      <c r="B52" s="5" t="n"/>
    </row>
    <row r="53">
      <c r="B53" s="5" t="n"/>
    </row>
    <row r="54">
      <c r="B54" s="5" t="n"/>
    </row>
    <row r="55">
      <c r="B55" s="5" t="n"/>
    </row>
  </sheetData>
  <mergeCells count="1">
    <mergeCell ref="L7:R1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51"/>
  <sheetViews>
    <sheetView workbookViewId="0">
      <selection activeCell="B2" sqref="B2"/>
    </sheetView>
  </sheetViews>
  <sheetFormatPr baseColWidth="8" defaultRowHeight="14.4"/>
  <cols>
    <col width="10.33203125" customWidth="1" min="1" max="1"/>
    <col width="15.88671875" customWidth="1" min="2" max="2"/>
    <col width="10.33203125" customWidth="1" min="3" max="3"/>
    <col width="9.5546875" customWidth="1" min="4" max="5"/>
    <col width="12.6640625" bestFit="1" customWidth="1" min="14" max="14"/>
    <col width="16" bestFit="1" customWidth="1" min="15" max="15"/>
    <col width="12.6640625" bestFit="1" customWidth="1" min="16" max="17"/>
    <col width="10.6640625" bestFit="1" customWidth="1" min="19" max="19"/>
  </cols>
  <sheetData>
    <row r="1" ht="75.59999999999999" customHeight="1" thickTop="1">
      <c r="A1" s="4" t="inlineStr">
        <is>
          <t>ENTRY</t>
        </is>
      </c>
      <c r="B1" s="4" t="inlineStr">
        <is>
          <t>BOWLER NAME</t>
        </is>
      </c>
      <c r="C1" s="4" t="inlineStr">
        <is>
          <t>HANDICAP</t>
        </is>
      </c>
      <c r="D1" s="4" t="inlineStr">
        <is>
          <t xml:space="preserve">GAME 1 </t>
        </is>
      </c>
      <c r="E1" s="4" t="inlineStr">
        <is>
          <t>GAME 2</t>
        </is>
      </c>
      <c r="F1" s="4" t="inlineStr">
        <is>
          <t>GAME 3</t>
        </is>
      </c>
      <c r="G1" s="4" t="inlineStr">
        <is>
          <t>TOTAL</t>
        </is>
      </c>
      <c r="H1" s="11" t="inlineStr">
        <is>
          <t>Game 1 Total</t>
        </is>
      </c>
      <c r="I1" s="11" t="inlineStr">
        <is>
          <t>Game 2 Total</t>
        </is>
      </c>
      <c r="J1" s="10" t="inlineStr">
        <is>
          <t>Game 3 Total</t>
        </is>
      </c>
      <c r="K1" s="10" t="inlineStr">
        <is>
          <t>Lane Number</t>
        </is>
      </c>
      <c r="N1" s="10" t="inlineStr">
        <is>
          <t>Winner: Game 1</t>
        </is>
      </c>
      <c r="O1" s="10" t="inlineStr">
        <is>
          <t>Winner: Game 2</t>
        </is>
      </c>
      <c r="P1" s="10" t="inlineStr">
        <is>
          <t>Winner: Game 3</t>
        </is>
      </c>
      <c r="Q1" s="10" t="inlineStr">
        <is>
          <t>Winner: Total</t>
        </is>
      </c>
    </row>
    <row r="2">
      <c r="A2" s="7" t="n">
        <v>1</v>
      </c>
      <c r="B2" s="6" t="n"/>
      <c r="C2" s="6">
        <f>VLOOKUP(B2,'[1]Handicap Bank | WEDNESDAY'!A2:C54,3,FALSE)</f>
        <v/>
      </c>
      <c r="D2" s="6" t="n"/>
      <c r="E2" s="6" t="n"/>
      <c r="F2" s="6" t="n"/>
      <c r="G2" s="6">
        <f>SUM(C2*3,D2,E2,F2)</f>
        <v/>
      </c>
      <c r="H2" s="6">
        <f>SUM(D2,C2)</f>
        <v/>
      </c>
      <c r="I2" s="6">
        <f>SUM(E2,C2)</f>
        <v/>
      </c>
      <c r="J2" s="6">
        <f>SUM(F2,C2)</f>
        <v/>
      </c>
      <c r="K2" s="55">
        <f>VLOOKUP(B2,'Handicap Bank | WEDNESDAY'!A2:C54,4,FALSE)</f>
        <v/>
      </c>
      <c r="N2" s="34">
        <f>INDEX(B2:B51, MATCH(MAX(H2:H51),H2:H51,0))</f>
        <v/>
      </c>
      <c r="O2" s="34">
        <f>INDEX(B2:B51, MATCH(MAX(I2:I51),I2:I51,0))</f>
        <v/>
      </c>
      <c r="P2" s="34">
        <f>INDEX(B2:B51, MATCH(MAX(J2:J51),J2:J51,0))</f>
        <v/>
      </c>
      <c r="Q2" s="34">
        <f>INDEX(B2:B51, MATCH(MAX(G2:G51),G2:G51,0))</f>
        <v/>
      </c>
      <c r="R2" s="34" t="n"/>
    </row>
    <row r="3">
      <c r="A3" s="8" t="n">
        <v>2</v>
      </c>
      <c r="B3" s="6" t="n"/>
      <c r="C3" s="6">
        <f>VLOOKUP(B3,'[1]Handicap Bank | WEDNESDAY'!A2:C54,3,FALSE)</f>
        <v/>
      </c>
      <c r="D3" s="6" t="n"/>
      <c r="E3" s="6" t="n"/>
      <c r="F3" s="6" t="n"/>
      <c r="G3" s="6">
        <f>SUM(C3*3,D3,E3,F3)</f>
        <v/>
      </c>
      <c r="H3" s="6">
        <f>SUM(D3,C3)</f>
        <v/>
      </c>
      <c r="I3" s="6">
        <f>SUM(E3,C3)</f>
        <v/>
      </c>
      <c r="J3" s="6">
        <f>SUM(F3,C3)</f>
        <v/>
      </c>
      <c r="K3" s="55">
        <f>VLOOKUP(B3,'Handicap Bank | WEDNESDAY'!A2:C54,4,FALSE)</f>
        <v/>
      </c>
      <c r="N3" s="48">
        <f>INDEX(H2:H51, MATCH(MAX(H2:H51),H2:H51,0))</f>
        <v/>
      </c>
      <c r="O3" s="48">
        <f>INDEX(I2:I51, MATCH(MAX(I2:I51),I2:I51,0))</f>
        <v/>
      </c>
      <c r="P3" s="48">
        <f>INDEX(J2:J51, MATCH(MAX(J2:J51),J2:J51,0))</f>
        <v/>
      </c>
      <c r="Q3" s="34">
        <f>INDEX(G2:G51, MATCH(MAX(G2:G51),G2:G51,0))</f>
        <v/>
      </c>
      <c r="R3" s="34" t="n"/>
    </row>
    <row r="4">
      <c r="A4" s="7" t="n">
        <v>3</v>
      </c>
      <c r="B4" s="6" t="n"/>
      <c r="C4" s="6">
        <f>VLOOKUP(B4,'[1]Handicap Bank | WEDNESDAY'!A2:C54,3,FALSE)</f>
        <v/>
      </c>
      <c r="D4" s="6" t="n"/>
      <c r="E4" s="6" t="n"/>
      <c r="F4" s="6" t="n"/>
      <c r="G4" s="6">
        <f>SUM(C4*3,D4,E4,F4)</f>
        <v/>
      </c>
      <c r="H4" s="6">
        <f>SUM(D4,C4)</f>
        <v/>
      </c>
      <c r="I4" s="6">
        <f>SUM(E4,C4)</f>
        <v/>
      </c>
      <c r="J4" s="6">
        <f>SUM(F4,C4)</f>
        <v/>
      </c>
      <c r="K4" s="55">
        <f>VLOOKUP(B4,'Handicap Bank | WEDNESDAY'!A2:C54,4,FALSE)</f>
        <v/>
      </c>
      <c r="O4" s="34" t="n"/>
      <c r="P4" s="34" t="n"/>
      <c r="Q4" s="34" t="n"/>
      <c r="R4" s="34" t="n"/>
    </row>
    <row r="5">
      <c r="A5" s="8" t="n">
        <v>4</v>
      </c>
      <c r="B5" s="6" t="n"/>
      <c r="C5" s="6">
        <f>VLOOKUP(B5,'[1]Handicap Bank | WEDNESDAY'!A2:C54,3,FALSE)</f>
        <v/>
      </c>
      <c r="D5" s="6" t="n"/>
      <c r="E5" s="6" t="n"/>
      <c r="F5" s="6" t="n"/>
      <c r="G5" s="6">
        <f>SUM(C5*3,D5,E5,F5)</f>
        <v/>
      </c>
      <c r="H5" s="6">
        <f>SUM(D5,C5)</f>
        <v/>
      </c>
      <c r="I5" s="6">
        <f>SUM(E5,C5)</f>
        <v/>
      </c>
      <c r="J5" s="6">
        <f>SUM(F5,C5)</f>
        <v/>
      </c>
      <c r="K5" s="55">
        <f>VLOOKUP(B5,'Handicap Bank | WEDNESDAY'!A2:C54,4,FALSE)</f>
        <v/>
      </c>
    </row>
    <row r="6" ht="15" customHeight="1" thickBot="1">
      <c r="A6" s="7" t="n">
        <v>5</v>
      </c>
      <c r="B6" s="6" t="n"/>
      <c r="C6" s="6">
        <f>VLOOKUP(B6,'[1]Handicap Bank | WEDNESDAY'!A2:C54,3,FALSE)</f>
        <v/>
      </c>
      <c r="D6" s="6" t="n"/>
      <c r="E6" s="6" t="n"/>
      <c r="F6" s="6" t="n"/>
      <c r="G6" s="6">
        <f>SUM(C6*3,D6,E6,F6)</f>
        <v/>
      </c>
      <c r="H6" s="6">
        <f>SUM(D6,C6)</f>
        <v/>
      </c>
      <c r="I6" s="6">
        <f>SUM(E6,C6)</f>
        <v/>
      </c>
      <c r="J6" s="6">
        <f>SUM(F6,C6)</f>
        <v/>
      </c>
      <c r="K6" s="55">
        <f>VLOOKUP(B6,'Handicap Bank | WEDNESDAY'!A2:C54,4,FALSE)</f>
        <v/>
      </c>
    </row>
    <row r="7" ht="15" customHeight="1">
      <c r="A7" s="7" t="n">
        <v>6</v>
      </c>
      <c r="B7" s="6" t="n"/>
      <c r="C7" s="6">
        <f>VLOOKUP(B7,'[1]Handicap Bank | WEDNESDAY'!A2:C54,3,FALSE)</f>
        <v/>
      </c>
      <c r="D7" s="6" t="n"/>
      <c r="E7" s="6" t="n"/>
      <c r="F7" s="6" t="n"/>
      <c r="G7" s="6">
        <f>SUM(C7*3,D7,E7,F7)</f>
        <v/>
      </c>
      <c r="H7" s="6">
        <f>SUM(D7,C7)</f>
        <v/>
      </c>
      <c r="I7" s="6">
        <f>SUM(E7,C7)</f>
        <v/>
      </c>
      <c r="J7" s="6">
        <f>SUM(F7,C7)</f>
        <v/>
      </c>
      <c r="K7" s="55">
        <f>VLOOKUP(B7,'Handicap Bank | WEDNESDAY'!A2:C54,4,FALSE)</f>
        <v/>
      </c>
      <c r="R7" s="236" t="inlineStr">
        <is>
          <t>**Be sure to remove ALL instances of #N/A in order to automatically calculate winners!**
Please "UNDO" changes once done so formulas remain</t>
        </is>
      </c>
      <c r="S7" s="237" t="n"/>
      <c r="T7" s="237" t="n"/>
      <c r="U7" s="237" t="n"/>
      <c r="V7" s="237" t="n"/>
      <c r="W7" s="237" t="n"/>
      <c r="X7" s="238" t="n"/>
    </row>
    <row r="8">
      <c r="A8" s="7" t="n">
        <v>7</v>
      </c>
      <c r="B8" s="6" t="n"/>
      <c r="C8" s="6">
        <f>VLOOKUP(B8,'[1]Handicap Bank | WEDNESDAY'!A2:C54,3,FALSE)</f>
        <v/>
      </c>
      <c r="D8" s="6" t="n"/>
      <c r="E8" s="6" t="n"/>
      <c r="F8" s="6" t="n"/>
      <c r="G8" s="6">
        <f>SUM(C8*3,D8,E8,F8)</f>
        <v/>
      </c>
      <c r="H8" s="6">
        <f>SUM(D8,C8)</f>
        <v/>
      </c>
      <c r="I8" s="6">
        <f>SUM(E8,C8)</f>
        <v/>
      </c>
      <c r="J8" s="6">
        <f>SUM(F8,C8)</f>
        <v/>
      </c>
      <c r="K8" s="55">
        <f>VLOOKUP(B8,'Handicap Bank | WEDNESDAY'!A2:C54,4,FALSE)</f>
        <v/>
      </c>
      <c r="R8" s="239" t="n"/>
      <c r="X8" s="240" t="n"/>
    </row>
    <row r="9">
      <c r="A9" s="8" t="n">
        <v>8</v>
      </c>
      <c r="B9" s="6" t="n"/>
      <c r="C9" s="6">
        <f>VLOOKUP(B9,'[1]Handicap Bank | WEDNESDAY'!A2:C54,3,FALSE)</f>
        <v/>
      </c>
      <c r="D9" s="6" t="n"/>
      <c r="E9" s="6" t="n"/>
      <c r="F9" s="6" t="n"/>
      <c r="G9" s="6">
        <f>SUM(C9*3,D9,E9,F9)</f>
        <v/>
      </c>
      <c r="H9" s="6">
        <f>SUM(D9,C9)</f>
        <v/>
      </c>
      <c r="I9" s="6">
        <f>SUM(E9,C9)</f>
        <v/>
      </c>
      <c r="J9" s="6">
        <f>SUM(F9,C9)</f>
        <v/>
      </c>
      <c r="K9" s="55">
        <f>VLOOKUP(B9,'Handicap Bank | WEDNESDAY'!A2:C54,4,FALSE)</f>
        <v/>
      </c>
      <c r="R9" s="239" t="n"/>
      <c r="X9" s="240" t="n"/>
    </row>
    <row r="10">
      <c r="A10" s="7" t="n">
        <v>9</v>
      </c>
      <c r="B10" s="6" t="n"/>
      <c r="C10" s="6">
        <f>VLOOKUP(B10,'[1]Handicap Bank | WEDNESDAY'!A2:C54,3,FALSE)</f>
        <v/>
      </c>
      <c r="D10" s="6" t="n"/>
      <c r="E10" s="6" t="n"/>
      <c r="F10" s="6" t="n"/>
      <c r="G10" s="6">
        <f>SUM(C10*3,D10,E10,F10)</f>
        <v/>
      </c>
      <c r="H10" s="6">
        <f>SUM(D10,C10)</f>
        <v/>
      </c>
      <c r="I10" s="6">
        <f>SUM(E10,C10)</f>
        <v/>
      </c>
      <c r="J10" s="6">
        <f>SUM(F10,C10)</f>
        <v/>
      </c>
      <c r="K10" s="55">
        <f>VLOOKUP(B10,'Handicap Bank | WEDNESDAY'!A2:C54,4,FALSE)</f>
        <v/>
      </c>
      <c r="R10" s="239" t="n"/>
      <c r="X10" s="240" t="n"/>
    </row>
    <row r="11" ht="14.4" customHeight="1">
      <c r="A11" s="7" t="n">
        <v>10</v>
      </c>
      <c r="B11" s="6" t="n"/>
      <c r="C11" s="6">
        <f>VLOOKUP(B11,'[1]Handicap Bank | WEDNESDAY'!A2:C54,3,FALSE)</f>
        <v/>
      </c>
      <c r="D11" s="6" t="n"/>
      <c r="E11" s="6" t="n"/>
      <c r="F11" s="6" t="n"/>
      <c r="G11" s="6">
        <f>SUM(C11*3,D11,E11,F11)</f>
        <v/>
      </c>
      <c r="H11" s="6">
        <f>SUM(D11,C11)</f>
        <v/>
      </c>
      <c r="I11" s="6">
        <f>SUM(E11,C11)</f>
        <v/>
      </c>
      <c r="J11" s="6">
        <f>SUM(F11,C11)</f>
        <v/>
      </c>
      <c r="K11" s="55">
        <f>VLOOKUP(B11,'Handicap Bank | WEDNESDAY'!A2:C54,4,FALSE)</f>
        <v/>
      </c>
      <c r="R11" s="239" t="n"/>
      <c r="X11" s="240" t="n"/>
    </row>
    <row r="12" ht="15" customHeight="1" thickBot="1">
      <c r="A12" s="8" t="n">
        <v>11</v>
      </c>
      <c r="B12" s="6" t="n"/>
      <c r="C12" s="6">
        <f>VLOOKUP(B12,'[1]Handicap Bank | WEDNESDAY'!A2:C54,3,FALSE)</f>
        <v/>
      </c>
      <c r="D12" s="6" t="n"/>
      <c r="E12" s="6" t="n"/>
      <c r="F12" s="6" t="n"/>
      <c r="G12" s="6">
        <f>SUM(C12*3,D12,E12,F12)</f>
        <v/>
      </c>
      <c r="H12" s="6">
        <f>SUM(D12,C12)</f>
        <v/>
      </c>
      <c r="I12" s="6">
        <f>SUM(E12,C12)</f>
        <v/>
      </c>
      <c r="J12" s="6">
        <f>SUM(F12,C12)</f>
        <v/>
      </c>
      <c r="K12" s="55">
        <f>VLOOKUP(B12,'Handicap Bank | WEDNESDAY'!A2:C54,4,FALSE)</f>
        <v/>
      </c>
      <c r="R12" s="241" t="n"/>
      <c r="S12" s="51" t="n"/>
      <c r="T12" s="51" t="n"/>
      <c r="U12" s="51" t="n"/>
      <c r="V12" s="51" t="n"/>
      <c r="W12" s="51" t="n"/>
      <c r="X12" s="242" t="n"/>
    </row>
    <row r="13">
      <c r="A13" s="7" t="n">
        <v>12</v>
      </c>
      <c r="B13" s="6" t="n"/>
      <c r="C13" s="6">
        <f>VLOOKUP(B13,'[1]Handicap Bank | WEDNESDAY'!A2:C54,3,FALSE)</f>
        <v/>
      </c>
      <c r="D13" s="6" t="n"/>
      <c r="E13" s="6" t="n"/>
      <c r="F13" s="6" t="n"/>
      <c r="G13" s="6">
        <f>SUM(C13*3,D13,E13,F13)</f>
        <v/>
      </c>
      <c r="H13" s="6">
        <f>SUM(D13,C13)</f>
        <v/>
      </c>
      <c r="I13" s="6">
        <f>SUM(E13,C13)</f>
        <v/>
      </c>
      <c r="J13" s="6">
        <f>SUM(F13,C13)</f>
        <v/>
      </c>
      <c r="K13" s="55">
        <f>VLOOKUP(B13,'Handicap Bank | WEDNESDAY'!A2:C54,4,FALSE)</f>
        <v/>
      </c>
    </row>
    <row r="14">
      <c r="A14" s="8" t="n">
        <v>13</v>
      </c>
      <c r="B14" s="6" t="n"/>
      <c r="C14" s="6">
        <f>VLOOKUP(B14,'[1]Handicap Bank | WEDNESDAY'!A2:C54,3,FALSE)</f>
        <v/>
      </c>
      <c r="D14" s="6" t="n"/>
      <c r="E14" s="6" t="n"/>
      <c r="F14" s="6" t="n"/>
      <c r="G14" s="6">
        <f>SUM(C14*3,D14,E14,F14)</f>
        <v/>
      </c>
      <c r="H14" s="6">
        <f>SUM(D14,C14)</f>
        <v/>
      </c>
      <c r="I14" s="6">
        <f>SUM(E14,C14)</f>
        <v/>
      </c>
      <c r="J14" s="6">
        <f>SUM(F14,C14)</f>
        <v/>
      </c>
      <c r="K14" s="55">
        <f>VLOOKUP(B14,'Handicap Bank | WEDNESDAY'!A2:C54,4,FALSE)</f>
        <v/>
      </c>
    </row>
    <row r="15">
      <c r="A15" s="7" t="n">
        <v>14</v>
      </c>
      <c r="B15" s="6" t="n"/>
      <c r="C15" s="6">
        <f>VLOOKUP(B15,'[1]Handicap Bank | WEDNESDAY'!A2:C54,3,FALSE)</f>
        <v/>
      </c>
      <c r="D15" s="6" t="n"/>
      <c r="E15" s="6" t="n"/>
      <c r="F15" s="6" t="n"/>
      <c r="G15" s="6">
        <f>SUM(C15*3,D15,E15,F15)</f>
        <v/>
      </c>
      <c r="H15" s="6">
        <f>SUM(D15,C15)</f>
        <v/>
      </c>
      <c r="I15" s="6">
        <f>SUM(E15,C15)</f>
        <v/>
      </c>
      <c r="J15" s="6">
        <f>SUM(F15,C15)</f>
        <v/>
      </c>
      <c r="K15" s="55">
        <f>VLOOKUP(B15,'Handicap Bank | WEDNESDAY'!A2:C54,4,FALSE)</f>
        <v/>
      </c>
    </row>
    <row r="16">
      <c r="A16" s="8" t="n">
        <v>15</v>
      </c>
      <c r="B16" s="6" t="n"/>
      <c r="C16" s="6">
        <f>VLOOKUP(B16,'[1]Handicap Bank | WEDNESDAY'!A2:C54,3,FALSE)</f>
        <v/>
      </c>
      <c r="D16" s="6" t="n"/>
      <c r="E16" s="6" t="n"/>
      <c r="F16" s="6" t="n"/>
      <c r="G16" s="6">
        <f>SUM(C16*3,D16,E16,F16)</f>
        <v/>
      </c>
      <c r="H16" s="6">
        <f>SUM(D16,C16)</f>
        <v/>
      </c>
      <c r="I16" s="6">
        <f>SUM(E16,C16)</f>
        <v/>
      </c>
      <c r="J16" s="6">
        <f>SUM(F16,C16)</f>
        <v/>
      </c>
      <c r="K16" s="55">
        <f>VLOOKUP(B16,'Handicap Bank | WEDNESDAY'!A2:C54,4,FALSE)</f>
        <v/>
      </c>
    </row>
    <row r="17">
      <c r="A17" s="7" t="n">
        <v>16</v>
      </c>
      <c r="B17" s="6" t="n"/>
      <c r="C17" s="6">
        <f>VLOOKUP(B17,'[1]Handicap Bank | WEDNESDAY'!A2:C54,3,FALSE)</f>
        <v/>
      </c>
      <c r="D17" s="6" t="n"/>
      <c r="E17" s="6" t="n"/>
      <c r="F17" s="6" t="n"/>
      <c r="G17" s="6">
        <f>SUM(C17*3,D17,E17,F17)</f>
        <v/>
      </c>
      <c r="H17" s="6">
        <f>SUM(D17,C17)</f>
        <v/>
      </c>
      <c r="I17" s="6">
        <f>SUM(E17,C17)</f>
        <v/>
      </c>
      <c r="J17" s="6">
        <f>SUM(F17,C17)</f>
        <v/>
      </c>
      <c r="K17" s="55">
        <f>VLOOKUP(B17,'Handicap Bank | WEDNESDAY'!A2:C54,4,FALSE)</f>
        <v/>
      </c>
    </row>
    <row r="18">
      <c r="A18" s="8" t="n">
        <v>17</v>
      </c>
      <c r="B18" s="5" t="n"/>
      <c r="C18" s="6">
        <f>VLOOKUP(B18,'[1]Handicap Bank | WEDNESDAY'!A2:C54,3,FALSE)</f>
        <v/>
      </c>
      <c r="D18" s="5" t="n"/>
      <c r="E18" s="6" t="n"/>
      <c r="F18" s="6" t="n"/>
      <c r="G18" s="6">
        <f>SUM(C18*3,D18,E18,F18)</f>
        <v/>
      </c>
      <c r="H18" s="6">
        <f>SUM(D18,C18)</f>
        <v/>
      </c>
      <c r="I18" s="6">
        <f>SUM(E18,C18)</f>
        <v/>
      </c>
      <c r="J18" s="6">
        <f>SUM(F18,C18)</f>
        <v/>
      </c>
      <c r="K18" s="55">
        <f>VLOOKUP(B18,'Handicap Bank | WEDNESDAY'!A2:C54,4,FALSE)</f>
        <v/>
      </c>
    </row>
    <row r="19">
      <c r="A19" s="7" t="n">
        <v>18</v>
      </c>
      <c r="B19" s="6" t="n"/>
      <c r="C19" s="6">
        <f>VLOOKUP(B19,'[1]Handicap Bank | WEDNESDAY'!A2:C54,3,FALSE)</f>
        <v/>
      </c>
      <c r="D19" s="6" t="n"/>
      <c r="E19" s="6" t="n"/>
      <c r="F19" s="6" t="n"/>
      <c r="G19" s="6">
        <f>SUM(C19*3,D19,E19,F19)</f>
        <v/>
      </c>
      <c r="H19" s="6">
        <f>SUM(D19,C19)</f>
        <v/>
      </c>
      <c r="I19" s="6">
        <f>SUM(E19,C19)</f>
        <v/>
      </c>
      <c r="J19" s="6">
        <f>SUM(F19,C19)</f>
        <v/>
      </c>
      <c r="K19" s="55">
        <f>VLOOKUP(B19,'Handicap Bank | WEDNESDAY'!A2:C54,4,FALSE)</f>
        <v/>
      </c>
    </row>
    <row r="20">
      <c r="A20" s="8" t="n">
        <v>19</v>
      </c>
      <c r="B20" s="6" t="n"/>
      <c r="C20" s="6">
        <f>VLOOKUP(B20,'[1]Handicap Bank | WEDNESDAY'!A2:C54,3,FALSE)</f>
        <v/>
      </c>
      <c r="D20" s="6" t="n"/>
      <c r="E20" s="5" t="n"/>
      <c r="F20" s="6" t="n"/>
      <c r="G20" s="6">
        <f>SUM(C20*3,D20,E20,F20)</f>
        <v/>
      </c>
      <c r="H20" s="6">
        <f>SUM(D20,C20)</f>
        <v/>
      </c>
      <c r="I20" s="6">
        <f>SUM(E20,C20)</f>
        <v/>
      </c>
      <c r="J20" s="6">
        <f>SUM(F20,C20)</f>
        <v/>
      </c>
      <c r="K20" s="55">
        <f>VLOOKUP(B20,'Handicap Bank | WEDNESDAY'!A2:C54,4,FALSE)</f>
        <v/>
      </c>
    </row>
    <row r="21">
      <c r="A21" s="7" t="n">
        <v>20</v>
      </c>
      <c r="B21" s="5" t="n"/>
      <c r="C21" s="6">
        <f>VLOOKUP(B21,'[1]Handicap Bank | WEDNESDAY'!A2:C54,3,FALSE)</f>
        <v/>
      </c>
      <c r="D21" s="5" t="n"/>
      <c r="E21" s="59" t="n"/>
      <c r="F21" s="6" t="n"/>
      <c r="G21" s="6">
        <f>SUM(C21*3,D21,E21,F21)</f>
        <v/>
      </c>
      <c r="H21" s="6">
        <f>SUM(D21,C21)</f>
        <v/>
      </c>
      <c r="I21" s="6">
        <f>SUM(E21,C21)</f>
        <v/>
      </c>
      <c r="J21" s="6">
        <f>SUM(F21,C21)</f>
        <v/>
      </c>
      <c r="K21" s="55">
        <f>VLOOKUP(B21,'Handicap Bank | WEDNESDAY'!A2:C54,4,FALSE)</f>
        <v/>
      </c>
    </row>
    <row r="22">
      <c r="A22" s="8" t="n">
        <v>21</v>
      </c>
      <c r="B22" s="6" t="n"/>
      <c r="C22" s="6">
        <f>VLOOKUP(B22,'[1]Handicap Bank | WEDNESDAY'!A2:C54,3,FALSE)</f>
        <v/>
      </c>
      <c r="D22" s="6" t="n"/>
      <c r="E22" s="6" t="n"/>
      <c r="F22" s="60" t="n"/>
      <c r="G22" s="6">
        <f>SUM(C22*3,D22,E22,F22)</f>
        <v/>
      </c>
      <c r="H22" s="6">
        <f>SUM(D22,C22)</f>
        <v/>
      </c>
      <c r="I22" s="6">
        <f>SUM(E22,C22)</f>
        <v/>
      </c>
      <c r="J22" s="6">
        <f>SUM(F22,C22)</f>
        <v/>
      </c>
      <c r="K22" s="55">
        <f>VLOOKUP(B22,'Handicap Bank | WEDNESDAY'!A2:C54,4,FALSE)</f>
        <v/>
      </c>
    </row>
    <row r="23">
      <c r="A23" s="7" t="n">
        <v>22</v>
      </c>
      <c r="B23" s="5" t="n"/>
      <c r="C23" s="6">
        <f>VLOOKUP(B23,'[1]Handicap Bank | WEDNESDAY'!A2:C54,3,FALSE)</f>
        <v/>
      </c>
      <c r="D23" s="5" t="n"/>
      <c r="E23" s="5" t="n"/>
      <c r="F23" s="5" t="n"/>
      <c r="G23" s="6">
        <f>SUM(C23*3,D23,E23,F23)</f>
        <v/>
      </c>
      <c r="H23" s="6">
        <f>SUM(D23,C23)</f>
        <v/>
      </c>
      <c r="I23" s="6">
        <f>SUM(E23,C23)</f>
        <v/>
      </c>
      <c r="J23" s="6">
        <f>SUM(F23,C23)</f>
        <v/>
      </c>
      <c r="K23" s="55">
        <f>VLOOKUP(B23,'Handicap Bank | WEDNESDAY'!A2:C54,4,FALSE)</f>
        <v/>
      </c>
    </row>
    <row r="24">
      <c r="A24" s="8" t="n">
        <v>23</v>
      </c>
      <c r="B24" s="6" t="n"/>
      <c r="C24" s="6">
        <f>VLOOKUP(B24,'[1]Handicap Bank | WEDNESDAY'!A2:C54,3,FALSE)</f>
        <v/>
      </c>
      <c r="D24" s="6" t="n"/>
      <c r="E24" s="5" t="n"/>
      <c r="F24" s="6" t="n"/>
      <c r="G24" s="6">
        <f>SUM(C24*3,D24,E24,F24)</f>
        <v/>
      </c>
      <c r="H24" s="6">
        <f>SUM(D24,C24)</f>
        <v/>
      </c>
      <c r="I24" s="6">
        <f>SUM(E24,C24)</f>
        <v/>
      </c>
      <c r="J24" s="6">
        <f>SUM(F24,C24)</f>
        <v/>
      </c>
      <c r="K24" s="55">
        <f>VLOOKUP(B24,'Handicap Bank | WEDNESDAY'!A2:C54,4,FALSE)</f>
        <v/>
      </c>
    </row>
    <row r="25">
      <c r="A25" s="7" t="n">
        <v>24</v>
      </c>
      <c r="B25" s="5" t="n"/>
      <c r="C25" s="6">
        <f>VLOOKUP(B25,'[1]Handicap Bank | WEDNESDAY'!A2:C54,3,FALSE)</f>
        <v/>
      </c>
      <c r="D25" s="5" t="n"/>
      <c r="E25" s="59" t="n"/>
      <c r="F25" s="5" t="n"/>
      <c r="G25" s="6">
        <f>SUM(C25*3,D25,E25,F25)</f>
        <v/>
      </c>
      <c r="H25" s="6">
        <f>SUM(D25,C25)</f>
        <v/>
      </c>
      <c r="I25" s="6">
        <f>SUM(E25,C25)</f>
        <v/>
      </c>
      <c r="J25" s="6">
        <f>SUM(F25,C25)</f>
        <v/>
      </c>
      <c r="K25" s="55">
        <f>VLOOKUP(B25,'Handicap Bank | WEDNESDAY'!A2:C54,4,FALSE)</f>
        <v/>
      </c>
    </row>
    <row r="26">
      <c r="A26" s="8" t="n">
        <v>25</v>
      </c>
      <c r="B26" s="6" t="n"/>
      <c r="C26" s="6">
        <f>VLOOKUP(B26,'[1]Handicap Bank | WEDNESDAY'!A2:C54,3,FALSE)</f>
        <v/>
      </c>
      <c r="D26" s="6" t="n"/>
      <c r="E26" s="6" t="n"/>
      <c r="F26" s="6" t="n"/>
      <c r="G26" s="6">
        <f>SUM(C26*3,D26,E26,F26)</f>
        <v/>
      </c>
      <c r="H26" s="6">
        <f>SUM(D26,C26)</f>
        <v/>
      </c>
      <c r="I26" s="6">
        <f>SUM(E26,C26)</f>
        <v/>
      </c>
      <c r="J26" s="6">
        <f>SUM(F26,C26)</f>
        <v/>
      </c>
      <c r="K26" s="55">
        <f>VLOOKUP(B26,'Handicap Bank | WEDNESDAY'!A2:C54,4,FALSE)</f>
        <v/>
      </c>
    </row>
    <row r="27">
      <c r="A27" s="7" t="n">
        <v>26</v>
      </c>
      <c r="B27" s="5" t="n"/>
      <c r="C27" s="6">
        <f>VLOOKUP(B27,'[1]Handicap Bank | WEDNESDAY'!A2:C54,3,FALSE)</f>
        <v/>
      </c>
      <c r="D27" s="5" t="n"/>
      <c r="E27" s="6" t="n"/>
      <c r="F27" s="5" t="n"/>
      <c r="G27" s="6">
        <f>SUM(C27*3,D27,E27,F27)</f>
        <v/>
      </c>
      <c r="H27" s="6">
        <f>SUM(D27,C27)</f>
        <v/>
      </c>
      <c r="I27" s="6">
        <f>SUM(E27,C27)</f>
        <v/>
      </c>
      <c r="J27" s="6">
        <f>SUM(F27,C27)</f>
        <v/>
      </c>
      <c r="K27" s="55">
        <f>VLOOKUP(B27,'Handicap Bank | WEDNESDAY'!A2:C54,4,FALSE)</f>
        <v/>
      </c>
    </row>
    <row r="28">
      <c r="A28" s="8" t="n">
        <v>27</v>
      </c>
      <c r="B28" s="6" t="n"/>
      <c r="C28" s="6">
        <f>VLOOKUP(B28,'[1]Handicap Bank | WEDNESDAY'!A2:C54,3,FALSE)</f>
        <v/>
      </c>
      <c r="D28" s="6" t="n"/>
      <c r="E28" s="60" t="n"/>
      <c r="F28" s="6" t="n"/>
      <c r="G28" s="6">
        <f>SUM(C28*3,D28,E28,F28)</f>
        <v/>
      </c>
      <c r="H28" s="6">
        <f>SUM(D28,C28)</f>
        <v/>
      </c>
      <c r="I28" s="6">
        <f>SUM(E28,C28)</f>
        <v/>
      </c>
      <c r="J28" s="6">
        <f>SUM(F28,C28)</f>
        <v/>
      </c>
      <c r="K28" s="55">
        <f>VLOOKUP(B28,'Handicap Bank | WEDNESDAY'!A2:C54,4,FALSE)</f>
        <v/>
      </c>
    </row>
    <row r="29">
      <c r="A29" s="7" t="n">
        <v>28</v>
      </c>
      <c r="B29" s="5" t="n"/>
      <c r="C29" s="6">
        <f>VLOOKUP(B29,'[1]Handicap Bank | WEDNESDAY'!A2:C54,3,FALSE)</f>
        <v/>
      </c>
      <c r="D29" s="5" t="n"/>
      <c r="E29" s="5" t="n"/>
      <c r="F29" s="5" t="n"/>
      <c r="G29" s="6">
        <f>SUM(C29*3,D29,E29,F29)</f>
        <v/>
      </c>
      <c r="H29" s="6">
        <f>SUM(D29,C29)</f>
        <v/>
      </c>
      <c r="I29" s="6">
        <f>SUM(E29,C29)</f>
        <v/>
      </c>
      <c r="J29" s="6">
        <f>SUM(F29,C29)</f>
        <v/>
      </c>
      <c r="K29" s="55">
        <f>VLOOKUP(B29,'Handicap Bank | WEDNESDAY'!A2:C54,4,FALSE)</f>
        <v/>
      </c>
    </row>
    <row r="30">
      <c r="A30" s="8" t="n">
        <v>29</v>
      </c>
      <c r="B30" s="6" t="n"/>
      <c r="C30" s="6">
        <f>VLOOKUP(B30,'[1]Handicap Bank | WEDNESDAY'!A2:C54,3,FALSE)</f>
        <v/>
      </c>
      <c r="D30" s="6" t="n"/>
      <c r="E30" s="6" t="n"/>
      <c r="F30" s="6" t="n"/>
      <c r="G30" s="6">
        <f>SUM(C30*3,D30,E30,F30)</f>
        <v/>
      </c>
      <c r="H30" s="6">
        <f>SUM(D30,C30)</f>
        <v/>
      </c>
      <c r="I30" s="6">
        <f>SUM(E30,C30)</f>
        <v/>
      </c>
      <c r="J30" s="6">
        <f>SUM(F30,C30)</f>
        <v/>
      </c>
      <c r="K30" s="55">
        <f>VLOOKUP(B30,'Handicap Bank | WEDNESDAY'!A2:C54,4,FALSE)</f>
        <v/>
      </c>
    </row>
    <row r="31">
      <c r="A31" s="7" t="n">
        <v>30</v>
      </c>
      <c r="B31" s="5" t="n"/>
      <c r="C31" s="6">
        <f>VLOOKUP(B31,'[1]Handicap Bank | WEDNESDAY'!A2:C54,3,FALSE)</f>
        <v/>
      </c>
      <c r="D31" s="5" t="n"/>
      <c r="E31" s="5" t="n"/>
      <c r="F31" s="5" t="n"/>
      <c r="G31" s="5">
        <f>SUM(C31*3,D31,E31,F31)</f>
        <v/>
      </c>
      <c r="H31" s="5">
        <f>SUM(D31,C31)</f>
        <v/>
      </c>
      <c r="I31" s="5">
        <f>SUM(E31,C31)</f>
        <v/>
      </c>
      <c r="J31" s="5">
        <f>SUM(F31,C31)</f>
        <v/>
      </c>
      <c r="K31" s="55">
        <f>VLOOKUP(B31,'Handicap Bank | WEDNESDAY'!A2:C54,4,FALSE)</f>
        <v/>
      </c>
    </row>
    <row r="32">
      <c r="A32" s="7" t="n">
        <v>31</v>
      </c>
      <c r="B32" s="5" t="n"/>
      <c r="C32" s="6">
        <f>VLOOKUP(B32,'[1]Handicap Bank | WEDNESDAY'!A2:C54,3,FALSE)</f>
        <v/>
      </c>
      <c r="D32" s="5" t="n"/>
      <c r="E32" s="5" t="n"/>
      <c r="F32" s="5" t="n"/>
      <c r="G32" s="5">
        <f>SUM(C32*3,D32,E32,F32)</f>
        <v/>
      </c>
      <c r="H32" s="5">
        <f>SUM(D32,C32)</f>
        <v/>
      </c>
      <c r="I32" s="5">
        <f>SUM(E32,C32)</f>
        <v/>
      </c>
      <c r="J32" s="5">
        <f>SUM(F32,C32)</f>
        <v/>
      </c>
      <c r="K32" s="55">
        <f>VLOOKUP(B32,'Handicap Bank | WEDNESDAY'!A2:C54,4,FALSE)</f>
        <v/>
      </c>
    </row>
    <row r="33">
      <c r="A33" s="7" t="n">
        <v>32</v>
      </c>
      <c r="B33" s="5" t="n"/>
      <c r="C33" s="6">
        <f>VLOOKUP(B33,'[1]Handicap Bank | WEDNESDAY'!A2:C54,3,FALSE)</f>
        <v/>
      </c>
      <c r="D33" s="5" t="n"/>
      <c r="E33" s="5" t="n"/>
      <c r="F33" s="5" t="n"/>
      <c r="G33" s="5">
        <f>SUM(C33*3,D33,E33,F33)</f>
        <v/>
      </c>
      <c r="H33" s="5">
        <f>SUM(D33,C33)</f>
        <v/>
      </c>
      <c r="I33" s="5">
        <f>SUM(E33,C33)</f>
        <v/>
      </c>
      <c r="J33" s="5">
        <f>SUM(F33,C33)</f>
        <v/>
      </c>
      <c r="K33" s="55">
        <f>VLOOKUP(B33,'Handicap Bank | WEDNESDAY'!A2:C54,4,FALSE)</f>
        <v/>
      </c>
    </row>
    <row r="34">
      <c r="A34" s="7" t="n">
        <v>33</v>
      </c>
      <c r="B34" s="5" t="n"/>
      <c r="C34" s="6">
        <f>VLOOKUP(B34,'[1]Handicap Bank | WEDNESDAY'!A2:C54,3,FALSE)</f>
        <v/>
      </c>
      <c r="D34" s="5" t="n"/>
      <c r="E34" s="5" t="n"/>
      <c r="F34" s="5" t="n"/>
      <c r="G34" s="5">
        <f>SUM(C34*3,D34,E34,F34)</f>
        <v/>
      </c>
      <c r="H34" s="5">
        <f>SUM(D34,C34)</f>
        <v/>
      </c>
      <c r="I34" s="5">
        <f>SUM(E34,C34)</f>
        <v/>
      </c>
      <c r="J34" s="5">
        <f>SUM(F34,C34)</f>
        <v/>
      </c>
      <c r="K34" s="55">
        <f>VLOOKUP(B34,'Handicap Bank | WEDNESDAY'!A2:C54,4,FALSE)</f>
        <v/>
      </c>
    </row>
    <row r="35">
      <c r="A35" s="7" t="n">
        <v>34</v>
      </c>
      <c r="B35" s="5" t="n"/>
      <c r="C35" s="6">
        <f>VLOOKUP(B35,'[1]Handicap Bank | WEDNESDAY'!A2:C54,3,FALSE)</f>
        <v/>
      </c>
      <c r="D35" s="5" t="n"/>
      <c r="E35" s="5" t="n"/>
      <c r="F35" s="5" t="n"/>
      <c r="G35" s="5">
        <f>SUM(C35*3,D35,E35,F35)</f>
        <v/>
      </c>
      <c r="H35" s="5">
        <f>SUM(D35,C35)</f>
        <v/>
      </c>
      <c r="I35" s="5">
        <f>SUM(E35,C35)</f>
        <v/>
      </c>
      <c r="J35" s="5">
        <f>SUM(F35,C35)</f>
        <v/>
      </c>
      <c r="K35" s="55">
        <f>VLOOKUP(B35,'Handicap Bank | WEDNESDAY'!A2:C54,4,FALSE)</f>
        <v/>
      </c>
    </row>
    <row r="36">
      <c r="A36" s="7" t="n">
        <v>35</v>
      </c>
      <c r="B36" s="5" t="n"/>
      <c r="C36" s="6">
        <f>VLOOKUP(B36,'[1]Handicap Bank | WEDNESDAY'!A2:C54,3,FALSE)</f>
        <v/>
      </c>
      <c r="D36" s="5" t="n"/>
      <c r="E36" s="5" t="n"/>
      <c r="F36" s="5" t="n"/>
      <c r="G36" s="5">
        <f>SUM(C36*3,D36,E36,F36)</f>
        <v/>
      </c>
      <c r="H36" s="5">
        <f>SUM(D36,C36)</f>
        <v/>
      </c>
      <c r="I36" s="5">
        <f>SUM(E36,C36)</f>
        <v/>
      </c>
      <c r="J36" s="5">
        <f>SUM(F36,C36)</f>
        <v/>
      </c>
      <c r="K36" s="55">
        <f>VLOOKUP(B36,'Handicap Bank | WEDNESDAY'!A2:C54,4,FALSE)</f>
        <v/>
      </c>
    </row>
    <row r="37">
      <c r="A37" s="7" t="n">
        <v>36</v>
      </c>
      <c r="B37" s="5" t="n"/>
      <c r="C37" s="6">
        <f>VLOOKUP(B37,'[1]Handicap Bank | WEDNESDAY'!A2:C54,3,FALSE)</f>
        <v/>
      </c>
      <c r="D37" s="5" t="n"/>
      <c r="E37" s="5" t="n"/>
      <c r="F37" s="5" t="n"/>
      <c r="G37" s="5">
        <f>SUM(C37*3,D37,E37,F37)</f>
        <v/>
      </c>
      <c r="H37" s="5">
        <f>SUM(D37,C37)</f>
        <v/>
      </c>
      <c r="I37" s="5">
        <f>SUM(E37,C37)</f>
        <v/>
      </c>
      <c r="J37" s="5">
        <f>SUM(F37,C37)</f>
        <v/>
      </c>
      <c r="K37" s="55">
        <f>VLOOKUP(B37,'Handicap Bank | WEDNESDAY'!A2:C54,4,FALSE)</f>
        <v/>
      </c>
    </row>
    <row r="38">
      <c r="A38" s="7" t="n">
        <v>37</v>
      </c>
      <c r="B38" s="5" t="n"/>
      <c r="C38" s="6">
        <f>VLOOKUP(B38,'[1]Handicap Bank | WEDNESDAY'!A2:C54,3,FALSE)</f>
        <v/>
      </c>
      <c r="D38" s="5" t="n"/>
      <c r="E38" s="5" t="n"/>
      <c r="F38" s="5" t="n"/>
      <c r="G38" s="5">
        <f>SUM(C38*3,D38,E38,F38)</f>
        <v/>
      </c>
      <c r="H38" s="5">
        <f>SUM(D38,C38)</f>
        <v/>
      </c>
      <c r="I38" s="5">
        <f>SUM(E38,C38)</f>
        <v/>
      </c>
      <c r="J38" s="5">
        <f>SUM(F38,C38)</f>
        <v/>
      </c>
      <c r="K38" s="55">
        <f>VLOOKUP(B38,'Handicap Bank | WEDNESDAY'!A2:C54,4,FALSE)</f>
        <v/>
      </c>
    </row>
    <row r="39">
      <c r="A39" s="7" t="n">
        <v>38</v>
      </c>
      <c r="B39" s="5" t="n"/>
      <c r="C39" s="6">
        <f>VLOOKUP(B39,'[1]Handicap Bank | WEDNESDAY'!A2:C54,3,FALSE)</f>
        <v/>
      </c>
      <c r="D39" s="5" t="n"/>
      <c r="E39" s="5" t="n"/>
      <c r="F39" s="5" t="n"/>
      <c r="G39" s="5">
        <f>SUM(C39*3,D39,E39,F39)</f>
        <v/>
      </c>
      <c r="H39" s="5">
        <f>SUM(D39,C39)</f>
        <v/>
      </c>
      <c r="I39" s="5">
        <f>SUM(E39,C39)</f>
        <v/>
      </c>
      <c r="J39" s="5">
        <f>SUM(F39,C39)</f>
        <v/>
      </c>
      <c r="K39" s="55">
        <f>VLOOKUP(B39,'Handicap Bank | WEDNESDAY'!A2:C54,4,FALSE)</f>
        <v/>
      </c>
    </row>
    <row r="40">
      <c r="A40" s="7" t="n">
        <v>39</v>
      </c>
      <c r="B40" s="5" t="n"/>
      <c r="C40" s="6">
        <f>VLOOKUP(B40,'[1]Handicap Bank | WEDNESDAY'!A2:C54,3,FALSE)</f>
        <v/>
      </c>
      <c r="D40" s="5" t="n"/>
      <c r="E40" s="5" t="n"/>
      <c r="F40" s="5" t="n"/>
      <c r="G40" s="5">
        <f>SUM(C40*3,D40,E40,F40)</f>
        <v/>
      </c>
      <c r="H40" s="5">
        <f>SUM(D40,C40)</f>
        <v/>
      </c>
      <c r="I40" s="5">
        <f>SUM(E40,C40)</f>
        <v/>
      </c>
      <c r="J40" s="5">
        <f>SUM(F40,C40)</f>
        <v/>
      </c>
      <c r="K40" s="55">
        <f>VLOOKUP(B40,'Handicap Bank | WEDNESDAY'!A2:C54,4,FALSE)</f>
        <v/>
      </c>
    </row>
    <row r="41">
      <c r="A41" s="7" t="n">
        <v>40</v>
      </c>
      <c r="B41" s="5" t="n"/>
      <c r="C41" s="6">
        <f>VLOOKUP(B41,'[1]Handicap Bank | WEDNESDAY'!A2:C54,3,FALSE)</f>
        <v/>
      </c>
      <c r="D41" s="5" t="n"/>
      <c r="E41" s="5" t="n"/>
      <c r="F41" s="5" t="n"/>
      <c r="G41" s="5">
        <f>SUM(C41*3,D41,E41,F41)</f>
        <v/>
      </c>
      <c r="H41" s="5">
        <f>SUM(D41,C41)</f>
        <v/>
      </c>
      <c r="I41" s="5">
        <f>SUM(E41,C41)</f>
        <v/>
      </c>
      <c r="J41" s="5">
        <f>SUM(F41,C41)</f>
        <v/>
      </c>
      <c r="K41" s="55">
        <f>VLOOKUP(B41,'Handicap Bank | WEDNESDAY'!A2:C54,4,FALSE)</f>
        <v/>
      </c>
    </row>
    <row r="42">
      <c r="A42" s="7" t="n">
        <v>41</v>
      </c>
      <c r="B42" s="5" t="n"/>
      <c r="C42" s="6">
        <f>VLOOKUP(B42,'[1]Handicap Bank | WEDNESDAY'!A2:C54,3,FALSE)</f>
        <v/>
      </c>
      <c r="D42" s="5" t="n"/>
      <c r="E42" s="5" t="n"/>
      <c r="F42" s="5" t="n"/>
      <c r="G42" s="5">
        <f>SUM(C42*3,D42,E42,F42)</f>
        <v/>
      </c>
      <c r="H42" s="5">
        <f>SUM(D42,C42)</f>
        <v/>
      </c>
      <c r="I42" s="5">
        <f>SUM(E42,C42)</f>
        <v/>
      </c>
      <c r="J42" s="5">
        <f>SUM(F42,C42)</f>
        <v/>
      </c>
      <c r="K42" s="55">
        <f>VLOOKUP(B42,'Handicap Bank | WEDNESDAY'!A2:C54,4,FALSE)</f>
        <v/>
      </c>
    </row>
    <row r="43">
      <c r="A43" s="7" t="n">
        <v>42</v>
      </c>
      <c r="B43" s="5" t="n"/>
      <c r="C43" s="6">
        <f>VLOOKUP(B43,'[1]Handicap Bank | WEDNESDAY'!A2:C54,3,FALSE)</f>
        <v/>
      </c>
      <c r="D43" s="5" t="n"/>
      <c r="E43" s="5" t="n"/>
      <c r="F43" s="5" t="n"/>
      <c r="G43" s="5">
        <f>SUM(C43*3,D43,E43,F43)</f>
        <v/>
      </c>
      <c r="H43" s="5">
        <f>SUM(D43,C43)</f>
        <v/>
      </c>
      <c r="I43" s="5">
        <f>SUM(E43,C43)</f>
        <v/>
      </c>
      <c r="J43" s="5">
        <f>SUM(F43,C43)</f>
        <v/>
      </c>
      <c r="K43" s="55">
        <f>VLOOKUP(B43,'Handicap Bank | WEDNESDAY'!A2:C54,4,FALSE)</f>
        <v/>
      </c>
    </row>
    <row r="44">
      <c r="A44" s="7" t="n">
        <v>43</v>
      </c>
      <c r="B44" s="5" t="n"/>
      <c r="C44" s="6">
        <f>VLOOKUP(B44,'[1]Handicap Bank | WEDNESDAY'!A2:C54,3,FALSE)</f>
        <v/>
      </c>
      <c r="D44" s="5" t="n"/>
      <c r="E44" s="5" t="n"/>
      <c r="F44" s="5" t="n"/>
      <c r="G44" s="5">
        <f>SUM(C44*3,D44,E44,F44)</f>
        <v/>
      </c>
      <c r="H44" s="5">
        <f>SUM(D44,C44)</f>
        <v/>
      </c>
      <c r="I44" s="5">
        <f>SUM(E44,C44)</f>
        <v/>
      </c>
      <c r="J44" s="5">
        <f>SUM(F44,C44)</f>
        <v/>
      </c>
      <c r="K44" s="55">
        <f>VLOOKUP(B44,'Handicap Bank | WEDNESDAY'!A2:C54,4,FALSE)</f>
        <v/>
      </c>
    </row>
    <row r="45">
      <c r="A45" s="7" t="n">
        <v>44</v>
      </c>
      <c r="B45" s="5" t="n"/>
      <c r="C45" s="6">
        <f>VLOOKUP(B45,'[1]Handicap Bank | WEDNESDAY'!A2:C54,3,FALSE)</f>
        <v/>
      </c>
      <c r="D45" s="5" t="n"/>
      <c r="E45" s="5" t="n"/>
      <c r="F45" s="5" t="n"/>
      <c r="G45" s="5">
        <f>SUM(C45*3,D45,E45,F45)</f>
        <v/>
      </c>
      <c r="H45" s="5">
        <f>SUM(D45,C45)</f>
        <v/>
      </c>
      <c r="I45" s="5">
        <f>SUM(E45,C45)</f>
        <v/>
      </c>
      <c r="J45" s="5">
        <f>SUM(F45,C45)</f>
        <v/>
      </c>
      <c r="K45" s="55">
        <f>VLOOKUP(B45,'Handicap Bank | WEDNESDAY'!A2:C54,4,FALSE)</f>
        <v/>
      </c>
    </row>
    <row r="46">
      <c r="A46" s="7" t="n">
        <v>45</v>
      </c>
      <c r="B46" s="5" t="n"/>
      <c r="C46" s="6">
        <f>VLOOKUP(B46,'[1]Handicap Bank | WEDNESDAY'!A2:C54,3,FALSE)</f>
        <v/>
      </c>
      <c r="D46" s="5" t="n"/>
      <c r="E46" s="5" t="n"/>
      <c r="F46" s="5" t="n"/>
      <c r="G46" s="5">
        <f>SUM(C46*3,D46,E46,F46)</f>
        <v/>
      </c>
      <c r="H46" s="5">
        <f>SUM(D46,C46)</f>
        <v/>
      </c>
      <c r="I46" s="5">
        <f>SUM(E46,C46)</f>
        <v/>
      </c>
      <c r="J46" s="5">
        <f>SUM(F46,C46)</f>
        <v/>
      </c>
      <c r="K46" s="55">
        <f>VLOOKUP(B46,'Handicap Bank | WEDNESDAY'!A2:C54,4,FALSE)</f>
        <v/>
      </c>
    </row>
    <row r="47">
      <c r="A47" s="7" t="n">
        <v>46</v>
      </c>
      <c r="B47" s="5" t="n"/>
      <c r="C47" s="6">
        <f>VLOOKUP(B47,'[1]Handicap Bank | WEDNESDAY'!A2:C54,3,FALSE)</f>
        <v/>
      </c>
      <c r="D47" s="5" t="n"/>
      <c r="E47" s="5" t="n"/>
      <c r="F47" s="5" t="n"/>
      <c r="G47" s="5">
        <f>SUM(C47*3,D47,E47,F47)</f>
        <v/>
      </c>
      <c r="H47" s="5">
        <f>SUM(D47,C47)</f>
        <v/>
      </c>
      <c r="I47" s="5">
        <f>SUM(E47,C47)</f>
        <v/>
      </c>
      <c r="J47" s="5">
        <f>SUM(F47,C47)</f>
        <v/>
      </c>
      <c r="K47" s="55">
        <f>VLOOKUP(B47,'Handicap Bank | WEDNESDAY'!A2:C54,4,FALSE)</f>
        <v/>
      </c>
    </row>
    <row r="48">
      <c r="A48" s="7" t="n">
        <v>47</v>
      </c>
      <c r="B48" s="5" t="n"/>
      <c r="C48" s="6">
        <f>VLOOKUP(B48,'[1]Handicap Bank | WEDNESDAY'!A2:C54,3,FALSE)</f>
        <v/>
      </c>
      <c r="D48" s="5" t="n"/>
      <c r="E48" s="5" t="n"/>
      <c r="F48" s="5" t="n"/>
      <c r="G48" s="5">
        <f>SUM(C48*3,D48,E48,F48)</f>
        <v/>
      </c>
      <c r="H48" s="5">
        <f>SUM(D48,C48)</f>
        <v/>
      </c>
      <c r="I48" s="5">
        <f>SUM(E48,C48)</f>
        <v/>
      </c>
      <c r="J48" s="5">
        <f>SUM(F48,C48)</f>
        <v/>
      </c>
      <c r="K48" s="55">
        <f>VLOOKUP(B48,'Handicap Bank | WEDNESDAY'!A2:C54,4,FALSE)</f>
        <v/>
      </c>
    </row>
    <row r="49">
      <c r="A49" s="7" t="n">
        <v>48</v>
      </c>
      <c r="B49" s="5" t="n"/>
      <c r="C49" s="6">
        <f>VLOOKUP(B49,'[1]Handicap Bank | WEDNESDAY'!A2:C54,3,FALSE)</f>
        <v/>
      </c>
      <c r="D49" s="5" t="n"/>
      <c r="E49" s="5" t="n"/>
      <c r="F49" s="5" t="n"/>
      <c r="G49" s="5">
        <f>SUM(C49*3,D49,E49,F49)</f>
        <v/>
      </c>
      <c r="H49" s="5">
        <f>SUM(D49,C49)</f>
        <v/>
      </c>
      <c r="I49" s="5">
        <f>SUM(E49,C49)</f>
        <v/>
      </c>
      <c r="J49" s="5">
        <f>SUM(F49,C49)</f>
        <v/>
      </c>
      <c r="K49" s="55">
        <f>VLOOKUP(B49,'Handicap Bank | WEDNESDAY'!A2:C54,4,FALSE)</f>
        <v/>
      </c>
    </row>
    <row r="50">
      <c r="A50" s="7" t="n">
        <v>49</v>
      </c>
      <c r="B50" s="5" t="n"/>
      <c r="C50" s="6">
        <f>VLOOKUP(B50,'[1]Handicap Bank | WEDNESDAY'!A2:C54,3,FALSE)</f>
        <v/>
      </c>
      <c r="D50" s="5" t="n"/>
      <c r="E50" s="5" t="n"/>
      <c r="F50" s="5" t="n"/>
      <c r="G50" s="5">
        <f>SUM(C50*3,D50,E50,F50)</f>
        <v/>
      </c>
      <c r="H50" s="5">
        <f>SUM(D50,C50)</f>
        <v/>
      </c>
      <c r="I50" s="5">
        <f>SUM(E50,C50)</f>
        <v/>
      </c>
      <c r="J50" s="5">
        <f>SUM(F50,C50)</f>
        <v/>
      </c>
      <c r="K50" s="55">
        <f>VLOOKUP(B50,'Handicap Bank | WEDNESDAY'!A2:C54,4,FALSE)</f>
        <v/>
      </c>
    </row>
    <row r="51">
      <c r="A51" s="58" t="n">
        <v>50</v>
      </c>
      <c r="B51" s="5" t="n"/>
      <c r="C51" s="6">
        <f>VLOOKUP(B51,'[1]Handicap Bank | WEDNESDAY'!A2:C54,3,FALSE)</f>
        <v/>
      </c>
      <c r="D51" s="5" t="n"/>
      <c r="E51" s="5" t="n"/>
      <c r="F51" s="5" t="n"/>
      <c r="G51" s="5">
        <f>SUM(C51*3,D51,E51,F51)</f>
        <v/>
      </c>
      <c r="H51" s="5">
        <f>SUM(D51,C51)</f>
        <v/>
      </c>
      <c r="I51" s="5">
        <f>SUM(E51,C51)</f>
        <v/>
      </c>
      <c r="J51" s="5">
        <f>SUM(F51,C51)</f>
        <v/>
      </c>
      <c r="K51" s="55">
        <f>VLOOKUP(B51,'Handicap Bank | WEDNESDAY'!A2:C54,4,FALSE)</f>
        <v/>
      </c>
    </row>
  </sheetData>
  <mergeCells count="1">
    <mergeCell ref="R7:X12"/>
  </mergeCells>
  <conditionalFormatting sqref="N3:P3">
    <cfRule type="cellIs" priority="1" operator="greaterThan" dxfId="2">
      <formula>300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46"/>
  <sheetViews>
    <sheetView workbookViewId="0">
      <selection activeCell="B3" sqref="B3"/>
    </sheetView>
  </sheetViews>
  <sheetFormatPr baseColWidth="8" defaultRowHeight="14.4"/>
  <cols>
    <col width="17.88671875" bestFit="1" customWidth="1" min="2" max="2"/>
    <col width="13.33203125" bestFit="1" customWidth="1" min="10" max="10"/>
  </cols>
  <sheetData>
    <row r="1" ht="68.40000000000001" customHeight="1" thickTop="1">
      <c r="A1" s="4" t="inlineStr">
        <is>
          <t>ENTRY</t>
        </is>
      </c>
      <c r="B1" s="12" t="inlineStr">
        <is>
          <t>BOWLER NAME</t>
        </is>
      </c>
      <c r="C1" s="12" t="inlineStr">
        <is>
          <t>GAME 1</t>
        </is>
      </c>
      <c r="D1" s="12" t="inlineStr">
        <is>
          <t>GAME 2</t>
        </is>
      </c>
      <c r="E1" s="12" t="inlineStr">
        <is>
          <t>GAME 3</t>
        </is>
      </c>
      <c r="F1" s="13" t="inlineStr">
        <is>
          <t>Lane Number</t>
        </is>
      </c>
      <c r="G1" s="243" t="n"/>
      <c r="H1" s="244" t="inlineStr">
        <is>
          <t>Handicap Eliminator</t>
        </is>
      </c>
      <c r="I1" s="52" t="inlineStr">
        <is>
          <t>ENTRY</t>
        </is>
      </c>
      <c r="J1" s="12" t="inlineStr">
        <is>
          <t>BOWLER NAME</t>
        </is>
      </c>
      <c r="K1" s="12" t="inlineStr">
        <is>
          <t>Hdcp</t>
        </is>
      </c>
      <c r="L1" s="12" t="inlineStr">
        <is>
          <t>GAME 1</t>
        </is>
      </c>
      <c r="M1" s="12" t="inlineStr">
        <is>
          <t>GAME 1 TOTAL</t>
        </is>
      </c>
      <c r="N1" s="12" t="inlineStr">
        <is>
          <t>GAME 2</t>
        </is>
      </c>
      <c r="O1" s="12" t="inlineStr">
        <is>
          <t>GAME 2 TOTAL</t>
        </is>
      </c>
      <c r="P1" s="12" t="inlineStr">
        <is>
          <t>GAME 3</t>
        </is>
      </c>
      <c r="Q1" s="13" t="inlineStr">
        <is>
          <t>GAME 3 TOTAL</t>
        </is>
      </c>
      <c r="T1" s="245" t="n"/>
    </row>
    <row r="2">
      <c r="A2" s="17" t="n">
        <v>1</v>
      </c>
      <c r="B2" s="5" t="n"/>
      <c r="C2" s="61">
        <f>VLOOKUP(B2,'[1]Handicap Sidepot'!B2:F74,3,FALSE)</f>
        <v/>
      </c>
      <c r="D2" s="17">
        <f>VLOOKUP(B2,'[1]Handicap Sidepot'!B2:F74,4,FALSE)</f>
        <v/>
      </c>
      <c r="E2" s="17">
        <f>VLOOKUP(B2,'[1]Handicap Sidepot'!B2:F74,5,FALSE)</f>
        <v/>
      </c>
      <c r="F2" s="61" t="n"/>
      <c r="H2" s="246" t="n"/>
      <c r="I2" s="53" t="n">
        <v>1</v>
      </c>
      <c r="J2" s="35" t="n"/>
      <c r="K2" s="35" t="n"/>
      <c r="L2" s="35" t="n"/>
      <c r="M2" s="36">
        <f>SUM(K2+L2)</f>
        <v/>
      </c>
      <c r="N2" s="35" t="n"/>
      <c r="O2" s="37">
        <f>SUM(K2+N2)</f>
        <v/>
      </c>
      <c r="P2" s="36" t="n"/>
      <c r="Q2" s="38">
        <f>SUM(P2+K2)</f>
        <v/>
      </c>
    </row>
    <row r="3">
      <c r="A3" s="17" t="n">
        <v>2</v>
      </c>
      <c r="B3" s="6" t="n"/>
      <c r="C3" s="61">
        <f>VLOOKUP(B3,'[1]Handicap Sidepot'!B2:F64,3,FALSE)</f>
        <v/>
      </c>
      <c r="D3" s="17">
        <f>VLOOKUP(B3,'[1]Handicap Sidepot'!B2:F64,4,FALSE)</f>
        <v/>
      </c>
      <c r="E3" s="17">
        <f>VLOOKUP(B3,'[1]Handicap Sidepot'!B2:F74,5,FALSE)</f>
        <v/>
      </c>
      <c r="F3" s="61" t="n"/>
      <c r="H3" s="246" t="n"/>
      <c r="I3" s="53" t="n">
        <v>2</v>
      </c>
      <c r="J3" s="35" t="n"/>
      <c r="K3" s="35" t="n"/>
      <c r="L3" s="35" t="n"/>
      <c r="M3" s="36">
        <f>SUM(K3+L3)</f>
        <v/>
      </c>
      <c r="N3" s="35" t="n"/>
      <c r="O3" s="36">
        <f>SUM(K3+N3)</f>
        <v/>
      </c>
      <c r="P3" s="36" t="n"/>
      <c r="Q3" s="38">
        <f>SUM(P3+K3)</f>
        <v/>
      </c>
    </row>
    <row r="4">
      <c r="A4" s="17" t="n">
        <v>3</v>
      </c>
      <c r="B4" s="6" t="n"/>
      <c r="C4" s="61">
        <f>VLOOKUP(B4,'[1]Handicap Sidepot'!B2:F68,3,FALSE)</f>
        <v/>
      </c>
      <c r="D4" s="17">
        <f>VLOOKUP(B4,'[1]Handicap Sidepot'!B2:F68,4,FALSE)</f>
        <v/>
      </c>
      <c r="E4" s="17">
        <f>VLOOKUP(B4,'[1]Handicap Sidepot'!B2:F68,5,FALSE)</f>
        <v/>
      </c>
      <c r="F4" s="61" t="n"/>
      <c r="H4" s="246" t="n"/>
      <c r="I4" s="53" t="n">
        <v>3</v>
      </c>
      <c r="J4" s="35" t="n"/>
      <c r="K4" s="35" t="n"/>
      <c r="L4" s="35" t="n"/>
      <c r="M4" s="36">
        <f>SUM(K4+L4)</f>
        <v/>
      </c>
      <c r="N4" s="36" t="n"/>
      <c r="O4" s="37">
        <f>SUM(K4+N4)</f>
        <v/>
      </c>
      <c r="P4" s="39" t="n"/>
      <c r="Q4" s="38">
        <f>SUM(P4+K4)</f>
        <v/>
      </c>
    </row>
    <row r="5">
      <c r="A5" s="17" t="n">
        <v>4</v>
      </c>
      <c r="B5" s="6" t="n"/>
      <c r="C5" s="61">
        <f>VLOOKUP(B5,'[1]Handicap Sidepot'!B2:F73,3,FALSE)</f>
        <v/>
      </c>
      <c r="D5" s="17">
        <f>VLOOKUP(B5,'[1]Handicap Sidepot'!B2:F73,4,FALSE)</f>
        <v/>
      </c>
      <c r="E5" s="17">
        <f>VLOOKUP(B5,'[1]Handicap Sidepot'!B2:F73,5,FALSE)</f>
        <v/>
      </c>
      <c r="F5" s="61" t="n"/>
      <c r="H5" s="246" t="n"/>
      <c r="I5" s="53" t="n">
        <v>4</v>
      </c>
      <c r="J5" s="35" t="n"/>
      <c r="K5" s="35" t="n"/>
      <c r="L5" s="35" t="n"/>
      <c r="M5" s="36">
        <f>SUM(K5+L5)</f>
        <v/>
      </c>
      <c r="N5" s="35" t="n"/>
      <c r="O5" s="37">
        <f>SUM(K5+N5)</f>
        <v/>
      </c>
      <c r="P5" s="36" t="n"/>
      <c r="Q5" s="38">
        <f>SUM(P5+K5)</f>
        <v/>
      </c>
    </row>
    <row r="6">
      <c r="A6" s="17" t="n">
        <v>5</v>
      </c>
      <c r="B6" s="6" t="n"/>
      <c r="C6" s="61">
        <f>VLOOKUP(B6,'[1]Handicap Sidepot'!B2:F71,3,FALSE)</f>
        <v/>
      </c>
      <c r="D6" s="17">
        <f>VLOOKUP(B6,'[1]Handicap Sidepot'!B2:F71,4,FALSE)</f>
        <v/>
      </c>
      <c r="E6" s="17">
        <f>VLOOKUP(B6,'[1]Handicap Sidepot'!B2:F71,5,FALSE)</f>
        <v/>
      </c>
      <c r="F6" s="61" t="n"/>
      <c r="H6" s="246" t="n"/>
      <c r="I6" s="53" t="n">
        <v>5</v>
      </c>
      <c r="J6" s="35" t="n"/>
      <c r="K6" s="35" t="n"/>
      <c r="L6" s="35" t="n"/>
      <c r="M6" s="36">
        <f>SUM(K6+L6)</f>
        <v/>
      </c>
      <c r="N6" s="36" t="n"/>
      <c r="O6" s="37">
        <f>SUM(K6+N6)</f>
        <v/>
      </c>
      <c r="P6" s="36" t="n"/>
      <c r="Q6" s="36" t="n"/>
    </row>
    <row r="7">
      <c r="A7" s="17" t="n">
        <v>6</v>
      </c>
      <c r="B7" s="6" t="n"/>
      <c r="C7" s="6">
        <f>VLOOKUP(B7,'[1]Handicap Sidepot'!B2:F61,3,FALSE)</f>
        <v/>
      </c>
      <c r="D7" s="6">
        <f>VLOOKUP(B7,'[1]Handicap Sidepot'!B2:F61,4,FALSE)</f>
        <v/>
      </c>
      <c r="E7" s="6">
        <f>VLOOKUP(B7,'[1]Handicap Sidepot'!B2:F74,5,FALSE)</f>
        <v/>
      </c>
      <c r="F7" s="61" t="n"/>
      <c r="H7" s="246" t="n"/>
      <c r="I7" s="53" t="n">
        <v>6</v>
      </c>
      <c r="J7" s="36" t="n"/>
      <c r="K7" s="35" t="n"/>
      <c r="L7" s="35" t="n"/>
      <c r="M7" s="36">
        <f>SUM(K7+L7)</f>
        <v/>
      </c>
      <c r="N7" s="37" t="n"/>
      <c r="O7" s="37">
        <f>SUM(K7+N7)</f>
        <v/>
      </c>
      <c r="P7" s="37" t="n"/>
      <c r="Q7" s="37" t="n"/>
    </row>
    <row r="8">
      <c r="A8" s="17" t="n">
        <v>7</v>
      </c>
      <c r="B8" s="6" t="n"/>
      <c r="C8" s="6">
        <f>VLOOKUP(B8,'[1]Handicap Sidepot'!B2:F75,3,FALSE)</f>
        <v/>
      </c>
      <c r="D8" s="6">
        <f>VLOOKUP(B8,'[1]Handicap Sidepot'!B2:F75,4,FALSE)</f>
        <v/>
      </c>
      <c r="E8" s="6">
        <f>VLOOKUP(B8,'[1]Handicap Sidepot'!B2:F74,5,FALSE)</f>
        <v/>
      </c>
      <c r="F8" s="61" t="n"/>
      <c r="H8" s="246" t="n"/>
      <c r="I8" s="53" t="n">
        <v>7</v>
      </c>
      <c r="J8" s="35" t="n"/>
      <c r="K8" s="35" t="n"/>
      <c r="L8" s="35" t="n"/>
      <c r="M8" s="36">
        <f>SUM(K8+L8)</f>
        <v/>
      </c>
      <c r="N8" s="36" t="n"/>
      <c r="O8" s="37">
        <f>SUM(K8+N8)</f>
        <v/>
      </c>
      <c r="P8" s="37" t="n"/>
      <c r="Q8" s="37" t="n"/>
    </row>
    <row r="9">
      <c r="A9" s="17" t="n">
        <v>8</v>
      </c>
      <c r="B9" s="6" t="n"/>
      <c r="C9" s="6">
        <f>VLOOKUP(B9,'[1]Handicap Sidepot'!B2:F69,3,FALSE)</f>
        <v/>
      </c>
      <c r="D9" s="6">
        <f>VLOOKUP(B9,'[1]Handicap Sidepot'!B2:F69,4,FALSE)</f>
        <v/>
      </c>
      <c r="E9" s="6" t="n"/>
      <c r="F9" s="61" t="n"/>
      <c r="H9" s="246" t="n"/>
      <c r="I9" s="53" t="n">
        <v>8</v>
      </c>
      <c r="J9" s="36" t="n"/>
      <c r="K9" s="36" t="n"/>
      <c r="L9" s="35" t="n"/>
      <c r="M9" s="36">
        <f>SUM(K9+L9)</f>
        <v/>
      </c>
      <c r="N9" s="37" t="n"/>
      <c r="O9" s="37">
        <f>SUM(K9+N9)</f>
        <v/>
      </c>
      <c r="P9" s="39" t="n"/>
      <c r="Q9" s="39" t="n"/>
    </row>
    <row r="10">
      <c r="A10" s="17" t="n">
        <v>9</v>
      </c>
      <c r="B10" s="6" t="n"/>
      <c r="C10" s="6">
        <f>VLOOKUP(B10,'[1]Handicap Sidepot'!B2:F57,3,FALSE)</f>
        <v/>
      </c>
      <c r="D10" s="6">
        <f>VLOOKUP(B10,'[1]Handicap Sidepot'!B2:F57,4,FALSE)</f>
        <v/>
      </c>
      <c r="E10" s="6" t="n"/>
      <c r="F10" s="61" t="n"/>
      <c r="H10" s="246" t="n"/>
      <c r="I10" s="53" t="n">
        <v>9</v>
      </c>
      <c r="J10" s="35" t="n"/>
      <c r="K10" s="35" t="n"/>
      <c r="L10" s="35" t="n"/>
      <c r="M10" s="36">
        <f>SUM(K10+L10)</f>
        <v/>
      </c>
      <c r="N10" s="37" t="n"/>
      <c r="O10" s="37" t="n"/>
      <c r="P10" s="37" t="n"/>
      <c r="Q10" s="37" t="n"/>
    </row>
    <row r="11">
      <c r="A11" s="17" t="n">
        <v>10</v>
      </c>
      <c r="B11" s="6" t="n"/>
      <c r="C11" s="6">
        <f>VLOOKUP(B11,'[1]Handicap Sidepot'!B2:F72,3,FALSE)</f>
        <v/>
      </c>
      <c r="D11" s="6">
        <f>VLOOKUP(B11,'[1]Handicap Sidepot'!B2:F72,4,FALSE)</f>
        <v/>
      </c>
      <c r="E11" s="6" t="n"/>
      <c r="F11" s="61" t="n"/>
      <c r="H11" s="246" t="n"/>
      <c r="I11" s="53" t="n">
        <v>10</v>
      </c>
      <c r="J11" s="35" t="n"/>
      <c r="K11" s="35" t="n"/>
      <c r="L11" s="35" t="n"/>
      <c r="M11" s="36">
        <f>SUM(K11+L11)</f>
        <v/>
      </c>
      <c r="N11" s="37" t="n"/>
      <c r="O11" s="37" t="n"/>
      <c r="P11" s="37" t="n"/>
      <c r="Q11" s="37" t="n"/>
    </row>
    <row r="12">
      <c r="A12" s="17" t="n">
        <v>11</v>
      </c>
      <c r="B12" s="6" t="n"/>
      <c r="C12" s="6">
        <f>VLOOKUP(B12,'[1]Handicap Sidepot'!B2:F53,3,FALSE)</f>
        <v/>
      </c>
      <c r="D12" s="6">
        <f>VLOOKUP(B12,'[1]Handicap Sidepot'!B2:F53,4,FALSE)</f>
        <v/>
      </c>
      <c r="E12" s="6" t="n"/>
      <c r="F12" s="61" t="n"/>
      <c r="H12" s="246" t="n"/>
      <c r="I12" s="53" t="n">
        <v>11</v>
      </c>
      <c r="J12" s="35" t="n"/>
      <c r="K12" s="35" t="n"/>
      <c r="L12" s="35" t="n"/>
      <c r="M12" s="36">
        <f>SUM(K12+L12)</f>
        <v/>
      </c>
      <c r="N12" s="39" t="n"/>
      <c r="O12" s="39" t="n"/>
      <c r="P12" s="39" t="n"/>
      <c r="Q12" s="39" t="n"/>
    </row>
    <row r="13">
      <c r="A13" s="17" t="n">
        <v>12</v>
      </c>
      <c r="B13" s="6" t="n"/>
      <c r="C13" s="6">
        <f>VLOOKUP(B13,'[1]Handicap Sidepot'!B2:F56,3,FALSE)</f>
        <v/>
      </c>
      <c r="D13" s="6">
        <f>VLOOKUP(B13,'[1]Handicap Sidepot'!B2:F56,4,FALSE)</f>
        <v/>
      </c>
      <c r="E13" s="6" t="n"/>
      <c r="F13" s="61" t="n"/>
      <c r="H13" s="246" t="n"/>
      <c r="I13" s="53" t="n">
        <v>12</v>
      </c>
      <c r="J13" s="36" t="n"/>
      <c r="K13" s="36" t="n"/>
      <c r="L13" s="37" t="n"/>
      <c r="M13" s="37" t="n"/>
      <c r="N13" s="39" t="n"/>
      <c r="O13" s="39" t="n"/>
      <c r="P13" s="39" t="n"/>
      <c r="Q13" s="39" t="n"/>
    </row>
    <row r="14" ht="15" customHeight="1" thickBot="1">
      <c r="A14" s="17" t="n">
        <v>13</v>
      </c>
      <c r="B14" s="6" t="n"/>
      <c r="C14" s="6">
        <f>VLOOKUP(B14,'[1]Handicap Sidepot'!B2:F66,3,FALSE)</f>
        <v/>
      </c>
      <c r="D14" s="6">
        <f>VLOOKUP(B14,'[1]Handicap Sidepot'!B2:F66,4,FALSE)</f>
        <v/>
      </c>
      <c r="E14" s="6" t="n"/>
      <c r="F14" s="61" t="n"/>
      <c r="H14" s="247" t="n"/>
      <c r="I14" s="53" t="n">
        <v>13</v>
      </c>
      <c r="J14" s="40" t="n"/>
      <c r="K14" s="40" t="n"/>
      <c r="L14" s="39" t="n"/>
      <c r="M14" s="39" t="n"/>
      <c r="N14" s="39" t="n"/>
      <c r="O14" s="39" t="n"/>
      <c r="P14" s="39" t="n"/>
      <c r="Q14" s="39" t="n"/>
    </row>
    <row r="15">
      <c r="A15" s="17" t="n">
        <v>14</v>
      </c>
      <c r="B15" s="6" t="n"/>
      <c r="C15" s="6">
        <f>VLOOKUP(B15,'[1]Handicap Sidepot'!B2:F54,3,FALSE)</f>
        <v/>
      </c>
      <c r="D15" s="6">
        <f>VLOOKUP(B15,'[1]Handicap Sidepot'!B2:F54,4,FALSE)</f>
        <v/>
      </c>
      <c r="E15" s="6" t="n"/>
      <c r="F15" s="61" t="n"/>
    </row>
    <row r="16">
      <c r="A16" s="17" t="n">
        <v>15</v>
      </c>
      <c r="B16" s="6" t="n"/>
      <c r="C16" s="6">
        <f>VLOOKUP(B16,'[1]Handicap Sidepot'!B2:F63,3,FALSE)</f>
        <v/>
      </c>
      <c r="D16" s="6">
        <f>VLOOKUP(B16,'[1]Handicap Sidepot'!B2:F63,4,FALSE)</f>
        <v/>
      </c>
      <c r="E16" s="6" t="n"/>
      <c r="F16" s="61" t="n"/>
    </row>
    <row r="17">
      <c r="A17" s="17" t="n">
        <v>16</v>
      </c>
      <c r="B17" s="6" t="n"/>
      <c r="C17" s="6">
        <f>VLOOKUP(B17,'[1]Handicap Sidepot'!B2:F67,3,FALSE)</f>
        <v/>
      </c>
      <c r="D17" s="6">
        <f>VLOOKUP(B17,'[1]Handicap Sidepot'!B2:F67,4,FALSE)</f>
        <v/>
      </c>
      <c r="E17" s="6" t="n"/>
      <c r="F17" s="61" t="n"/>
      <c r="I17" s="243" t="n"/>
    </row>
    <row r="18">
      <c r="A18" s="17" t="n">
        <v>17</v>
      </c>
      <c r="B18" s="6" t="n"/>
      <c r="C18" s="6">
        <f>VLOOKUP(B18,'[1]Handicap Sidepot'!B2:F62,3,FALSE)</f>
        <v/>
      </c>
      <c r="D18" s="6">
        <f>VLOOKUP(B18,'[1]Handicap Sidepot'!B2:F62,4,FALSE)</f>
        <v/>
      </c>
      <c r="E18" s="6" t="n"/>
      <c r="F18" s="61" t="n"/>
      <c r="I18" s="243" t="n"/>
    </row>
    <row r="19">
      <c r="A19" s="17" t="n">
        <v>18</v>
      </c>
      <c r="B19" s="6" t="n"/>
      <c r="C19" s="6">
        <f>VLOOKUP(B19,'[1]Handicap Sidepot'!B2:F51,3,FALSE)</f>
        <v/>
      </c>
      <c r="D19" s="6">
        <f>VLOOKUP(B19,'[1]Handicap Sidepot'!B2:F62,4,FALSE)</f>
        <v/>
      </c>
      <c r="E19" s="6" t="n"/>
      <c r="F19" s="61" t="n"/>
    </row>
    <row r="20">
      <c r="A20" s="17" t="n">
        <v>19</v>
      </c>
      <c r="B20" s="6" t="n"/>
      <c r="C20" s="6">
        <f>VLOOKUP(B20,'[1]Handicap Sidepot'!B2:F59,3,FALSE)</f>
        <v/>
      </c>
      <c r="D20" s="6">
        <f>VLOOKUP(B20,'[1]Handicap Sidepot'!B2:F62,4,FALSE)</f>
        <v/>
      </c>
      <c r="E20" s="6" t="n"/>
      <c r="F20" s="61" t="n"/>
    </row>
    <row r="21">
      <c r="A21" s="17" t="n">
        <v>20</v>
      </c>
      <c r="B21" s="6" t="n"/>
      <c r="C21" s="6">
        <f>VLOOKUP(B21,'[1]Handicap Sidepot'!B2:F76,3,FALSE)</f>
        <v/>
      </c>
      <c r="D21" s="6">
        <f>VLOOKUP(B21,'[1]Handicap Sidepot'!B2:F62,4,FALSE)</f>
        <v/>
      </c>
      <c r="E21" s="6" t="n"/>
      <c r="F21" s="61" t="n"/>
    </row>
    <row r="22">
      <c r="A22" s="17" t="n">
        <v>21</v>
      </c>
      <c r="B22" s="6" t="n"/>
      <c r="C22" s="6">
        <f>VLOOKUP(B22,'[1]Handicap Sidepot'!B2:F70,3,FALSE)</f>
        <v/>
      </c>
      <c r="D22" s="6">
        <f>VLOOKUP(B22,'[1]Handicap Sidepot'!B2:F62,4,FALSE)</f>
        <v/>
      </c>
      <c r="E22" s="6" t="n"/>
      <c r="F22" s="61" t="n"/>
    </row>
    <row r="23">
      <c r="A23" s="17" t="n">
        <v>22</v>
      </c>
      <c r="B23" s="6" t="n"/>
      <c r="C23" s="6">
        <f>VLOOKUP(B23,'[1]Handicap Sidepot'!B2:F55,3,FALSE)</f>
        <v/>
      </c>
      <c r="D23" s="6">
        <f>VLOOKUP(B23,'[1]Handicap Sidepot'!B2:F62,4,FALSE)</f>
        <v/>
      </c>
      <c r="E23" s="6" t="n"/>
      <c r="F23" s="61" t="n"/>
    </row>
    <row r="24">
      <c r="A24" s="17" t="n">
        <v>23</v>
      </c>
      <c r="B24" s="6" t="n"/>
      <c r="C24" s="6">
        <f>VLOOKUP(B24,'[1]Handicap Sidepot'!B2:F60,3,FALSE)</f>
        <v/>
      </c>
      <c r="D24" s="6" t="n"/>
      <c r="E24" s="6" t="n"/>
      <c r="F24" s="61" t="n"/>
    </row>
    <row r="25">
      <c r="A25" s="17" t="n">
        <v>24</v>
      </c>
      <c r="B25" s="6" t="n"/>
      <c r="C25" s="6">
        <f>VLOOKUP(B25,'[1]Handicap Sidepot'!B2:F58,3,FALSE)</f>
        <v/>
      </c>
      <c r="D25" s="6" t="n"/>
      <c r="E25" s="6" t="n"/>
      <c r="F25" s="61" t="n"/>
    </row>
    <row r="26">
      <c r="A26" s="17" t="n">
        <v>25</v>
      </c>
      <c r="B26" s="6" t="n"/>
      <c r="C26" s="6">
        <f>VLOOKUP(B26,'[1]Handicap Sidepot'!B2:F65,3,FALSE)</f>
        <v/>
      </c>
      <c r="D26" s="6" t="n"/>
      <c r="E26" s="6" t="n"/>
      <c r="F26" s="61" t="n"/>
    </row>
    <row r="27">
      <c r="A27" s="17" t="n">
        <v>26</v>
      </c>
      <c r="B27" s="6" t="n"/>
      <c r="C27" s="6">
        <f>VLOOKUP(B27,'[1]Handicap Sidepot'!B2:F52,3,FALSE)</f>
        <v/>
      </c>
      <c r="D27" s="6" t="n"/>
      <c r="E27" s="6" t="n"/>
      <c r="F27" s="61" t="n"/>
    </row>
    <row r="28">
      <c r="A28" s="17" t="n">
        <v>27</v>
      </c>
      <c r="B28" s="6" t="n"/>
      <c r="C28" s="6">
        <f>VLOOKUP(B28,'[1]Handicap Sidepot'!B2:F52,3,FALSE)</f>
        <v/>
      </c>
      <c r="D28" s="6" t="n"/>
      <c r="E28" s="6" t="n"/>
      <c r="F28" s="61" t="n"/>
    </row>
    <row r="29">
      <c r="A29" s="17" t="n">
        <v>28</v>
      </c>
      <c r="B29" s="6" t="n"/>
      <c r="C29" s="6">
        <f>VLOOKUP(B29,'[1]Handicap Sidepot'!B2:F52,3,FALSE)</f>
        <v/>
      </c>
      <c r="D29" s="6" t="n"/>
      <c r="E29" s="6" t="n"/>
      <c r="F29" s="61" t="n"/>
    </row>
    <row r="30">
      <c r="A30" s="17" t="n">
        <v>29</v>
      </c>
      <c r="B30" s="6" t="n"/>
      <c r="C30" s="6">
        <f>VLOOKUP(B30,'[1]Handicap Sidepot'!B2:F52,3,FALSE)</f>
        <v/>
      </c>
      <c r="D30" s="6" t="n"/>
      <c r="E30" s="6" t="n"/>
      <c r="F30" s="61" t="n"/>
    </row>
    <row r="31">
      <c r="A31" s="17" t="n">
        <v>30</v>
      </c>
      <c r="B31" s="6" t="n"/>
      <c r="C31" s="6">
        <f>VLOOKUP(B31,'[1]Handicap Sidepot'!B2:F52,3,FALSE)</f>
        <v/>
      </c>
      <c r="D31" s="6" t="n"/>
      <c r="E31" s="6" t="n"/>
      <c r="F31" s="61" t="n"/>
    </row>
    <row r="32">
      <c r="A32" s="17" t="n">
        <v>31</v>
      </c>
      <c r="B32" s="6" t="n"/>
      <c r="C32" s="6">
        <f>VLOOKUP(B32,'[1]Handicap Sidepot'!B2:F52,3,FALSE)</f>
        <v/>
      </c>
      <c r="D32" s="6" t="n"/>
      <c r="E32" s="6" t="n"/>
      <c r="F32" s="61" t="n"/>
    </row>
    <row r="33">
      <c r="A33" s="17" t="n">
        <v>32</v>
      </c>
      <c r="B33" s="6" t="n"/>
      <c r="C33" s="6">
        <f>VLOOKUP(B33,'[1]Handicap Sidepot'!B2:F52,3,FALSE)</f>
        <v/>
      </c>
      <c r="D33" s="6" t="n"/>
      <c r="E33" s="6" t="n"/>
      <c r="F33" s="61" t="n"/>
    </row>
    <row r="34">
      <c r="A34" s="17" t="n">
        <v>33</v>
      </c>
      <c r="B34" s="6" t="n"/>
      <c r="C34" s="6">
        <f>VLOOKUP(B34,'[1]Handicap Sidepot'!B2:F52,3,FALSE)</f>
        <v/>
      </c>
      <c r="D34" s="6" t="n"/>
      <c r="E34" s="6" t="n"/>
      <c r="F34" s="61" t="n"/>
    </row>
    <row r="35">
      <c r="A35" s="17" t="n">
        <v>34</v>
      </c>
      <c r="B35" s="6" t="n"/>
      <c r="C35" s="6">
        <f>VLOOKUP(B35,'[1]Handicap Sidepot'!B2:F52,3,FALSE)</f>
        <v/>
      </c>
      <c r="D35" s="6" t="n"/>
      <c r="E35" s="6" t="n"/>
      <c r="F35" s="61" t="n"/>
    </row>
    <row r="36">
      <c r="A36" s="17" t="n">
        <v>35</v>
      </c>
      <c r="B36" s="6" t="n"/>
      <c r="C36" s="6" t="n"/>
      <c r="D36" s="6" t="n"/>
      <c r="E36" s="6" t="n"/>
      <c r="F36" s="61" t="n"/>
    </row>
    <row r="37">
      <c r="A37" s="17" t="n">
        <v>36</v>
      </c>
      <c r="B37" s="6" t="n"/>
      <c r="C37" s="6" t="n"/>
      <c r="D37" s="6" t="n"/>
      <c r="E37" s="6" t="n"/>
      <c r="F37" s="61" t="n"/>
    </row>
    <row r="38">
      <c r="A38" s="17" t="n">
        <v>37</v>
      </c>
      <c r="B38" s="6" t="n"/>
      <c r="C38" s="6" t="n"/>
      <c r="D38" s="6" t="n"/>
      <c r="E38" s="6" t="n"/>
      <c r="F38" s="61" t="n"/>
    </row>
    <row r="39">
      <c r="A39" s="17" t="n">
        <v>38</v>
      </c>
      <c r="B39" s="6" t="n"/>
      <c r="C39" s="6" t="n"/>
      <c r="D39" s="6" t="n"/>
      <c r="E39" s="6" t="n"/>
      <c r="F39" s="61" t="n"/>
    </row>
    <row r="40">
      <c r="A40" s="17" t="n">
        <v>39</v>
      </c>
      <c r="B40" s="61" t="n"/>
      <c r="C40" s="61" t="n"/>
      <c r="D40" s="17" t="n"/>
      <c r="E40" s="17" t="n"/>
      <c r="F40" s="61" t="n"/>
    </row>
    <row r="41">
      <c r="A41" s="17" t="n">
        <v>40</v>
      </c>
      <c r="B41" s="61" t="n"/>
      <c r="C41" s="61" t="n"/>
      <c r="D41" s="17" t="n"/>
      <c r="E41" s="17" t="n"/>
      <c r="F41" s="61" t="n"/>
    </row>
    <row r="42">
      <c r="A42" s="17" t="n">
        <v>41</v>
      </c>
      <c r="B42" s="61" t="n"/>
      <c r="C42" s="61" t="n"/>
      <c r="D42" s="17" t="n"/>
      <c r="E42" s="17" t="n"/>
      <c r="F42" s="61" t="n"/>
    </row>
    <row r="43">
      <c r="A43" s="17" t="n">
        <v>42</v>
      </c>
      <c r="B43" s="61" t="n"/>
      <c r="C43" s="61" t="n"/>
      <c r="D43" s="17" t="n"/>
      <c r="E43" s="17" t="n"/>
      <c r="F43" s="61" t="n"/>
    </row>
    <row r="44">
      <c r="A44" s="17" t="n">
        <v>43</v>
      </c>
      <c r="B44" s="61" t="n"/>
      <c r="C44" s="61" t="n"/>
      <c r="D44" s="17" t="n"/>
      <c r="E44" s="17" t="n"/>
      <c r="F44" s="61" t="n"/>
    </row>
    <row r="45">
      <c r="A45" s="17" t="n">
        <v>44</v>
      </c>
      <c r="B45" s="61" t="n"/>
      <c r="C45" s="61" t="n"/>
      <c r="D45" s="17" t="n"/>
      <c r="E45" s="17" t="n"/>
      <c r="F45" s="61" t="n"/>
    </row>
    <row r="46">
      <c r="A46" s="17" t="n">
        <v>45</v>
      </c>
      <c r="B46" s="61" t="n"/>
      <c r="C46" s="61" t="n"/>
      <c r="D46" s="17" t="n"/>
      <c r="E46" s="17" t="n"/>
      <c r="F46" s="61" t="n"/>
    </row>
  </sheetData>
  <autoFilter ref="B1:E35">
    <sortState ref="B2:E37">
      <sortCondition descending="1" ref="E1:E35"/>
    </sortState>
  </autoFilter>
  <mergeCells count="1">
    <mergeCell ref="H1:H14"/>
  </mergeCells>
  <conditionalFormatting sqref="E2:E6">
    <cfRule type="duplicateValues" priority="1" dxfId="1"/>
    <cfRule type="duplicateValues" priority="2" dxfId="0"/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26"/>
  <sheetViews>
    <sheetView workbookViewId="0">
      <selection activeCell="B2" sqref="A1:K26"/>
    </sheetView>
  </sheetViews>
  <sheetFormatPr baseColWidth="8" defaultRowHeight="14.4" outlineLevelRow="1"/>
  <cols>
    <col width="8.33203125" bestFit="1" customWidth="1" min="1" max="1"/>
    <col width="16.21875" bestFit="1" customWidth="1" min="2" max="2"/>
    <col width="11" bestFit="1" customWidth="1" min="3" max="3"/>
    <col width="11" customWidth="1" min="4" max="5"/>
    <col width="10.109375" bestFit="1" customWidth="1" min="6" max="6"/>
    <col width="10.88671875" bestFit="1" customWidth="1" min="7" max="10"/>
    <col width="10.88671875" customWidth="1" min="11" max="11"/>
    <col width="10.33203125" customWidth="1" min="12" max="17"/>
  </cols>
  <sheetData>
    <row r="1" ht="73.8" customHeight="1" thickBot="1">
      <c r="A1" s="31" t="inlineStr">
        <is>
          <t>TEAM</t>
        </is>
      </c>
      <c r="B1" s="32" t="inlineStr">
        <is>
          <t>BOWLERS</t>
        </is>
      </c>
      <c r="C1" s="45" t="inlineStr">
        <is>
          <t>SCRATCH G1</t>
        </is>
      </c>
      <c r="D1" s="45" t="inlineStr">
        <is>
          <t>SCRATCH G2</t>
        </is>
      </c>
      <c r="E1" s="45" t="inlineStr">
        <is>
          <t>SCRATCH G3</t>
        </is>
      </c>
      <c r="F1" s="45" t="inlineStr">
        <is>
          <t>HDCP</t>
        </is>
      </c>
      <c r="G1" s="32" t="inlineStr">
        <is>
          <t>G1 HDCP TOTAL</t>
        </is>
      </c>
      <c r="H1" s="32" t="inlineStr">
        <is>
          <t>G2 HDCP TOTAL</t>
        </is>
      </c>
      <c r="I1" s="32" t="inlineStr">
        <is>
          <t>G3 HDCP TOTAL</t>
        </is>
      </c>
      <c r="J1" s="65" t="inlineStr">
        <is>
          <t>FINAL HDCP TOTAL</t>
        </is>
      </c>
      <c r="K1" s="64" t="inlineStr">
        <is>
          <t>Lane Numbers</t>
        </is>
      </c>
      <c r="L1" s="33" t="n"/>
    </row>
    <row r="2" ht="30" customHeight="1" thickBot="1" thickTop="1">
      <c r="A2" s="30" t="n">
        <v>1</v>
      </c>
      <c r="B2" s="56" t="n"/>
      <c r="C2" s="56" t="inlineStr">
        <is>
          <t>0
0</t>
        </is>
      </c>
      <c r="D2" s="56" t="inlineStr">
        <is>
          <t>0
0</t>
        </is>
      </c>
      <c r="E2" s="56" t="inlineStr">
        <is>
          <t>0
0</t>
        </is>
      </c>
      <c r="F2" s="56" t="n"/>
      <c r="G2" s="56">
        <f>SUM(LEFT(C2,SEARCH(CHAR(10),C2)-1)+0,RIGHT(C2,LEN(C2)-SEARCH(CHAR(10),C2))+0) + SUM(LEFT(F2,SEARCH(CHAR(10),F2)-1)+0,RIGHT(F2,LEN(F2)-SEARCH(CHAR(10),F2))+0)</f>
        <v/>
      </c>
      <c r="H2" s="24">
        <f>SUM(LEFT(D2,SEARCH(CHAR(10),D2)-1)+0,RIGHT(D2,LEN(D2)-SEARCH(CHAR(10),D2))+0) + SUM(LEFT(F2,SEARCH(CHAR(10),F2)-1)+0,RIGHT(F2,LEN(F2)-SEARCH(CHAR(10),F2))+0)</f>
        <v/>
      </c>
      <c r="I2" s="23">
        <f>SUM(LEFT(E2,SEARCH(CHAR(10),E2)-1)+0,RIGHT(E2,LEN(E2)-SEARCH(CHAR(10),E2))+0) + SUM(LEFT(F2,SEARCH(CHAR(10),F2)-1)+0,RIGHT(F2,LEN(F2)-SEARCH(CHAR(10),F2))+0)</f>
        <v/>
      </c>
      <c r="J2" s="56">
        <f>SUM(G2,H2,I2)</f>
        <v/>
      </c>
      <c r="K2" s="63" t="n"/>
    </row>
    <row r="3" ht="30" customHeight="1" thickBot="1" thickTop="1">
      <c r="A3" s="29" t="n">
        <v>2</v>
      </c>
      <c r="B3" s="56" t="n"/>
      <c r="C3" s="56" t="inlineStr">
        <is>
          <t>0
0</t>
        </is>
      </c>
      <c r="D3" s="56" t="inlineStr">
        <is>
          <t>0
0</t>
        </is>
      </c>
      <c r="E3" s="56" t="inlineStr">
        <is>
          <t>0
0</t>
        </is>
      </c>
      <c r="F3" s="56" t="n"/>
      <c r="G3" s="56">
        <f>SUM(LEFT(C3,SEARCH(CHAR(10),C3)-1)+0,RIGHT(C3,LEN(C3)-SEARCH(CHAR(10),C3))+0) + SUM(LEFT(F3,SEARCH(CHAR(10),F3)-1)+0,RIGHT(F3,LEN(F3)-SEARCH(CHAR(10),F3))+0)</f>
        <v/>
      </c>
      <c r="H3" s="25">
        <f>SUM(LEFT(D3,SEARCH(CHAR(10),D3)-1)+0,RIGHT(D3,LEN(D3)-SEARCH(CHAR(10),D3))+0) + SUM(LEFT(F3,SEARCH(CHAR(10),F3)-1)+0,RIGHT(F3,LEN(F3)-SEARCH(CHAR(10),F3))+0)</f>
        <v/>
      </c>
      <c r="I3" s="22">
        <f>SUM(LEFT(E3,SEARCH(CHAR(10),E3)-1)+0,RIGHT(E3,LEN(E3)-SEARCH(CHAR(10),E3))+0) + SUM(LEFT(F3,SEARCH(CHAR(10),F3)-1)+0,RIGHT(F3,LEN(F3)-SEARCH(CHAR(10),F3))+0)</f>
        <v/>
      </c>
      <c r="J3" s="21">
        <f>SUM(G3,H3,I3)</f>
        <v/>
      </c>
      <c r="K3" s="63" t="n"/>
      <c r="O3" s="248" t="inlineStr">
        <is>
          <t>WINNER: GRAND TOTAL</t>
        </is>
      </c>
      <c r="P3" s="249" t="n"/>
      <c r="Q3" s="250" t="n"/>
    </row>
    <row r="4" outlineLevel="1" ht="30" customHeight="1" thickBot="1" thickTop="1">
      <c r="A4" s="20" t="n">
        <v>3</v>
      </c>
      <c r="B4" s="56" t="n"/>
      <c r="C4" s="56" t="inlineStr">
        <is>
          <t>0
0</t>
        </is>
      </c>
      <c r="D4" s="56" t="inlineStr">
        <is>
          <t>0
0</t>
        </is>
      </c>
      <c r="E4" s="56" t="inlineStr">
        <is>
          <t>0
0</t>
        </is>
      </c>
      <c r="F4" s="56" t="n"/>
      <c r="G4" s="56">
        <f>SUM(LEFT(C4,SEARCH(CHAR(10),C4)-1)+0,RIGHT(C4,LEN(C4)-SEARCH(CHAR(10),C4))+0) + SUM(LEFT(F4,SEARCH(CHAR(10),F4)-1)+0,RIGHT(F4,LEN(F4)-SEARCH(CHAR(10),F4))+0)</f>
        <v/>
      </c>
      <c r="H4" s="24">
        <f>SUM(LEFT(D4,SEARCH(CHAR(10),D4)-1)+0,RIGHT(D4,LEN(D4)-SEARCH(CHAR(10),D4))+0) + SUM(LEFT(F4,SEARCH(CHAR(10),F4)-1)+0,RIGHT(F4,LEN(F4)-SEARCH(CHAR(10),F4))+0)</f>
        <v/>
      </c>
      <c r="I4" s="23">
        <f>SUM(LEFT(E4,SEARCH(CHAR(10),E4)-1)+0,RIGHT(E4,LEN(E4)-SEARCH(CHAR(10),E4))+0) + SUM(LEFT(F4,SEARCH(CHAR(10),F4)-1)+0,RIGHT(F4,LEN(F4)-SEARCH(CHAR(10),F4))+0)</f>
        <v/>
      </c>
      <c r="J4" s="56">
        <f>SUM(G4,H4,I4)</f>
        <v/>
      </c>
      <c r="K4" s="63" t="n"/>
      <c r="O4" s="125">
        <f>INDEX(B2:B26,MATCH(MAX(J2:J26),J2:J26,0))</f>
        <v/>
      </c>
      <c r="R4" s="1" t="n"/>
    </row>
    <row r="5" outlineLevel="1" ht="30" customHeight="1" thickBot="1" thickTop="1">
      <c r="A5" s="26" t="n">
        <v>4</v>
      </c>
      <c r="B5" s="56" t="n"/>
      <c r="C5" s="56" t="inlineStr">
        <is>
          <t>0
0</t>
        </is>
      </c>
      <c r="D5" s="56" t="inlineStr">
        <is>
          <t>0
0</t>
        </is>
      </c>
      <c r="E5" s="56" t="inlineStr">
        <is>
          <t>0
0</t>
        </is>
      </c>
      <c r="F5" s="56" t="n"/>
      <c r="G5" s="56">
        <f>SUM(LEFT(C5,SEARCH(CHAR(10),C5)-1)+0,RIGHT(C5,LEN(C5)-SEARCH(CHAR(10),C5))+0) + SUM(LEFT(F5,SEARCH(CHAR(10),F5)-1)+0,RIGHT(F5,LEN(F5)-SEARCH(CHAR(10),F5))+0)</f>
        <v/>
      </c>
      <c r="H5" s="25">
        <f>SUM(LEFT(D5,SEARCH(CHAR(10),D5)-1)+0,RIGHT(D5,LEN(D5)-SEARCH(CHAR(10),D5))+0) + SUM(LEFT(F5,SEARCH(CHAR(10),F5)-1)+0,RIGHT(F5,LEN(F5)-SEARCH(CHAR(10),F5))+0)</f>
        <v/>
      </c>
      <c r="I5" s="22">
        <f>SUM(LEFT(E5,SEARCH(CHAR(10),E5)-1)+0,RIGHT(E5,LEN(E5)-SEARCH(CHAR(10),E5))+0) + SUM(LEFT(F5,SEARCH(CHAR(10),F5)-1)+0,RIGHT(F5,LEN(F5)-SEARCH(CHAR(10),F5))+0)</f>
        <v/>
      </c>
      <c r="J5" s="21">
        <f>SUM(G5,H5,I5)</f>
        <v/>
      </c>
      <c r="K5" s="63" t="n"/>
      <c r="O5" s="1" t="n"/>
      <c r="R5" s="1" t="n"/>
    </row>
    <row r="6" ht="30" customHeight="1" thickBot="1" thickTop="1">
      <c r="A6" s="20" t="n">
        <v>5</v>
      </c>
      <c r="B6" s="56" t="n"/>
      <c r="C6" s="56" t="inlineStr">
        <is>
          <t>0
0</t>
        </is>
      </c>
      <c r="D6" s="56" t="inlineStr">
        <is>
          <t>0
0</t>
        </is>
      </c>
      <c r="E6" s="56" t="inlineStr">
        <is>
          <t>0
0</t>
        </is>
      </c>
      <c r="F6" s="56" t="n"/>
      <c r="G6" s="56">
        <f>SUM(LEFT(C6,SEARCH(CHAR(10),C6)-1)+0,RIGHT(C6,LEN(C6)-SEARCH(CHAR(10),C6))+0) + SUM(LEFT(F6,SEARCH(CHAR(10),F6)-1)+0,RIGHT(F6,LEN(F6)-SEARCH(CHAR(10),F6))+0)</f>
        <v/>
      </c>
      <c r="H6" s="24">
        <f>SUM(LEFT(D6,SEARCH(CHAR(10),D6)-1)+0,RIGHT(D6,LEN(D6)-SEARCH(CHAR(10),D6))+0) + SUM(LEFT(F6,SEARCH(CHAR(10),F6)-1)+0,RIGHT(F6,LEN(F6)-SEARCH(CHAR(10),F6))+0)</f>
        <v/>
      </c>
      <c r="I6" s="23">
        <f>SUM(LEFT(E6,SEARCH(CHAR(10),E6)-1)+0,RIGHT(E6,LEN(E6)-SEARCH(CHAR(10),E6))+0) + SUM(LEFT(F6,SEARCH(CHAR(10),F6)-1)+0,RIGHT(F6,LEN(F6)-SEARCH(CHAR(10),F6))+0)</f>
        <v/>
      </c>
      <c r="J6" s="56">
        <f>SUM(G6,H6,I6)</f>
        <v/>
      </c>
      <c r="K6" s="63" t="n"/>
      <c r="L6" s="62" t="n"/>
      <c r="O6" s="251">
        <f>INDEX(J2:J26,MATCH(MAX(J2:J26),J2:J26,0))</f>
        <v/>
      </c>
      <c r="P6" s="252" t="n"/>
      <c r="Q6" s="253" t="n"/>
      <c r="R6" s="1" t="n"/>
    </row>
    <row r="7" ht="30" customHeight="1" thickBot="1" thickTop="1">
      <c r="A7" s="26" t="n">
        <v>6</v>
      </c>
      <c r="B7" s="56" t="n"/>
      <c r="C7" s="56" t="inlineStr">
        <is>
          <t>0
0</t>
        </is>
      </c>
      <c r="D7" s="56" t="inlineStr">
        <is>
          <t>0
0</t>
        </is>
      </c>
      <c r="E7" s="56" t="inlineStr">
        <is>
          <t>0
0</t>
        </is>
      </c>
      <c r="F7" s="56" t="n"/>
      <c r="G7" s="56">
        <f>SUM(LEFT(C7,SEARCH(CHAR(10),C7)-1)+0,RIGHT(C7,LEN(C7)-SEARCH(CHAR(10),C7))+0) + SUM(LEFT(F7,SEARCH(CHAR(10),F7)-1)+0,RIGHT(F7,LEN(F7)-SEARCH(CHAR(10),F7))+0)</f>
        <v/>
      </c>
      <c r="H7" s="25">
        <f>SUM(LEFT(D7,SEARCH(CHAR(10),D7)-1)+0,RIGHT(D7,LEN(D7)-SEARCH(CHAR(10),D7))+0) + SUM(LEFT(F7,SEARCH(CHAR(10),F7)-1)+0,RIGHT(F7,LEN(F7)-SEARCH(CHAR(10),F7))+0)</f>
        <v/>
      </c>
      <c r="I7" s="22">
        <f>SUM(LEFT(E7,SEARCH(CHAR(10),E7)-1)+0,RIGHT(E7,LEN(E7)-SEARCH(CHAR(10),E7))+0) + SUM(LEFT(F7,SEARCH(CHAR(10),F7)-1)+0,RIGHT(F7,LEN(F7)-SEARCH(CHAR(10),F7))+0)</f>
        <v/>
      </c>
      <c r="J7" s="21">
        <f>SUM(G7,H7,I7)</f>
        <v/>
      </c>
      <c r="K7" s="63" t="n"/>
      <c r="O7" s="254" t="n"/>
      <c r="P7" s="255" t="n"/>
      <c r="Q7" s="256" t="n"/>
      <c r="R7" s="1" t="n"/>
    </row>
    <row r="8" ht="30" customHeight="1" thickBot="1" thickTop="1">
      <c r="A8" s="20" t="n">
        <v>7</v>
      </c>
      <c r="B8" s="56" t="n"/>
      <c r="C8" s="56" t="inlineStr">
        <is>
          <t>0
0</t>
        </is>
      </c>
      <c r="D8" s="56" t="inlineStr">
        <is>
          <t>0
0</t>
        </is>
      </c>
      <c r="E8" s="56" t="inlineStr">
        <is>
          <t>0
0</t>
        </is>
      </c>
      <c r="F8" s="56" t="n"/>
      <c r="G8" s="56">
        <f>SUM(LEFT(C8,SEARCH(CHAR(10),C8)-1)+0,RIGHT(C8,LEN(C8)-SEARCH(CHAR(10),C8))+0) + SUM(LEFT(F8,SEARCH(CHAR(10),F8)-1)+0,RIGHT(F8,LEN(F8)-SEARCH(CHAR(10),F8))+0)</f>
        <v/>
      </c>
      <c r="H8" s="24">
        <f>SUM(LEFT(D8,SEARCH(CHAR(10),D8)-1)+0,RIGHT(D8,LEN(D8)-SEARCH(CHAR(10),D8))+0) + SUM(LEFT(F8,SEARCH(CHAR(10),F8)-1)+0,RIGHT(F8,LEN(F8)-SEARCH(CHAR(10),F8))+0)</f>
        <v/>
      </c>
      <c r="I8" s="23">
        <f>SUM(LEFT(E8,SEARCH(CHAR(10),E8)-1)+0,RIGHT(E8,LEN(E8)-SEARCH(CHAR(10),E8))+0) + SUM(LEFT(F8,SEARCH(CHAR(10),F8)-1)+0,RIGHT(F8,LEN(F8)-SEARCH(CHAR(10),F8))+0)</f>
        <v/>
      </c>
      <c r="J8" s="56">
        <f>SUM(G8,H8,I8)</f>
        <v/>
      </c>
      <c r="K8" s="63" t="n"/>
    </row>
    <row r="9" ht="31.5" customHeight="1" thickBot="1" thickTop="1">
      <c r="A9" s="26" t="n">
        <v>8</v>
      </c>
      <c r="B9" s="56" t="n"/>
      <c r="C9" s="56" t="inlineStr">
        <is>
          <t>0
0</t>
        </is>
      </c>
      <c r="D9" s="56" t="inlineStr">
        <is>
          <t>0
0</t>
        </is>
      </c>
      <c r="E9" s="56" t="inlineStr">
        <is>
          <t>0
0</t>
        </is>
      </c>
      <c r="F9" s="56" t="n"/>
      <c r="G9" s="56">
        <f>SUM(LEFT(C9,SEARCH(CHAR(10),C9)-1)+0,RIGHT(C9,LEN(C9)-SEARCH(CHAR(10),C9))+0) + SUM(LEFT(F9,SEARCH(CHAR(10),F9)-1)+0,RIGHT(F9,LEN(F9)-SEARCH(CHAR(10),F9))+0)</f>
        <v/>
      </c>
      <c r="H9" s="25">
        <f>SUM(LEFT(D9,SEARCH(CHAR(10),D9)-1)+0,RIGHT(D9,LEN(D9)-SEARCH(CHAR(10),D9))+0) + SUM(LEFT(F9,SEARCH(CHAR(10),F9)-1)+0,RIGHT(F9,LEN(F9)-SEARCH(CHAR(10),F9))+0)</f>
        <v/>
      </c>
      <c r="I9" s="22">
        <f>SUM(LEFT(E9,SEARCH(CHAR(10),E9)-1)+0,RIGHT(E9,LEN(E9)-SEARCH(CHAR(10),E9))+0) + SUM(LEFT(F9,SEARCH(CHAR(10),F9)-1)+0,RIGHT(F9,LEN(F9)-SEARCH(CHAR(10),F9))+0)</f>
        <v/>
      </c>
      <c r="J9" s="21">
        <f>SUM(G9,H9,I9)</f>
        <v/>
      </c>
      <c r="K9" s="63" t="n"/>
      <c r="N9" s="236" t="inlineStr">
        <is>
          <t xml:space="preserve">
**Be sure to remove ALL instances of #VALUE! in order to automatically calculate winners above!**
NOTE: PLEASE TAKE NOTE OF THE WINNERS AND "UNDO" CHANGES AFTER REMOVING #VALUE! TO RETURN THE FORMULA TO THE CELLS!</t>
        </is>
      </c>
      <c r="O9" s="237" t="n"/>
      <c r="P9" s="237" t="n"/>
      <c r="Q9" s="237" t="n"/>
      <c r="R9" s="237" t="n"/>
      <c r="S9" s="237" t="n"/>
      <c r="T9" s="238" t="n"/>
    </row>
    <row r="10" ht="30" customHeight="1" thickBot="1" thickTop="1">
      <c r="A10" s="20" t="n">
        <v>9</v>
      </c>
      <c r="B10" s="56" t="n"/>
      <c r="C10" s="56" t="inlineStr">
        <is>
          <t>0
0</t>
        </is>
      </c>
      <c r="D10" s="56" t="inlineStr">
        <is>
          <t>0
0</t>
        </is>
      </c>
      <c r="E10" s="56" t="inlineStr">
        <is>
          <t>0
0</t>
        </is>
      </c>
      <c r="F10" s="56" t="n"/>
      <c r="G10" s="56">
        <f>SUM(LEFT(C10,SEARCH(CHAR(10),C10)-1)+0,RIGHT(C10,LEN(C10)-SEARCH(CHAR(10),C10))+0) + SUM(LEFT(F10,SEARCH(CHAR(10),F10)-1)+0,RIGHT(F10,LEN(F10)-SEARCH(CHAR(10),F10))+0)</f>
        <v/>
      </c>
      <c r="H10" s="24">
        <f>SUM(LEFT(D10,SEARCH(CHAR(10),D10)-1)+0,RIGHT(D10,LEN(D10)-SEARCH(CHAR(10),D10))+0) + SUM(LEFT(F10,SEARCH(CHAR(10),F10)-1)+0,RIGHT(F10,LEN(F10)-SEARCH(CHAR(10),F10))+0)</f>
        <v/>
      </c>
      <c r="I10" s="23">
        <f>SUM(LEFT(E10,SEARCH(CHAR(10),E10)-1)+0,RIGHT(E10,LEN(E10)-SEARCH(CHAR(10),E10))+0) + SUM(LEFT(F10,SEARCH(CHAR(10),F10)-1)+0,RIGHT(F10,LEN(F10)-SEARCH(CHAR(10),F10))+0)</f>
        <v/>
      </c>
      <c r="J10" s="56">
        <f>SUM(G10,H10,I10)</f>
        <v/>
      </c>
      <c r="K10" s="63" t="n"/>
      <c r="N10" s="239" t="n"/>
      <c r="T10" s="240" t="n"/>
    </row>
    <row r="11" ht="30" customHeight="1" thickBot="1" thickTop="1">
      <c r="A11" s="26" t="n">
        <v>10</v>
      </c>
      <c r="B11" s="56" t="n"/>
      <c r="C11" s="56" t="inlineStr">
        <is>
          <t>0
0</t>
        </is>
      </c>
      <c r="D11" s="56" t="inlineStr">
        <is>
          <t>0
0</t>
        </is>
      </c>
      <c r="E11" s="56" t="inlineStr">
        <is>
          <t>0
0</t>
        </is>
      </c>
      <c r="F11" s="56" t="n"/>
      <c r="G11" s="56">
        <f>SUM(LEFT(C11,SEARCH(CHAR(10),C11)-1)+0,RIGHT(C11,LEN(C11)-SEARCH(CHAR(10),C11))+0) + SUM(LEFT(F11,SEARCH(CHAR(10),F11)-1)+0,RIGHT(F11,LEN(F11)-SEARCH(CHAR(10),F11))+0)</f>
        <v/>
      </c>
      <c r="H11" s="24">
        <f>SUM(LEFT(D11,SEARCH(CHAR(10),D11)-1)+0,RIGHT(D11,LEN(D11)-SEARCH(CHAR(10),D11))+0) + SUM(LEFT(F11,SEARCH(CHAR(10),F11)-1)+0,RIGHT(F11,LEN(F11)-SEARCH(CHAR(10),F11))+0)</f>
        <v/>
      </c>
      <c r="I11" s="23">
        <f>SUM(LEFT(E11,SEARCH(CHAR(10),E11)-1)+0,RIGHT(E11,LEN(E11)-SEARCH(CHAR(10),E11))+0) + SUM(LEFT(F11,SEARCH(CHAR(10),F11)-1)+0,RIGHT(F11,LEN(F11)-SEARCH(CHAR(10),F11))+0)</f>
        <v/>
      </c>
      <c r="J11" s="56">
        <f>SUM(G11,H11,I11)</f>
        <v/>
      </c>
      <c r="K11" s="63" t="n"/>
      <c r="N11" s="239" t="n"/>
      <c r="T11" s="240" t="n"/>
    </row>
    <row r="12" ht="30" customHeight="1" thickBot="1" thickTop="1">
      <c r="A12" s="21" t="n">
        <v>11</v>
      </c>
      <c r="B12" s="56" t="n"/>
      <c r="C12" s="56" t="inlineStr">
        <is>
          <t>0
0</t>
        </is>
      </c>
      <c r="D12" s="56" t="inlineStr">
        <is>
          <t>0
0</t>
        </is>
      </c>
      <c r="E12" s="56" t="inlineStr">
        <is>
          <t>0
0</t>
        </is>
      </c>
      <c r="F12" s="56" t="n"/>
      <c r="G12" s="56">
        <f>SUM(LEFT(C12,SEARCH(CHAR(10),C12)-1)+0,RIGHT(C12,LEN(C12)-SEARCH(CHAR(10),C12))+0) + SUM(LEFT(F12,SEARCH(CHAR(10),F12)-1)+0,RIGHT(F12,LEN(F12)-SEARCH(CHAR(10),F12))+0)</f>
        <v/>
      </c>
      <c r="H12" s="24">
        <f>SUM(LEFT(D12,SEARCH(CHAR(10),D12)-1)+0,RIGHT(D12,LEN(D12)-SEARCH(CHAR(10),D12))+0) + SUM(LEFT(F12,SEARCH(CHAR(10),F12)-1)+0,RIGHT(F12,LEN(F12)-SEARCH(CHAR(10),F12))+0)</f>
        <v/>
      </c>
      <c r="I12" s="23">
        <f>SUM(LEFT(E12,SEARCH(CHAR(10),E12)-1)+0,RIGHT(E12,LEN(E12)-SEARCH(CHAR(10),E12))+0) + SUM(LEFT(F12,SEARCH(CHAR(10),F12)-1)+0,RIGHT(F12,LEN(F12)-SEARCH(CHAR(10),F12))+0)</f>
        <v/>
      </c>
      <c r="J12" s="56">
        <f>SUM(G12,H12,I12)</f>
        <v/>
      </c>
      <c r="K12" s="63" t="n"/>
      <c r="N12" s="239" t="n"/>
      <c r="T12" s="240" t="n"/>
    </row>
    <row r="13" ht="30" customHeight="1" thickBot="1" thickTop="1">
      <c r="A13" s="19" t="n">
        <v>12</v>
      </c>
      <c r="B13" s="56" t="n"/>
      <c r="C13" s="56" t="inlineStr">
        <is>
          <t>0
0</t>
        </is>
      </c>
      <c r="D13" s="56" t="inlineStr">
        <is>
          <t>0
0</t>
        </is>
      </c>
      <c r="E13" s="56" t="inlineStr">
        <is>
          <t>0
0</t>
        </is>
      </c>
      <c r="F13" s="56" t="n"/>
      <c r="G13" s="56">
        <f>SUM(LEFT(C13,SEARCH(CHAR(10),C13)-1)+0,RIGHT(C13,LEN(C13)-SEARCH(CHAR(10),C13))+0) + SUM(LEFT(F13,SEARCH(CHAR(10),F13)-1)+0,RIGHT(F13,LEN(F13)-SEARCH(CHAR(10),F13))+0)</f>
        <v/>
      </c>
      <c r="H13" s="24">
        <f>SUM(LEFT(D13,SEARCH(CHAR(10),D13)-1)+0,RIGHT(D13,LEN(D13)-SEARCH(CHAR(10),D13))+0) + SUM(LEFT(F13,SEARCH(CHAR(10),F13)-1)+0,RIGHT(F13,LEN(F13)-SEARCH(CHAR(10),F13))+0)</f>
        <v/>
      </c>
      <c r="I13" s="23">
        <f>SUM(LEFT(E13,SEARCH(CHAR(10),E13)-1)+0,RIGHT(E13,LEN(E13)-SEARCH(CHAR(10),E13))+0) + SUM(LEFT(F13,SEARCH(CHAR(10),F13)-1)+0,RIGHT(F13,LEN(F13)-SEARCH(CHAR(10),F13))+0)</f>
        <v/>
      </c>
      <c r="J13" s="56">
        <f>SUM(G13,H13,I13)</f>
        <v/>
      </c>
      <c r="K13" s="63" t="n"/>
      <c r="N13" s="239" t="n"/>
      <c r="T13" s="240" t="n"/>
    </row>
    <row r="14" ht="30" customHeight="1" thickBot="1" thickTop="1">
      <c r="A14" s="28" t="n">
        <v>13</v>
      </c>
      <c r="B14" s="56" t="n"/>
      <c r="C14" s="56" t="inlineStr">
        <is>
          <t>0
0</t>
        </is>
      </c>
      <c r="D14" s="56" t="inlineStr">
        <is>
          <t>0
0</t>
        </is>
      </c>
      <c r="E14" s="56" t="inlineStr">
        <is>
          <t>0
0</t>
        </is>
      </c>
      <c r="F14" s="56" t="n"/>
      <c r="G14" s="56">
        <f>SUM(LEFT(C14,SEARCH(CHAR(10),C14)-1)+0,RIGHT(C14,LEN(C14)-SEARCH(CHAR(10),C14))+0) + SUM(LEFT(F14,SEARCH(CHAR(10),F14)-1)+0,RIGHT(F14,LEN(F14)-SEARCH(CHAR(10),F14))+0)</f>
        <v/>
      </c>
      <c r="H14" s="24">
        <f>SUM(LEFT(D14,SEARCH(CHAR(10),D14)-1)+0,RIGHT(D14,LEN(D14)-SEARCH(CHAR(10),D14))+0) + SUM(LEFT(F14,SEARCH(CHAR(10),F14)-1)+0,RIGHT(F14,LEN(F14)-SEARCH(CHAR(10),F14))+0)</f>
        <v/>
      </c>
      <c r="I14" s="23">
        <f>SUM(LEFT(E14,SEARCH(CHAR(10),E14)-1)+0,RIGHT(E14,LEN(E14)-SEARCH(CHAR(10),E14))+0) + SUM(LEFT(F14,SEARCH(CHAR(10),F14)-1)+0,RIGHT(F14,LEN(F14)-SEARCH(CHAR(10),F14))+0)</f>
        <v/>
      </c>
      <c r="J14" s="56">
        <f>SUM(G14,H14,I14)</f>
        <v/>
      </c>
      <c r="K14" s="63" t="n"/>
      <c r="N14" s="241" t="n"/>
      <c r="O14" s="51" t="n"/>
      <c r="P14" s="51" t="n"/>
      <c r="Q14" s="51" t="n"/>
      <c r="R14" s="51" t="n"/>
      <c r="S14" s="51" t="n"/>
      <c r="T14" s="242" t="n"/>
    </row>
    <row r="15" ht="30" customHeight="1" thickBot="1" thickTop="1">
      <c r="A15" s="19" t="n">
        <v>14</v>
      </c>
      <c r="B15" s="56" t="n"/>
      <c r="C15" s="56" t="inlineStr">
        <is>
          <t>0
0</t>
        </is>
      </c>
      <c r="D15" s="56" t="inlineStr">
        <is>
          <t>0
0</t>
        </is>
      </c>
      <c r="E15" s="56" t="inlineStr">
        <is>
          <t>0
0</t>
        </is>
      </c>
      <c r="F15" s="56" t="n"/>
      <c r="G15" s="56">
        <f>SUM(LEFT(C15,SEARCH(CHAR(10),C15)-1)+0,RIGHT(C15,LEN(C15)-SEARCH(CHAR(10),C15))+0) + SUM(LEFT(F15,SEARCH(CHAR(10),F15)-1)+0,RIGHT(F15,LEN(F15)-SEARCH(CHAR(10),F15))+0)</f>
        <v/>
      </c>
      <c r="H15" s="24">
        <f>SUM(LEFT(D15,SEARCH(CHAR(10),D15)-1)+0,RIGHT(D15,LEN(D15)-SEARCH(CHAR(10),D15))+0) + SUM(LEFT(F15,SEARCH(CHAR(10),F15)-1)+0,RIGHT(F15,LEN(F15)-SEARCH(CHAR(10),F15))+0)</f>
        <v/>
      </c>
      <c r="I15" s="23">
        <f>SUM(LEFT(E15,SEARCH(CHAR(10),E15)-1)+0,RIGHT(E15,LEN(E15)-SEARCH(CHAR(10),E15))+0) + SUM(LEFT(F15,SEARCH(CHAR(10),F15)-1)+0,RIGHT(F15,LEN(F15)-SEARCH(CHAR(10),F15))+0)</f>
        <v/>
      </c>
      <c r="J15" s="56">
        <f>SUM(G15,H15,I15)</f>
        <v/>
      </c>
      <c r="K15" s="63" t="n"/>
    </row>
    <row r="16" ht="30" customHeight="1" thickBot="1" thickTop="1">
      <c r="A16" s="28" t="n">
        <v>15</v>
      </c>
      <c r="B16" s="56" t="n"/>
      <c r="C16" s="56" t="inlineStr">
        <is>
          <t>0
0</t>
        </is>
      </c>
      <c r="D16" s="56" t="inlineStr">
        <is>
          <t>0
0</t>
        </is>
      </c>
      <c r="E16" s="56" t="inlineStr">
        <is>
          <t>0
0</t>
        </is>
      </c>
      <c r="F16" s="56" t="n"/>
      <c r="G16" s="56">
        <f>SUM(LEFT(C16,SEARCH(CHAR(10),C16)-1)+0,RIGHT(C16,LEN(C16)-SEARCH(CHAR(10),C16))+0) + SUM(LEFT(F16,SEARCH(CHAR(10),F16)-1)+0,RIGHT(F16,LEN(F16)-SEARCH(CHAR(10),F16))+0)</f>
        <v/>
      </c>
      <c r="H16" s="24">
        <f>SUM(LEFT(D16,SEARCH(CHAR(10),D16)-1)+0,RIGHT(D16,LEN(D16)-SEARCH(CHAR(10),D16))+0) + SUM(LEFT(F16,SEARCH(CHAR(10),F16)-1)+0,RIGHT(F16,LEN(F16)-SEARCH(CHAR(10),F16))+0)</f>
        <v/>
      </c>
      <c r="I16" s="23">
        <f>SUM(LEFT(E16,SEARCH(CHAR(10),E16)-1)+0,RIGHT(E16,LEN(E16)-SEARCH(CHAR(10),E16))+0) + SUM(LEFT(F16,SEARCH(CHAR(10),F16)-1)+0,RIGHT(F16,LEN(F16)-SEARCH(CHAR(10),F16))+0)</f>
        <v/>
      </c>
      <c r="J16" s="56">
        <f>SUM(G16,H16,I16)</f>
        <v/>
      </c>
      <c r="K16" s="63" t="n"/>
    </row>
    <row r="17" ht="30" customHeight="1" thickBot="1" thickTop="1">
      <c r="A17" s="19" t="n">
        <v>16</v>
      </c>
      <c r="B17" s="56" t="n"/>
      <c r="C17" s="56" t="inlineStr">
        <is>
          <t>0
0</t>
        </is>
      </c>
      <c r="D17" s="56" t="inlineStr">
        <is>
          <t>0
0</t>
        </is>
      </c>
      <c r="E17" s="56" t="inlineStr">
        <is>
          <t>0
0</t>
        </is>
      </c>
      <c r="F17" s="56" t="n"/>
      <c r="G17" s="56">
        <f>SUM(LEFT(C17,SEARCH(CHAR(10),C17)-1)+0,RIGHT(C17,LEN(C17)-SEARCH(CHAR(10),C17))+0) + SUM(LEFT(F17,SEARCH(CHAR(10),F17)-1)+0,RIGHT(F17,LEN(F17)-SEARCH(CHAR(10),F17))+0)</f>
        <v/>
      </c>
      <c r="H17" s="24">
        <f>SUM(LEFT(D17,SEARCH(CHAR(10),D17)-1)+0,RIGHT(D17,LEN(D17)-SEARCH(CHAR(10),D17))+0) + SUM(LEFT(F17,SEARCH(CHAR(10),F17)-1)+0,RIGHT(F17,LEN(F17)-SEARCH(CHAR(10),F17))+0)</f>
        <v/>
      </c>
      <c r="I17" s="23">
        <f>SUM(LEFT(E17,SEARCH(CHAR(10),E17)-1)+0,RIGHT(E17,LEN(E17)-SEARCH(CHAR(10),E17))+0) + SUM(LEFT(F17,SEARCH(CHAR(10),F17)-1)+0,RIGHT(F17,LEN(F17)-SEARCH(CHAR(10),F17))+0)</f>
        <v/>
      </c>
      <c r="J17" s="56">
        <f>SUM(G17,H17,I17)</f>
        <v/>
      </c>
      <c r="K17" s="63" t="n"/>
    </row>
    <row r="18" ht="30" customHeight="1" thickBot="1" thickTop="1">
      <c r="A18" s="28" t="n">
        <v>17</v>
      </c>
      <c r="B18" s="56" t="n"/>
      <c r="C18" s="56" t="inlineStr">
        <is>
          <t>0
0</t>
        </is>
      </c>
      <c r="D18" s="56" t="inlineStr">
        <is>
          <t>0
0</t>
        </is>
      </c>
      <c r="E18" s="56" t="inlineStr">
        <is>
          <t>0
0</t>
        </is>
      </c>
      <c r="F18" s="56" t="n"/>
      <c r="G18" s="56">
        <f>SUM(LEFT(C18,SEARCH(CHAR(10),C18)-1)+0,RIGHT(C18,LEN(C18)-SEARCH(CHAR(10),C18))+0) + SUM(LEFT(F18,SEARCH(CHAR(10),F18)-1)+0,RIGHT(F18,LEN(F18)-SEARCH(CHAR(10),F18))+0)</f>
        <v/>
      </c>
      <c r="H18" s="24">
        <f>SUM(LEFT(D18,SEARCH(CHAR(10),D18)-1)+0,RIGHT(D18,LEN(D18)-SEARCH(CHAR(10),D18))+0) + SUM(LEFT(F18,SEARCH(CHAR(10),F18)-1)+0,RIGHT(F18,LEN(F18)-SEARCH(CHAR(10),F18))+0)</f>
        <v/>
      </c>
      <c r="I18" s="23">
        <f>SUM(LEFT(E18,SEARCH(CHAR(10),E18)-1)+0,RIGHT(E18,LEN(E18)-SEARCH(CHAR(10),E18))+0) + SUM(LEFT(F18,SEARCH(CHAR(10),F18)-1)+0,RIGHT(F18,LEN(F18)-SEARCH(CHAR(10),F18))+0)</f>
        <v/>
      </c>
      <c r="J18" s="56">
        <f>SUM(G18,H18,I18)</f>
        <v/>
      </c>
      <c r="K18" s="63" t="n"/>
    </row>
    <row r="19" ht="30" customHeight="1" thickBot="1" thickTop="1">
      <c r="A19" s="19" t="n">
        <v>18</v>
      </c>
      <c r="B19" s="56" t="n"/>
      <c r="C19" s="56" t="inlineStr">
        <is>
          <t>0
0</t>
        </is>
      </c>
      <c r="D19" s="56" t="inlineStr">
        <is>
          <t>0
0</t>
        </is>
      </c>
      <c r="E19" s="56" t="inlineStr">
        <is>
          <t>0
0</t>
        </is>
      </c>
      <c r="F19" s="56" t="n"/>
      <c r="G19" s="56">
        <f>SUM(LEFT(C19,SEARCH(CHAR(10),C19)-1)+0,RIGHT(C19,LEN(C19)-SEARCH(CHAR(10),C19))+0) + SUM(LEFT(F19,SEARCH(CHAR(10),F19)-1)+0,RIGHT(F19,LEN(F19)-SEARCH(CHAR(10),F19))+0)</f>
        <v/>
      </c>
      <c r="H19" s="24">
        <f>SUM(LEFT(D19,SEARCH(CHAR(10),D19)-1)+0,RIGHT(D19,LEN(D19)-SEARCH(CHAR(10),D19))+0) + SUM(LEFT(F19,SEARCH(CHAR(10),F19)-1)+0,RIGHT(F19,LEN(F19)-SEARCH(CHAR(10),F19))+0)</f>
        <v/>
      </c>
      <c r="I19" s="23">
        <f>SUM(LEFT(E19,SEARCH(CHAR(10),E19)-1)+0,RIGHT(E19,LEN(E19)-SEARCH(CHAR(10),E19))+0) + SUM(LEFT(F19,SEARCH(CHAR(10),F19)-1)+0,RIGHT(F19,LEN(F19)-SEARCH(CHAR(10),F19))+0)</f>
        <v/>
      </c>
      <c r="J19" s="56">
        <f>SUM(G19,H19,I19)</f>
        <v/>
      </c>
      <c r="K19" s="63" t="n"/>
    </row>
    <row r="20" ht="30" customHeight="1" thickBot="1" thickTop="1">
      <c r="A20" s="28" t="n">
        <v>19</v>
      </c>
      <c r="B20" s="56" t="n"/>
      <c r="C20" s="56" t="inlineStr">
        <is>
          <t>0
0</t>
        </is>
      </c>
      <c r="D20" s="56" t="inlineStr">
        <is>
          <t>0
0</t>
        </is>
      </c>
      <c r="E20" s="56" t="inlineStr">
        <is>
          <t>0
0</t>
        </is>
      </c>
      <c r="F20" s="56" t="n"/>
      <c r="G20" s="56">
        <f>SUM(LEFT(C20,SEARCH(CHAR(10),C20)-1)+0,RIGHT(C20,LEN(C20)-SEARCH(CHAR(10),C20))+0) + SUM(LEFT(F20,SEARCH(CHAR(10),F20)-1)+0,RIGHT(F20,LEN(F20)-SEARCH(CHAR(10),F20))+0)</f>
        <v/>
      </c>
      <c r="H20" s="24">
        <f>SUM(LEFT(D20,SEARCH(CHAR(10),D20)-1)+0,RIGHT(D20,LEN(D20)-SEARCH(CHAR(10),D20))+0) + SUM(LEFT(F20,SEARCH(CHAR(10),F20)-1)+0,RIGHT(F20,LEN(F20)-SEARCH(CHAR(10),F20))+0)</f>
        <v/>
      </c>
      <c r="I20" s="23">
        <f>SUM(LEFT(E20,SEARCH(CHAR(10),E20)-1)+0,RIGHT(E20,LEN(E20)-SEARCH(CHAR(10),E20))+0) + SUM(LEFT(F20,SEARCH(CHAR(10),F20)-1)+0,RIGHT(F20,LEN(F20)-SEARCH(CHAR(10),F20))+0)</f>
        <v/>
      </c>
      <c r="J20" s="56">
        <f>SUM(G20,H20,I20)</f>
        <v/>
      </c>
      <c r="K20" s="63" t="n"/>
    </row>
    <row r="21" ht="30" customHeight="1" thickBot="1" thickTop="1">
      <c r="A21" s="27" t="n">
        <v>20</v>
      </c>
      <c r="B21" s="56" t="n"/>
      <c r="C21" s="56" t="inlineStr">
        <is>
          <t>0
0</t>
        </is>
      </c>
      <c r="D21" s="56" t="inlineStr">
        <is>
          <t>0
0</t>
        </is>
      </c>
      <c r="E21" s="56" t="inlineStr">
        <is>
          <t>0
0</t>
        </is>
      </c>
      <c r="F21" s="56" t="n"/>
      <c r="G21" s="56">
        <f>SUM(LEFT(C21,SEARCH(CHAR(10),C21)-1)+0,RIGHT(C21,LEN(C21)-SEARCH(CHAR(10),C21))+0) + SUM(LEFT(F21,SEARCH(CHAR(10),F21)-1)+0,RIGHT(F21,LEN(F21)-SEARCH(CHAR(10),F21))+0)</f>
        <v/>
      </c>
      <c r="H21" s="24">
        <f>SUM(LEFT(D21,SEARCH(CHAR(10),D21)-1)+0,RIGHT(D21,LEN(D21)-SEARCH(CHAR(10),D21))+0) + SUM(LEFT(F21,SEARCH(CHAR(10),F21)-1)+0,RIGHT(F21,LEN(F21)-SEARCH(CHAR(10),F21))+0)</f>
        <v/>
      </c>
      <c r="I21" s="23">
        <f>SUM(LEFT(E21,SEARCH(CHAR(10),E21)-1)+0,RIGHT(E21,LEN(E21)-SEARCH(CHAR(10),E21))+0) + SUM(LEFT(F21,SEARCH(CHAR(10),F21)-1)+0,RIGHT(F21,LEN(F21)-SEARCH(CHAR(10),F21))+0)</f>
        <v/>
      </c>
      <c r="J21" s="56">
        <f>SUM(G21,H21,I21)</f>
        <v/>
      </c>
      <c r="K21" s="63" t="n"/>
    </row>
    <row r="22" ht="30" customHeight="1" thickBot="1" thickTop="1">
      <c r="A22" s="20" t="n">
        <v>21</v>
      </c>
      <c r="B22" s="56" t="n"/>
      <c r="C22" s="56" t="inlineStr">
        <is>
          <t>0
0</t>
        </is>
      </c>
      <c r="D22" s="56" t="inlineStr">
        <is>
          <t>0
0</t>
        </is>
      </c>
      <c r="E22" s="56" t="inlineStr">
        <is>
          <t>0
0</t>
        </is>
      </c>
      <c r="F22" s="56" t="n"/>
      <c r="G22" s="56">
        <f>SUM(LEFT(C22,SEARCH(CHAR(10),C22)-1)+0,RIGHT(C22,LEN(C22)-SEARCH(CHAR(10),C22))+0) + SUM(LEFT(F22,SEARCH(CHAR(10),F22)-1)+0,RIGHT(F22,LEN(F22)-SEARCH(CHAR(10),F22))+0)</f>
        <v/>
      </c>
      <c r="H22" s="24">
        <f>SUM(LEFT(D22,SEARCH(CHAR(10),D22)-1)+0,RIGHT(D22,LEN(D22)-SEARCH(CHAR(10),D22))+0) + SUM(LEFT(F22,SEARCH(CHAR(10),F22)-1)+0,RIGHT(F22,LEN(F22)-SEARCH(CHAR(10),F22))+0)</f>
        <v/>
      </c>
      <c r="I22" s="23">
        <f>SUM(LEFT(E22,SEARCH(CHAR(10),E22)-1)+0,RIGHT(E22,LEN(E22)-SEARCH(CHAR(10),E22))+0) + SUM(LEFT(F22,SEARCH(CHAR(10),F22)-1)+0,RIGHT(F22,LEN(F22)-SEARCH(CHAR(10),F22))+0)</f>
        <v/>
      </c>
      <c r="J22" s="56">
        <f>SUM(G22,H22,I22)</f>
        <v/>
      </c>
      <c r="K22" s="63" t="n"/>
    </row>
    <row r="23" ht="30" customHeight="1" thickBot="1" thickTop="1">
      <c r="A23" s="26" t="n">
        <v>22</v>
      </c>
      <c r="B23" s="56" t="n"/>
      <c r="C23" s="56" t="inlineStr">
        <is>
          <t>0
0</t>
        </is>
      </c>
      <c r="D23" s="56" t="inlineStr">
        <is>
          <t>0
0</t>
        </is>
      </c>
      <c r="E23" s="56" t="inlineStr">
        <is>
          <t>0
0</t>
        </is>
      </c>
      <c r="F23" s="56" t="n"/>
      <c r="G23" s="56">
        <f>SUM(LEFT(C23,SEARCH(CHAR(10),C23)-1)+0,RIGHT(C23,LEN(C23)-SEARCH(CHAR(10),C23))+0) + SUM(LEFT(F23,SEARCH(CHAR(10),F23)-1)+0,RIGHT(F23,LEN(F23)-SEARCH(CHAR(10),F23))+0)</f>
        <v/>
      </c>
      <c r="H23" s="24">
        <f>SUM(LEFT(D23,SEARCH(CHAR(10),D23)-1)+0,RIGHT(D23,LEN(D23)-SEARCH(CHAR(10),D23))+0) + SUM(LEFT(F23,SEARCH(CHAR(10),F23)-1)+0,RIGHT(F23,LEN(F23)-SEARCH(CHAR(10),F23))+0)</f>
        <v/>
      </c>
      <c r="I23" s="23">
        <f>SUM(LEFT(E23,SEARCH(CHAR(10),E23)-1)+0,RIGHT(E23,LEN(E23)-SEARCH(CHAR(10),E23))+0) + SUM(LEFT(F23,SEARCH(CHAR(10),F23)-1)+0,RIGHT(F23,LEN(F23)-SEARCH(CHAR(10),F23))+0)</f>
        <v/>
      </c>
      <c r="J23" s="56">
        <f>SUM(G23,H23,I23)</f>
        <v/>
      </c>
      <c r="K23" s="63" t="n"/>
    </row>
    <row r="24" ht="30" customHeight="1" thickBot="1" thickTop="1">
      <c r="A24" s="21" t="n">
        <v>23</v>
      </c>
      <c r="B24" s="56" t="n"/>
      <c r="C24" s="56" t="inlineStr">
        <is>
          <t>0
0</t>
        </is>
      </c>
      <c r="D24" s="56" t="inlineStr">
        <is>
          <t>0
0</t>
        </is>
      </c>
      <c r="E24" s="56" t="inlineStr">
        <is>
          <t>0
0</t>
        </is>
      </c>
      <c r="F24" s="56" t="n"/>
      <c r="G24" s="56">
        <f>SUM(LEFT(C24,SEARCH(CHAR(10),C24)-1)+0,RIGHT(C24,LEN(C24)-SEARCH(CHAR(10),C24))+0) + SUM(LEFT(F24,SEARCH(CHAR(10),F24)-1)+0,RIGHT(F24,LEN(F24)-SEARCH(CHAR(10),F24))+0)</f>
        <v/>
      </c>
      <c r="H24" s="24">
        <f>SUM(LEFT(D24,SEARCH(CHAR(10),D24)-1)+0,RIGHT(D24,LEN(D24)-SEARCH(CHAR(10),D24))+0) + SUM(LEFT(F24,SEARCH(CHAR(10),F24)-1)+0,RIGHT(F24,LEN(F24)-SEARCH(CHAR(10),F24))+0)</f>
        <v/>
      </c>
      <c r="I24" s="23">
        <f>SUM(LEFT(E24,SEARCH(CHAR(10),E24)-1)+0,RIGHT(E24,LEN(E24)-SEARCH(CHAR(10),E24))+0) + SUM(LEFT(F24,SEARCH(CHAR(10),F24)-1)+0,RIGHT(F24,LEN(F24)-SEARCH(CHAR(10),F24))+0)</f>
        <v/>
      </c>
      <c r="J24" s="56">
        <f>SUM(G24,H24,I24)</f>
        <v/>
      </c>
      <c r="K24" s="63" t="n"/>
    </row>
    <row r="25" ht="30" customHeight="1" thickBot="1" thickTop="1">
      <c r="A25" s="21" t="n">
        <v>24</v>
      </c>
      <c r="B25" s="56" t="n"/>
      <c r="C25" s="56" t="inlineStr">
        <is>
          <t>0
0</t>
        </is>
      </c>
      <c r="D25" s="56" t="inlineStr">
        <is>
          <t>0
0</t>
        </is>
      </c>
      <c r="E25" s="56" t="inlineStr">
        <is>
          <t>0
0</t>
        </is>
      </c>
      <c r="F25" s="56" t="n"/>
      <c r="G25" s="56">
        <f>SUM(LEFT(C25,SEARCH(CHAR(10),C25)-1)+0,RIGHT(C25,LEN(C25)-SEARCH(CHAR(10),C25))+0) + SUM(LEFT(F25,SEARCH(CHAR(10),F25)-1)+0,RIGHT(F25,LEN(F25)-SEARCH(CHAR(10),F25))+0)</f>
        <v/>
      </c>
      <c r="H25" s="24">
        <f>SUM(LEFT(D25,SEARCH(CHAR(10),D25)-1)+0,RIGHT(D25,LEN(D25)-SEARCH(CHAR(10),D25))+0) + SUM(LEFT(F25,SEARCH(CHAR(10),F25)-1)+0,RIGHT(F25,LEN(F25)-SEARCH(CHAR(10),F25))+0)</f>
        <v/>
      </c>
      <c r="I25" s="23">
        <f>SUM(LEFT(E25,SEARCH(CHAR(10),E25)-1)+0,RIGHT(E25,LEN(E25)-SEARCH(CHAR(10),E25))+0) + SUM(LEFT(F25,SEARCH(CHAR(10),F25)-1)+0,RIGHT(F25,LEN(F25)-SEARCH(CHAR(10),F25))+0)</f>
        <v/>
      </c>
      <c r="J25" s="56">
        <f>SUM(G25,H25,I25)</f>
        <v/>
      </c>
      <c r="K25" s="56" t="n"/>
      <c r="L25" s="62" t="n"/>
    </row>
    <row r="26" ht="30" customHeight="1" thickBot="1" thickTop="1">
      <c r="A26" s="21" t="n">
        <v>25</v>
      </c>
      <c r="B26" s="56" t="n"/>
      <c r="C26" s="56" t="inlineStr">
        <is>
          <t>0
0</t>
        </is>
      </c>
      <c r="D26" s="56" t="inlineStr">
        <is>
          <t>0
0</t>
        </is>
      </c>
      <c r="E26" s="56" t="inlineStr">
        <is>
          <t>0
0</t>
        </is>
      </c>
      <c r="F26" s="56" t="n"/>
      <c r="G26" s="56">
        <f>SUM(LEFT(C26,SEARCH(CHAR(10),C26)-1)+0,RIGHT(C26,LEN(C26)-SEARCH(CHAR(10),C26))+0) + SUM(LEFT(F26,SEARCH(CHAR(10),F26)-1)+0,RIGHT(F26,LEN(F26)-SEARCH(CHAR(10),F26))+0)</f>
        <v/>
      </c>
      <c r="H26" s="24">
        <f>SUM(LEFT(D26,SEARCH(CHAR(10),D26)-1)+0,RIGHT(D26,LEN(D26)-SEARCH(CHAR(10),D26))+0) + SUM(LEFT(F26,SEARCH(CHAR(10),F26)-1)+0,RIGHT(F26,LEN(F26)-SEARCH(CHAR(10),F26))+0)</f>
        <v/>
      </c>
      <c r="I26" s="23">
        <f>SUM(LEFT(E26,SEARCH(CHAR(10),E26)-1)+0,RIGHT(E26,LEN(E26)-SEARCH(CHAR(10),E26))+0) + SUM(LEFT(F26,SEARCH(CHAR(10),F26)-1)+0,RIGHT(F26,LEN(F26)-SEARCH(CHAR(10),F26))+0)</f>
        <v/>
      </c>
      <c r="J26" s="56">
        <f>SUM(G26,H26,I26)</f>
        <v/>
      </c>
      <c r="K26" s="56" t="n"/>
      <c r="L26" s="62" t="n"/>
    </row>
    <row r="27" ht="15" customHeight="1" thickTop="1"/>
  </sheetData>
  <mergeCells count="4">
    <mergeCell ref="O6:Q7"/>
    <mergeCell ref="O3:Q3"/>
    <mergeCell ref="O4:Q5"/>
    <mergeCell ref="N9:T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1"/>
  <sheetViews>
    <sheetView tabSelected="1" zoomScaleNormal="150" zoomScaleSheetLayoutView="100" workbookViewId="0">
      <selection activeCell="D1" sqref="D1:E1048576"/>
    </sheetView>
  </sheetViews>
  <sheetFormatPr baseColWidth="8" defaultRowHeight="14.4"/>
  <cols>
    <col width="16.5546875" bestFit="1" customWidth="1" style="101" min="1" max="1"/>
    <col width="13.44140625" customWidth="1" style="101" min="2" max="2"/>
    <col width="8.5546875" customWidth="1" style="101" min="3" max="3"/>
    <col width="9.109375" customWidth="1" style="101" min="4" max="4"/>
  </cols>
  <sheetData>
    <row r="1" ht="15" customHeight="1" thickBot="1">
      <c r="A1" s="173" t="inlineStr">
        <is>
          <t>Name</t>
        </is>
      </c>
      <c r="B1" s="173" t="inlineStr">
        <is>
          <t>Average</t>
        </is>
      </c>
      <c r="C1" s="173" t="inlineStr">
        <is>
          <t>Handicap</t>
        </is>
      </c>
      <c r="D1" s="173" t="n"/>
    </row>
    <row r="2">
      <c r="A2" s="66" t="inlineStr">
        <is>
          <t>ALYSSA MILLS</t>
        </is>
      </c>
      <c r="B2" s="66" t="inlineStr">
        <is>
          <t>185</t>
        </is>
      </c>
      <c r="C2" s="66" t="inlineStr">
        <is>
          <t>40</t>
        </is>
      </c>
      <c r="F2" s="257" t="inlineStr">
        <is>
          <t>MUST BE UPDATED WEEKLY VIA LEAGUE SECRETARY FOR ACCURATE INFO!</t>
        </is>
      </c>
      <c r="G2" s="237" t="n"/>
      <c r="H2" s="237" t="n"/>
      <c r="I2" s="238" t="n"/>
    </row>
    <row r="3" ht="15" customHeight="1" thickBot="1">
      <c r="A3" s="66" t="inlineStr">
        <is>
          <t>ANDY COX</t>
        </is>
      </c>
      <c r="B3" s="66" t="inlineStr">
        <is>
          <t>205</t>
        </is>
      </c>
      <c r="C3" s="66" t="inlineStr">
        <is>
          <t>22</t>
        </is>
      </c>
      <c r="F3" s="239" t="n"/>
      <c r="I3" s="240" t="n"/>
    </row>
    <row r="4" ht="15" customHeight="1" thickBot="1">
      <c r="A4" s="66" t="inlineStr">
        <is>
          <t>ANTHONY BILLIPS</t>
        </is>
      </c>
      <c r="B4" s="66" t="inlineStr">
        <is>
          <t>202</t>
        </is>
      </c>
      <c r="C4" s="66" t="inlineStr">
        <is>
          <t>25</t>
        </is>
      </c>
      <c r="F4" s="258" t="inlineStr">
        <is>
          <t>LAST UPDATED: 8/29 by Jordan</t>
        </is>
      </c>
      <c r="G4" s="259" t="n"/>
      <c r="H4" s="259" t="n"/>
      <c r="I4" s="260" t="n"/>
    </row>
    <row r="5">
      <c r="A5" s="66" t="inlineStr">
        <is>
          <t>ANTHONY WALKER</t>
        </is>
      </c>
      <c r="B5" s="66" t="inlineStr">
        <is>
          <t>144</t>
        </is>
      </c>
      <c r="C5" s="66" t="inlineStr">
        <is>
          <t>77</t>
        </is>
      </c>
    </row>
    <row r="6">
      <c r="A6" s="66" t="inlineStr">
        <is>
          <t>BEN HALL</t>
        </is>
      </c>
      <c r="B6" s="66" t="inlineStr">
        <is>
          <t>164</t>
        </is>
      </c>
      <c r="C6" s="66" t="inlineStr">
        <is>
          <t>59</t>
        </is>
      </c>
    </row>
    <row r="7">
      <c r="A7" s="66" t="inlineStr">
        <is>
          <t>BOB BENTLEY</t>
        </is>
      </c>
      <c r="B7" s="66" t="inlineStr">
        <is>
          <t>185</t>
        </is>
      </c>
      <c r="C7" s="66" t="inlineStr">
        <is>
          <t>40</t>
        </is>
      </c>
    </row>
    <row r="8">
      <c r="A8" s="66" t="inlineStr">
        <is>
          <t>BRAD PHILLIPS</t>
        </is>
      </c>
      <c r="B8" s="66" t="inlineStr">
        <is>
          <t>205</t>
        </is>
      </c>
      <c r="C8" s="66" t="inlineStr">
        <is>
          <t>22</t>
        </is>
      </c>
    </row>
    <row r="9">
      <c r="A9" s="66" t="inlineStr">
        <is>
          <t>BRANDON BOOTH</t>
        </is>
      </c>
      <c r="B9" s="66" t="inlineStr">
        <is>
          <t>197</t>
        </is>
      </c>
      <c r="C9" s="66" t="inlineStr">
        <is>
          <t>29</t>
        </is>
      </c>
    </row>
    <row r="10">
      <c r="A10" s="66" t="inlineStr">
        <is>
          <t>BRIAN DERKAY</t>
        </is>
      </c>
      <c r="B10" s="66" t="inlineStr">
        <is>
          <t>214</t>
        </is>
      </c>
      <c r="C10" s="66" t="inlineStr">
        <is>
          <t>14</t>
        </is>
      </c>
    </row>
    <row r="11">
      <c r="A11" s="66" t="inlineStr">
        <is>
          <t>BRITTNEY STIKE</t>
        </is>
      </c>
      <c r="B11" s="66" t="inlineStr">
        <is>
          <t>165</t>
        </is>
      </c>
      <c r="C11" s="66" t="inlineStr">
        <is>
          <t>58</t>
        </is>
      </c>
    </row>
    <row r="12">
      <c r="A12" s="66" t="inlineStr">
        <is>
          <t>CAYLA HICKS</t>
        </is>
      </c>
      <c r="B12" s="66" t="inlineStr">
        <is>
          <t>227</t>
        </is>
      </c>
      <c r="C12" s="66" t="inlineStr">
        <is>
          <t>2</t>
        </is>
      </c>
    </row>
    <row r="13">
      <c r="A13" s="66" t="inlineStr">
        <is>
          <t>COREY WEBB</t>
        </is>
      </c>
      <c r="B13" s="66" t="inlineStr">
        <is>
          <t>195</t>
        </is>
      </c>
      <c r="C13" s="66" t="inlineStr">
        <is>
          <t>31</t>
        </is>
      </c>
    </row>
    <row r="14">
      <c r="A14" s="66" t="inlineStr">
        <is>
          <t>CRISSY DERKAY</t>
        </is>
      </c>
      <c r="B14" s="66" t="inlineStr">
        <is>
          <t>176</t>
        </is>
      </c>
      <c r="C14" s="66" t="inlineStr">
        <is>
          <t>48</t>
        </is>
      </c>
    </row>
    <row r="15">
      <c r="A15" s="66" t="inlineStr">
        <is>
          <t>DANIEL ALDRIDGE</t>
        </is>
      </c>
      <c r="B15" s="66" t="inlineStr">
        <is>
          <t>203</t>
        </is>
      </c>
      <c r="C15" s="66" t="inlineStr">
        <is>
          <t>24</t>
        </is>
      </c>
    </row>
    <row r="16">
      <c r="A16" s="66" t="inlineStr">
        <is>
          <t>DANIELLE PERDUE</t>
        </is>
      </c>
      <c r="B16" s="66" t="inlineStr">
        <is>
          <t>200</t>
        </is>
      </c>
      <c r="C16" s="66" t="inlineStr">
        <is>
          <t>27</t>
        </is>
      </c>
    </row>
    <row r="17">
      <c r="A17" s="66" t="inlineStr">
        <is>
          <t>DANNY PERDUE</t>
        </is>
      </c>
      <c r="B17" s="66" t="inlineStr">
        <is>
          <t>204</t>
        </is>
      </c>
      <c r="C17" s="66" t="inlineStr">
        <is>
          <t>23</t>
        </is>
      </c>
    </row>
    <row r="18">
      <c r="A18" s="66" t="inlineStr">
        <is>
          <t>DAVID L. EDWARDS</t>
        </is>
      </c>
      <c r="B18" s="66" t="inlineStr">
        <is>
          <t>174</t>
        </is>
      </c>
      <c r="C18" s="66" t="inlineStr">
        <is>
          <t>50</t>
        </is>
      </c>
    </row>
    <row r="19">
      <c r="A19" s="66" t="inlineStr">
        <is>
          <t>DAVID WADE</t>
        </is>
      </c>
      <c r="B19" s="66" t="inlineStr">
        <is>
          <t>bk190</t>
        </is>
      </c>
      <c r="C19" s="66" t="inlineStr">
        <is>
          <t>36</t>
        </is>
      </c>
      <c r="D19" s="72" t="n"/>
    </row>
    <row r="20">
      <c r="A20" s="101" t="inlineStr">
        <is>
          <t>DENNIS JACQUINTA</t>
        </is>
      </c>
      <c r="B20" s="101" t="inlineStr">
        <is>
          <t>120</t>
        </is>
      </c>
      <c r="C20" s="101" t="inlineStr">
        <is>
          <t>99</t>
        </is>
      </c>
    </row>
    <row r="21">
      <c r="A21" s="101" t="inlineStr">
        <is>
          <t>DEVIN DURHAM</t>
        </is>
      </c>
      <c r="B21" s="101" t="inlineStr">
        <is>
          <t>203</t>
        </is>
      </c>
      <c r="C21" s="101" t="inlineStr">
        <is>
          <t>24</t>
        </is>
      </c>
    </row>
    <row r="22">
      <c r="A22" s="101" t="inlineStr">
        <is>
          <t>DONALD ECKLES</t>
        </is>
      </c>
      <c r="B22" s="101" t="inlineStr">
        <is>
          <t>242</t>
        </is>
      </c>
      <c r="C22" s="101" t="inlineStr">
        <is>
          <t>0</t>
        </is>
      </c>
    </row>
    <row r="23">
      <c r="A23" s="101" t="inlineStr">
        <is>
          <t>DONALD GAMBLIN</t>
        </is>
      </c>
      <c r="B23" s="101" t="inlineStr">
        <is>
          <t>202</t>
        </is>
      </c>
      <c r="C23" s="101" t="inlineStr">
        <is>
          <t>25</t>
        </is>
      </c>
    </row>
    <row r="24">
      <c r="A24" s="101" t="inlineStr">
        <is>
          <t>EDDIE STIKE</t>
        </is>
      </c>
      <c r="B24" s="101" t="inlineStr">
        <is>
          <t>186</t>
        </is>
      </c>
      <c r="C24" s="101" t="inlineStr">
        <is>
          <t>39</t>
        </is>
      </c>
    </row>
    <row r="25">
      <c r="A25" s="101" t="inlineStr">
        <is>
          <t>ERNEST STUBBS</t>
        </is>
      </c>
      <c r="B25" s="101" t="inlineStr">
        <is>
          <t>202</t>
        </is>
      </c>
      <c r="C25" s="101" t="inlineStr">
        <is>
          <t>25</t>
        </is>
      </c>
    </row>
    <row r="26">
      <c r="A26" s="101" t="inlineStr">
        <is>
          <t>GARY ROSS</t>
        </is>
      </c>
      <c r="B26" s="101" t="inlineStr">
        <is>
          <t>218</t>
        </is>
      </c>
      <c r="C26" s="101" t="inlineStr">
        <is>
          <t>10</t>
        </is>
      </c>
    </row>
    <row r="27">
      <c r="A27" s="101" t="inlineStr">
        <is>
          <t>GLENN LINKOUS</t>
        </is>
      </c>
      <c r="B27" s="101" t="inlineStr">
        <is>
          <t>199</t>
        </is>
      </c>
      <c r="C27" s="101" t="inlineStr">
        <is>
          <t>27</t>
        </is>
      </c>
    </row>
    <row r="28">
      <c r="A28" s="101" t="inlineStr">
        <is>
          <t>HAROLD PHILLIPS</t>
        </is>
      </c>
      <c r="B28" s="101" t="inlineStr">
        <is>
          <t>125</t>
        </is>
      </c>
      <c r="C28" s="101" t="inlineStr">
        <is>
          <t>94</t>
        </is>
      </c>
    </row>
    <row r="29">
      <c r="A29" s="101" t="inlineStr">
        <is>
          <t>HEATH KELLY</t>
        </is>
      </c>
      <c r="B29" s="101" t="inlineStr">
        <is>
          <t>156</t>
        </is>
      </c>
      <c r="C29" s="101" t="inlineStr">
        <is>
          <t>66</t>
        </is>
      </c>
    </row>
    <row r="30">
      <c r="A30" s="101" t="inlineStr">
        <is>
          <t>HUNTER WILEY</t>
        </is>
      </c>
      <c r="B30" s="101" t="inlineStr">
        <is>
          <t>173</t>
        </is>
      </c>
      <c r="C30" s="101" t="inlineStr">
        <is>
          <t>51</t>
        </is>
      </c>
    </row>
    <row r="31">
      <c r="A31" s="101" t="inlineStr">
        <is>
          <t>JACOB RATCLIFF</t>
        </is>
      </c>
      <c r="B31" s="101" t="inlineStr">
        <is>
          <t>208</t>
        </is>
      </c>
      <c r="C31" s="101" t="inlineStr">
        <is>
          <t>19</t>
        </is>
      </c>
    </row>
    <row r="32">
      <c r="A32" s="101" t="inlineStr">
        <is>
          <t>JARED MEEK</t>
        </is>
      </c>
      <c r="B32" s="101" t="inlineStr">
        <is>
          <t>183</t>
        </is>
      </c>
      <c r="C32" s="101" t="inlineStr">
        <is>
          <t>42</t>
        </is>
      </c>
    </row>
    <row r="33">
      <c r="A33" s="101" t="inlineStr">
        <is>
          <t>JEREMY HODGE</t>
        </is>
      </c>
      <c r="B33" s="101" t="inlineStr">
        <is>
          <t>186</t>
        </is>
      </c>
      <c r="C33" s="101" t="inlineStr">
        <is>
          <t>39</t>
        </is>
      </c>
    </row>
    <row r="34">
      <c r="A34" s="101" t="inlineStr">
        <is>
          <t>JOHN JARRELS</t>
        </is>
      </c>
      <c r="B34" s="101" t="inlineStr">
        <is>
          <t>157</t>
        </is>
      </c>
      <c r="C34" s="101" t="inlineStr">
        <is>
          <t>65</t>
        </is>
      </c>
    </row>
    <row r="35">
      <c r="A35" s="101" t="inlineStr">
        <is>
          <t>JOHN PERFATER (RIGHT)</t>
        </is>
      </c>
      <c r="B35" s="101" t="inlineStr">
        <is>
          <t>157</t>
        </is>
      </c>
      <c r="C35" s="101" t="inlineStr">
        <is>
          <t>65</t>
        </is>
      </c>
    </row>
    <row r="36">
      <c r="A36" s="101" t="inlineStr">
        <is>
          <t>JORDAN LINKOUS</t>
        </is>
      </c>
      <c r="B36" s="101" t="inlineStr">
        <is>
          <t>195</t>
        </is>
      </c>
      <c r="C36" s="101" t="inlineStr">
        <is>
          <t>31</t>
        </is>
      </c>
    </row>
    <row r="37">
      <c r="A37" s="101" t="inlineStr">
        <is>
          <t>JOSH ALBERT</t>
        </is>
      </c>
      <c r="B37" s="101" t="inlineStr">
        <is>
          <t>195</t>
        </is>
      </c>
      <c r="C37" s="101" t="inlineStr">
        <is>
          <t>31</t>
        </is>
      </c>
    </row>
    <row r="38">
      <c r="A38" s="101" t="inlineStr">
        <is>
          <t>JOSH ALLEN</t>
        </is>
      </c>
      <c r="B38" s="101" t="inlineStr">
        <is>
          <t>119</t>
        </is>
      </c>
      <c r="C38" s="101" t="inlineStr">
        <is>
          <t>99</t>
        </is>
      </c>
    </row>
    <row r="39">
      <c r="A39" s="101" t="inlineStr">
        <is>
          <t>JUSTIN MATHEWS</t>
        </is>
      </c>
      <c r="B39" s="101" t="inlineStr">
        <is>
          <t>243</t>
        </is>
      </c>
      <c r="C39" s="101" t="inlineStr">
        <is>
          <t>0</t>
        </is>
      </c>
    </row>
    <row r="40">
      <c r="A40" s="101" t="inlineStr">
        <is>
          <t>KARLA P. GRAGG</t>
        </is>
      </c>
      <c r="B40" s="101" t="inlineStr">
        <is>
          <t>181</t>
        </is>
      </c>
      <c r="C40" s="101" t="inlineStr">
        <is>
          <t>44</t>
        </is>
      </c>
    </row>
    <row r="41">
      <c r="A41" s="101" t="inlineStr">
        <is>
          <t>KERRY E. HAMBLIN</t>
        </is>
      </c>
      <c r="B41" s="101" t="inlineStr">
        <is>
          <t>151</t>
        </is>
      </c>
      <c r="C41" s="101" t="inlineStr">
        <is>
          <t>71</t>
        </is>
      </c>
    </row>
    <row r="42">
      <c r="A42" s="101" t="inlineStr">
        <is>
          <t>KEVIN DOTSON</t>
        </is>
      </c>
      <c r="B42" s="101" t="inlineStr">
        <is>
          <t>187</t>
        </is>
      </c>
      <c r="C42" s="101" t="inlineStr">
        <is>
          <t>38</t>
        </is>
      </c>
    </row>
    <row r="43">
      <c r="A43" s="101" t="inlineStr">
        <is>
          <t>KIM BOOTH</t>
        </is>
      </c>
      <c r="B43" s="101" t="inlineStr">
        <is>
          <t>163</t>
        </is>
      </c>
      <c r="C43" s="101" t="inlineStr">
        <is>
          <t>60</t>
        </is>
      </c>
    </row>
    <row r="44">
      <c r="A44" s="101" t="inlineStr">
        <is>
          <t>KIM HODGE</t>
        </is>
      </c>
      <c r="B44" s="101" t="inlineStr">
        <is>
          <t>157</t>
        </is>
      </c>
      <c r="C44" s="101" t="inlineStr">
        <is>
          <t>65</t>
        </is>
      </c>
    </row>
    <row r="45">
      <c r="A45" s="101" t="inlineStr">
        <is>
          <t>LANDON LAWSON</t>
        </is>
      </c>
      <c r="B45" s="101" t="inlineStr">
        <is>
          <t>195</t>
        </is>
      </c>
      <c r="C45" s="101" t="inlineStr">
        <is>
          <t>31</t>
        </is>
      </c>
    </row>
    <row r="46">
      <c r="A46" s="101" t="inlineStr">
        <is>
          <t>LANE ROBERSON</t>
        </is>
      </c>
      <c r="B46" s="101" t="inlineStr">
        <is>
          <t>163</t>
        </is>
      </c>
      <c r="C46" s="101" t="inlineStr">
        <is>
          <t>60</t>
        </is>
      </c>
    </row>
    <row r="47">
      <c r="A47" s="101" t="inlineStr">
        <is>
          <t>LANNY BELCHER</t>
        </is>
      </c>
      <c r="B47" s="101" t="inlineStr">
        <is>
          <t>191</t>
        </is>
      </c>
      <c r="C47" s="101" t="inlineStr">
        <is>
          <t>35</t>
        </is>
      </c>
    </row>
    <row r="48">
      <c r="A48" s="101" t="inlineStr">
        <is>
          <t>LARRY RICHARDSON</t>
        </is>
      </c>
      <c r="B48" s="101" t="inlineStr">
        <is>
          <t>181</t>
        </is>
      </c>
      <c r="C48" s="101" t="inlineStr">
        <is>
          <t>44</t>
        </is>
      </c>
    </row>
    <row r="49">
      <c r="A49" s="101" t="inlineStr">
        <is>
          <t>LEVONNE WALLACE</t>
        </is>
      </c>
      <c r="B49" s="101" t="inlineStr">
        <is>
          <t>119</t>
        </is>
      </c>
      <c r="C49" s="101" t="inlineStr">
        <is>
          <t>99</t>
        </is>
      </c>
    </row>
    <row r="50">
      <c r="A50" s="101" t="inlineStr">
        <is>
          <t>LINDA RAMSEY</t>
        </is>
      </c>
      <c r="B50" s="101" t="inlineStr">
        <is>
          <t>166</t>
        </is>
      </c>
      <c r="C50" s="101" t="inlineStr">
        <is>
          <t>57</t>
        </is>
      </c>
    </row>
    <row r="51">
      <c r="A51" s="101" t="inlineStr">
        <is>
          <t>LUKAS MCGUIRE</t>
        </is>
      </c>
      <c r="B51" s="101" t="inlineStr">
        <is>
          <t>167</t>
        </is>
      </c>
      <c r="C51" s="101" t="inlineStr">
        <is>
          <t>56</t>
        </is>
      </c>
    </row>
    <row r="52">
      <c r="A52" s="101" t="inlineStr">
        <is>
          <t>MARCIA L. MEADOWS</t>
        </is>
      </c>
      <c r="B52" s="101" t="inlineStr">
        <is>
          <t>171</t>
        </is>
      </c>
      <c r="C52" s="101" t="inlineStr">
        <is>
          <t>53</t>
        </is>
      </c>
    </row>
    <row r="53">
      <c r="A53" s="101" t="inlineStr">
        <is>
          <t>MARIE TEANY</t>
        </is>
      </c>
      <c r="B53" s="101" t="inlineStr">
        <is>
          <t>143</t>
        </is>
      </c>
      <c r="C53" s="101" t="inlineStr">
        <is>
          <t>78</t>
        </is>
      </c>
    </row>
    <row r="54">
      <c r="A54" s="101" t="inlineStr">
        <is>
          <t>MARK C. FLYNN</t>
        </is>
      </c>
      <c r="B54" s="101" t="inlineStr">
        <is>
          <t>161</t>
        </is>
      </c>
      <c r="C54" s="101" t="inlineStr">
        <is>
          <t>62</t>
        </is>
      </c>
    </row>
    <row r="55">
      <c r="A55" t="inlineStr">
        <is>
          <t>MARK D. McGHEE</t>
        </is>
      </c>
      <c r="B55" t="inlineStr">
        <is>
          <t>209</t>
        </is>
      </c>
      <c r="C55" t="inlineStr">
        <is>
          <t>18</t>
        </is>
      </c>
    </row>
    <row r="56">
      <c r="A56" t="inlineStr">
        <is>
          <t>MARK DIXON</t>
        </is>
      </c>
      <c r="B56" t="inlineStr">
        <is>
          <t>211</t>
        </is>
      </c>
      <c r="C56" t="inlineStr">
        <is>
          <t>17</t>
        </is>
      </c>
    </row>
    <row r="57">
      <c r="A57" t="inlineStr">
        <is>
          <t>MARK UNDERWOOD</t>
        </is>
      </c>
      <c r="B57" t="inlineStr">
        <is>
          <t>206</t>
        </is>
      </c>
      <c r="C57" t="inlineStr">
        <is>
          <t>21</t>
        </is>
      </c>
    </row>
    <row r="58">
      <c r="A58" t="inlineStr">
        <is>
          <t>MATT MCCOY</t>
        </is>
      </c>
      <c r="B58" t="inlineStr">
        <is>
          <t>182</t>
        </is>
      </c>
      <c r="C58" t="inlineStr">
        <is>
          <t>43</t>
        </is>
      </c>
    </row>
    <row r="59">
      <c r="A59" t="inlineStr">
        <is>
          <t>MICHAEL D. PHILLIPS</t>
        </is>
      </c>
      <c r="B59" t="inlineStr">
        <is>
          <t>186</t>
        </is>
      </c>
      <c r="C59" t="inlineStr">
        <is>
          <t>39</t>
        </is>
      </c>
    </row>
    <row r="60">
      <c r="A60" t="inlineStr">
        <is>
          <t>MICHAEL NEEL</t>
        </is>
      </c>
      <c r="B60" t="inlineStr">
        <is>
          <t>189</t>
        </is>
      </c>
      <c r="C60" t="inlineStr">
        <is>
          <t>36</t>
        </is>
      </c>
    </row>
    <row r="61">
      <c r="A61" t="inlineStr">
        <is>
          <t>MIKE R. WHALING</t>
        </is>
      </c>
      <c r="B61" t="inlineStr">
        <is>
          <t>207</t>
        </is>
      </c>
      <c r="C61" t="inlineStr">
        <is>
          <t>20</t>
        </is>
      </c>
    </row>
    <row r="62">
      <c r="A62" t="inlineStr">
        <is>
          <t>NANCY E. McGHEE</t>
        </is>
      </c>
      <c r="B62" t="inlineStr">
        <is>
          <t>141</t>
        </is>
      </c>
      <c r="C62" t="inlineStr">
        <is>
          <t>80</t>
        </is>
      </c>
    </row>
    <row r="63">
      <c r="A63" t="inlineStr">
        <is>
          <t>NATHANIEL KESLING</t>
        </is>
      </c>
      <c r="B63" t="inlineStr">
        <is>
          <t>216</t>
        </is>
      </c>
      <c r="C63" t="inlineStr">
        <is>
          <t>12</t>
        </is>
      </c>
    </row>
    <row r="64">
      <c r="A64" t="inlineStr">
        <is>
          <t>NEAL PARCELL</t>
        </is>
      </c>
      <c r="B64" t="inlineStr">
        <is>
          <t>178</t>
        </is>
      </c>
      <c r="C64" t="inlineStr">
        <is>
          <t>46</t>
        </is>
      </c>
    </row>
    <row r="65">
      <c r="A65" t="inlineStr">
        <is>
          <t>NICHOLAS NEEL</t>
        </is>
      </c>
      <c r="B65" t="inlineStr">
        <is>
          <t>195</t>
        </is>
      </c>
      <c r="C65" t="inlineStr">
        <is>
          <t>31</t>
        </is>
      </c>
    </row>
    <row r="66">
      <c r="A66" t="inlineStr">
        <is>
          <t>PAUL TEANY</t>
        </is>
      </c>
      <c r="B66" t="inlineStr">
        <is>
          <t>172</t>
        </is>
      </c>
      <c r="C66" t="inlineStr">
        <is>
          <t>52</t>
        </is>
      </c>
    </row>
    <row r="67">
      <c r="A67" t="inlineStr">
        <is>
          <t>PHILIP OLIVER</t>
        </is>
      </c>
      <c r="B67" t="inlineStr">
        <is>
          <t>186</t>
        </is>
      </c>
      <c r="C67" t="inlineStr">
        <is>
          <t>39</t>
        </is>
      </c>
    </row>
    <row r="68">
      <c r="A68" t="inlineStr">
        <is>
          <t>PRESTON KIDD</t>
        </is>
      </c>
      <c r="B68" t="inlineStr">
        <is>
          <t>215</t>
        </is>
      </c>
      <c r="C68" t="inlineStr">
        <is>
          <t>13</t>
        </is>
      </c>
    </row>
    <row r="69">
      <c r="A69" t="inlineStr">
        <is>
          <t>RAY JONES JR</t>
        </is>
      </c>
      <c r="B69" t="inlineStr">
        <is>
          <t>208</t>
        </is>
      </c>
      <c r="C69" t="inlineStr">
        <is>
          <t>19</t>
        </is>
      </c>
    </row>
    <row r="70">
      <c r="A70" t="inlineStr">
        <is>
          <t>RICK E. KENNEDY</t>
        </is>
      </c>
      <c r="B70" t="inlineStr">
        <is>
          <t>174</t>
        </is>
      </c>
      <c r="C70" t="inlineStr">
        <is>
          <t>50</t>
        </is>
      </c>
    </row>
    <row r="71">
      <c r="A71" t="inlineStr">
        <is>
          <t>RJ BLEVINS</t>
        </is>
      </c>
      <c r="B71" t="inlineStr">
        <is>
          <t>182</t>
        </is>
      </c>
      <c r="C71" t="inlineStr">
        <is>
          <t>43</t>
        </is>
      </c>
    </row>
    <row r="72">
      <c r="A72" t="inlineStr">
        <is>
          <t>ROBBIE HOWELL</t>
        </is>
      </c>
      <c r="B72" t="inlineStr">
        <is>
          <t>222</t>
        </is>
      </c>
      <c r="C72" t="inlineStr">
        <is>
          <t>7</t>
        </is>
      </c>
    </row>
    <row r="73">
      <c r="A73" t="inlineStr">
        <is>
          <t>ROLAND S. WRIGHT JR.</t>
        </is>
      </c>
      <c r="B73" t="inlineStr">
        <is>
          <t>206</t>
        </is>
      </c>
      <c r="C73" t="inlineStr">
        <is>
          <t>21</t>
        </is>
      </c>
    </row>
    <row r="74">
      <c r="A74" t="inlineStr">
        <is>
          <t>RONNIE DUNCAN</t>
        </is>
      </c>
      <c r="B74" t="inlineStr">
        <is>
          <t>189</t>
        </is>
      </c>
      <c r="C74" t="inlineStr">
        <is>
          <t>36</t>
        </is>
      </c>
    </row>
    <row r="75">
      <c r="A75" t="inlineStr">
        <is>
          <t>RUDY SOBINA</t>
        </is>
      </c>
      <c r="B75" t="inlineStr">
        <is>
          <t>196</t>
        </is>
      </c>
      <c r="C75" t="inlineStr">
        <is>
          <t>30</t>
        </is>
      </c>
    </row>
    <row r="76">
      <c r="A76" t="inlineStr">
        <is>
          <t>RUSSELL J. SMOKE</t>
        </is>
      </c>
      <c r="B76" t="inlineStr">
        <is>
          <t>176</t>
        </is>
      </c>
      <c r="C76" t="inlineStr">
        <is>
          <t>48</t>
        </is>
      </c>
    </row>
    <row r="77">
      <c r="A77" t="inlineStr">
        <is>
          <t>SCOTT J. BRADLEY</t>
        </is>
      </c>
      <c r="B77" t="inlineStr">
        <is>
          <t>213</t>
        </is>
      </c>
      <c r="C77" t="inlineStr">
        <is>
          <t>15</t>
        </is>
      </c>
    </row>
    <row r="78">
      <c r="A78" t="inlineStr">
        <is>
          <t>SCOTT TURMAN</t>
        </is>
      </c>
      <c r="B78" t="inlineStr">
        <is>
          <t>213</t>
        </is>
      </c>
      <c r="C78" t="inlineStr">
        <is>
          <t>15</t>
        </is>
      </c>
    </row>
    <row r="79">
      <c r="A79" t="inlineStr">
        <is>
          <t>SHALONDA DILLARD</t>
        </is>
      </c>
      <c r="B79" t="inlineStr">
        <is>
          <t>162</t>
        </is>
      </c>
      <c r="C79" t="inlineStr">
        <is>
          <t>61</t>
        </is>
      </c>
    </row>
    <row r="80">
      <c r="A80" t="inlineStr">
        <is>
          <t>SHEILA D. HICKS</t>
        </is>
      </c>
      <c r="B80" t="inlineStr">
        <is>
          <t>198</t>
        </is>
      </c>
      <c r="C80" t="inlineStr">
        <is>
          <t>28</t>
        </is>
      </c>
    </row>
    <row r="81">
      <c r="A81" t="inlineStr">
        <is>
          <t>SHERRY HOLLANDSWORTH</t>
        </is>
      </c>
      <c r="B81" t="inlineStr">
        <is>
          <t>165</t>
        </is>
      </c>
      <c r="C81" t="inlineStr">
        <is>
          <t>58</t>
        </is>
      </c>
    </row>
    <row r="82">
      <c r="A82" t="inlineStr">
        <is>
          <t>STEPHEN EARHART</t>
        </is>
      </c>
      <c r="B82" t="inlineStr">
        <is>
          <t>178</t>
        </is>
      </c>
      <c r="C82" t="inlineStr">
        <is>
          <t>46</t>
        </is>
      </c>
    </row>
    <row r="83">
      <c r="A83" t="inlineStr">
        <is>
          <t>STEVE HOLLANDSWORTH</t>
        </is>
      </c>
      <c r="B83" t="inlineStr">
        <is>
          <t>223</t>
        </is>
      </c>
      <c r="C83" t="inlineStr">
        <is>
          <t>6</t>
        </is>
      </c>
    </row>
    <row r="84">
      <c r="A84" t="inlineStr">
        <is>
          <t>STEWART L. BROWN</t>
        </is>
      </c>
      <c r="B84" t="inlineStr">
        <is>
          <t>211</t>
        </is>
      </c>
      <c r="C84" t="inlineStr">
        <is>
          <t>17</t>
        </is>
      </c>
    </row>
    <row r="85">
      <c r="A85" t="inlineStr">
        <is>
          <t>TERRY STIKE</t>
        </is>
      </c>
      <c r="B85" t="inlineStr">
        <is>
          <t>211</t>
        </is>
      </c>
      <c r="C85" t="inlineStr">
        <is>
          <t>17</t>
        </is>
      </c>
    </row>
    <row r="86">
      <c r="A86" t="inlineStr">
        <is>
          <t>TODD JONES</t>
        </is>
      </c>
      <c r="B86" t="inlineStr">
        <is>
          <t>218</t>
        </is>
      </c>
      <c r="C86" t="inlineStr">
        <is>
          <t>10</t>
        </is>
      </c>
    </row>
    <row r="87">
      <c r="A87" t="inlineStr">
        <is>
          <t>TOMMY LOVE</t>
        </is>
      </c>
      <c r="B87" t="inlineStr">
        <is>
          <t>178</t>
        </is>
      </c>
      <c r="C87" t="inlineStr">
        <is>
          <t>46</t>
        </is>
      </c>
    </row>
    <row r="88">
      <c r="A88" t="inlineStr">
        <is>
          <t>TRAVIS FOUTZ</t>
        </is>
      </c>
      <c r="B88" t="inlineStr">
        <is>
          <t>211</t>
        </is>
      </c>
      <c r="C88" t="inlineStr">
        <is>
          <t>17</t>
        </is>
      </c>
    </row>
    <row r="89">
      <c r="A89" t="inlineStr">
        <is>
          <t>VICKIE D. COX</t>
        </is>
      </c>
      <c r="B89" t="inlineStr">
        <is>
          <t>bk121</t>
        </is>
      </c>
      <c r="C89" t="inlineStr">
        <is>
          <t>98</t>
        </is>
      </c>
    </row>
    <row r="90">
      <c r="A90" t="inlineStr">
        <is>
          <t>VICKIE KYTCHEN</t>
        </is>
      </c>
      <c r="B90" t="inlineStr">
        <is>
          <t>86</t>
        </is>
      </c>
      <c r="C90" t="inlineStr">
        <is>
          <t>129</t>
        </is>
      </c>
    </row>
    <row r="91">
      <c r="A91" t="inlineStr">
        <is>
          <t>ZACHARY JONES</t>
        </is>
      </c>
      <c r="B91" t="inlineStr">
        <is>
          <t>162</t>
        </is>
      </c>
      <c r="C91" t="inlineStr">
        <is>
          <t>61</t>
        </is>
      </c>
    </row>
  </sheetData>
  <mergeCells count="2">
    <mergeCell ref="F4:I4"/>
    <mergeCell ref="F2:I3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H15"/>
  <sheetViews>
    <sheetView workbookViewId="0">
      <selection activeCell="D7" sqref="D7:F7"/>
    </sheetView>
  </sheetViews>
  <sheetFormatPr baseColWidth="8" defaultRowHeight="14.4"/>
  <sheetData>
    <row r="3" ht="15" customHeight="1" thickBot="1">
      <c r="B3" s="101" t="n"/>
    </row>
    <row r="4">
      <c r="B4" s="101" t="n"/>
      <c r="C4" s="261" t="inlineStr">
        <is>
          <t>Automatic Handicap Calculator
Based on 90% of 230</t>
        </is>
      </c>
      <c r="D4" s="262" t="n"/>
      <c r="E4" s="262" t="n"/>
      <c r="F4" s="262" t="n"/>
      <c r="G4" s="262" t="n"/>
      <c r="H4" s="263" t="n"/>
    </row>
    <row r="5">
      <c r="B5" s="101" t="n"/>
      <c r="C5" s="41" t="n"/>
      <c r="H5" s="42" t="n"/>
    </row>
    <row r="6">
      <c r="B6" s="101" t="n"/>
      <c r="C6" s="47" t="inlineStr">
        <is>
          <t>Name</t>
        </is>
      </c>
      <c r="D6" s="48" t="inlineStr">
        <is>
          <t>Game 1</t>
        </is>
      </c>
      <c r="E6" s="48" t="inlineStr">
        <is>
          <t>Game 2</t>
        </is>
      </c>
      <c r="F6" s="48" t="inlineStr">
        <is>
          <t>Game 3</t>
        </is>
      </c>
      <c r="G6" s="48" t="inlineStr">
        <is>
          <t>AVG</t>
        </is>
      </c>
      <c r="H6" s="49" t="inlineStr">
        <is>
          <t>HDCP</t>
        </is>
      </c>
    </row>
    <row r="7">
      <c r="B7" s="101" t="n"/>
      <c r="C7" s="41" t="n"/>
      <c r="G7">
        <f>(SUM(D7,E7,F7)/3)</f>
        <v/>
      </c>
      <c r="H7" s="42">
        <f>(230-G7)*90%</f>
        <v/>
      </c>
    </row>
    <row r="8">
      <c r="C8" s="41" t="n"/>
      <c r="G8">
        <f>(SUM(D8,E8,F8)/3)</f>
        <v/>
      </c>
      <c r="H8" s="42">
        <f>(230-G8)*90%</f>
        <v/>
      </c>
    </row>
    <row r="9">
      <c r="C9" s="41" t="n"/>
      <c r="G9">
        <f>(SUM(D9,E9,F9)/3)</f>
        <v/>
      </c>
      <c r="H9" s="42">
        <f>(230-G9)*90%</f>
        <v/>
      </c>
    </row>
    <row r="10">
      <c r="C10" s="41" t="n"/>
      <c r="G10">
        <f>(SUM(D10,E10,F10)/3)</f>
        <v/>
      </c>
      <c r="H10" s="42">
        <f>(230-G10)*90%</f>
        <v/>
      </c>
    </row>
    <row r="11">
      <c r="B11" s="101" t="n"/>
      <c r="C11" s="41" t="n"/>
      <c r="G11">
        <f>(SUM(D11,E11,F11)/3)</f>
        <v/>
      </c>
      <c r="H11" s="42">
        <f>(230-G11)*90%</f>
        <v/>
      </c>
    </row>
    <row r="12">
      <c r="B12" s="101" t="n"/>
      <c r="C12" s="41" t="n"/>
      <c r="G12">
        <f>(SUM(D12,E12,F12)/3)</f>
        <v/>
      </c>
      <c r="H12" s="42">
        <f>(230-G12)*90%</f>
        <v/>
      </c>
    </row>
    <row r="13">
      <c r="B13" s="101" t="n"/>
      <c r="C13" s="41" t="n"/>
      <c r="G13">
        <f>(SUM(D13,E13,F13)/3)</f>
        <v/>
      </c>
      <c r="H13" s="42">
        <f>(230-G13)*90%</f>
        <v/>
      </c>
    </row>
    <row r="14" ht="15" customHeight="1" thickBot="1">
      <c r="B14" s="101" t="n"/>
      <c r="C14" s="43" t="n"/>
      <c r="D14" s="44" t="n"/>
      <c r="E14" s="44" t="n"/>
      <c r="F14" s="44" t="n"/>
      <c r="G14" s="51">
        <f>(SUM(D14,E14,F14)/3)</f>
        <v/>
      </c>
      <c r="H14" s="50">
        <f>(230-G14)*90%</f>
        <v/>
      </c>
    </row>
    <row r="15">
      <c r="B15" s="101" t="n"/>
    </row>
  </sheetData>
  <mergeCells count="1">
    <mergeCell ref="C4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79"/>
  <sheetViews>
    <sheetView zoomScaleNormal="150" zoomScaleSheetLayoutView="100" workbookViewId="0">
      <selection activeCell="G10" sqref="G10:H11"/>
    </sheetView>
  </sheetViews>
  <sheetFormatPr baseColWidth="8" defaultRowHeight="14.4"/>
  <cols>
    <col width="8.5546875" customWidth="1" style="72" min="1" max="1"/>
    <col width="17.109375" bestFit="1" customWidth="1" style="72" min="2" max="2"/>
  </cols>
  <sheetData>
    <row r="1" customFormat="1" s="173">
      <c r="B1" s="173" t="inlineStr">
        <is>
          <t>Name</t>
        </is>
      </c>
      <c r="C1" s="173" t="inlineStr">
        <is>
          <t>Game 1</t>
        </is>
      </c>
      <c r="D1" s="173" t="inlineStr">
        <is>
          <t>Game 2</t>
        </is>
      </c>
      <c r="E1" s="173" t="inlineStr">
        <is>
          <t>Game 3</t>
        </is>
      </c>
      <c r="G1" s="173" t="n"/>
    </row>
    <row r="2">
      <c r="A2" s="72" t="n">
        <v>1</v>
      </c>
    </row>
    <row r="3" ht="15" customHeight="1" thickBot="1">
      <c r="A3" s="72" t="n">
        <v>2</v>
      </c>
    </row>
    <row r="4">
      <c r="A4" s="72" t="n">
        <v>3</v>
      </c>
      <c r="F4" s="264" t="inlineStr">
        <is>
          <t>GAME 1 DRAW</t>
        </is>
      </c>
      <c r="G4" s="265" t="n"/>
      <c r="H4" s="266" t="n"/>
    </row>
    <row r="5" ht="15" customHeight="1" thickBot="1">
      <c r="A5" s="72" t="n">
        <v>4</v>
      </c>
      <c r="F5" s="267" t="n"/>
      <c r="G5" s="268" t="n"/>
      <c r="H5" s="269" t="n"/>
    </row>
    <row r="6" ht="15" customHeight="1" thickBot="1">
      <c r="A6" s="72" t="n">
        <v>5</v>
      </c>
      <c r="J6" s="270" t="n"/>
      <c r="K6" s="237" t="n"/>
      <c r="L6" s="238" t="n"/>
    </row>
    <row r="7" ht="15" customHeight="1" thickBot="1">
      <c r="A7" s="72" t="n">
        <v>6</v>
      </c>
      <c r="F7" s="271" t="inlineStr">
        <is>
          <t>GAME 2 DRAW</t>
        </is>
      </c>
      <c r="G7" s="265" t="n"/>
      <c r="H7" s="266" t="n"/>
      <c r="J7" s="241" t="n"/>
      <c r="K7" s="51" t="n"/>
      <c r="L7" s="242" t="n"/>
    </row>
    <row r="8" ht="15" customHeight="1" thickBot="1">
      <c r="A8" s="72" t="n">
        <v>7</v>
      </c>
      <c r="F8" s="267" t="n"/>
      <c r="G8" s="268" t="n"/>
      <c r="H8" s="269" t="n"/>
    </row>
    <row r="9" ht="15" customHeight="1" thickBot="1">
      <c r="A9" s="72" t="n">
        <v>8</v>
      </c>
    </row>
    <row r="10">
      <c r="A10" s="72" t="n">
        <v>9</v>
      </c>
      <c r="F10" s="271" t="inlineStr">
        <is>
          <t>GAME 3 DRAW</t>
        </is>
      </c>
      <c r="G10" s="265" t="n"/>
      <c r="H10" s="266" t="n"/>
    </row>
    <row r="11" ht="15" customHeight="1" thickBot="1">
      <c r="A11" s="72" t="n">
        <v>10</v>
      </c>
      <c r="F11" s="267" t="n"/>
      <c r="G11" s="268" t="n"/>
      <c r="H11" s="269" t="n"/>
    </row>
    <row r="12">
      <c r="F12" s="57" t="n"/>
      <c r="G12" s="101" t="n"/>
      <c r="H12" s="101" t="n"/>
    </row>
    <row r="13">
      <c r="F13" s="57" t="n"/>
      <c r="G13" s="101" t="n"/>
      <c r="H13" s="101" t="n"/>
    </row>
    <row r="15">
      <c r="A15" s="48" t="inlineStr">
        <is>
          <t>Week 2</t>
        </is>
      </c>
      <c r="E15" s="48" t="n"/>
      <c r="F15" s="48" t="n"/>
      <c r="G15" s="48" t="n"/>
      <c r="H15" s="48" t="n"/>
      <c r="I15" s="48" t="n"/>
      <c r="J15" s="48" t="n"/>
    </row>
    <row r="16">
      <c r="A16" s="72" t="n">
        <v>1</v>
      </c>
    </row>
    <row r="17" ht="15" customHeight="1" thickBot="1">
      <c r="A17" s="72" t="n">
        <v>2</v>
      </c>
    </row>
    <row r="18">
      <c r="A18" s="72" t="n">
        <v>3</v>
      </c>
      <c r="G18" s="272" t="inlineStr">
        <is>
          <t>GAME 1 DRAW</t>
        </is>
      </c>
      <c r="H18" s="273" t="n"/>
      <c r="I18" s="263" t="n"/>
    </row>
    <row r="19" ht="15" customHeight="1" thickBot="1">
      <c r="A19" s="72" t="n">
        <v>4</v>
      </c>
      <c r="G19" s="43" t="n"/>
      <c r="H19" s="43" t="n"/>
      <c r="I19" s="274" t="n"/>
    </row>
    <row r="20" ht="15" customHeight="1" thickBot="1">
      <c r="A20" s="72" t="n">
        <v>5</v>
      </c>
      <c r="K20" s="275" t="n"/>
      <c r="L20" s="237" t="n"/>
      <c r="M20" s="238" t="n"/>
    </row>
    <row r="21" ht="15" customHeight="1" thickBot="1">
      <c r="A21" s="72" t="n">
        <v>6</v>
      </c>
      <c r="G21" s="272" t="inlineStr">
        <is>
          <t>GAME 2 DRAW</t>
        </is>
      </c>
      <c r="H21" s="273" t="n"/>
      <c r="I21" s="263" t="n"/>
      <c r="K21" s="241" t="n"/>
      <c r="L21" s="51" t="n"/>
      <c r="M21" s="242" t="n"/>
    </row>
    <row r="22" ht="15" customHeight="1" thickBot="1">
      <c r="A22" s="72" t="n">
        <v>7</v>
      </c>
      <c r="G22" s="43" t="n"/>
      <c r="H22" s="43" t="n"/>
      <c r="I22" s="274" t="n"/>
    </row>
    <row r="23" ht="15" customHeight="1" thickBot="1">
      <c r="A23" s="72" t="n">
        <v>8</v>
      </c>
    </row>
    <row r="24">
      <c r="A24" s="72" t="n">
        <v>9</v>
      </c>
      <c r="G24" s="272" t="inlineStr">
        <is>
          <t xml:space="preserve">GAME 3 DRAW </t>
        </is>
      </c>
      <c r="H24" s="273" t="n"/>
      <c r="I24" s="263" t="n"/>
    </row>
    <row r="25" ht="15" customHeight="1" thickBot="1">
      <c r="A25" s="72" t="n">
        <v>10</v>
      </c>
      <c r="G25" s="43" t="n"/>
      <c r="H25" s="43" t="n"/>
      <c r="I25" s="274" t="n"/>
    </row>
    <row r="26">
      <c r="A26" s="72" t="n">
        <v>11</v>
      </c>
    </row>
    <row r="27">
      <c r="B27" s="48" t="n"/>
      <c r="C27" s="48" t="n"/>
      <c r="D27" s="48" t="n"/>
    </row>
    <row r="28">
      <c r="A28" s="48" t="inlineStr">
        <is>
          <t>Week 3</t>
        </is>
      </c>
      <c r="E28" s="48" t="n"/>
      <c r="F28" s="48" t="n"/>
      <c r="G28" s="48" t="n"/>
      <c r="H28" s="48" t="n"/>
      <c r="I28" s="48" t="n"/>
      <c r="J28" s="48" t="n"/>
    </row>
    <row r="29">
      <c r="A29" s="72" t="n">
        <v>1</v>
      </c>
    </row>
    <row r="30" ht="15" customHeight="1" thickBot="1">
      <c r="A30" s="72" t="n">
        <v>2</v>
      </c>
    </row>
    <row r="31">
      <c r="A31" s="72" t="n">
        <v>3</v>
      </c>
      <c r="G31" s="272" t="inlineStr">
        <is>
          <t>GAME 1 DRAW</t>
        </is>
      </c>
      <c r="H31" s="273" t="n"/>
      <c r="I31" s="263" t="n"/>
    </row>
    <row r="32" ht="15" customHeight="1" thickBot="1">
      <c r="A32" s="72" t="n">
        <v>4</v>
      </c>
      <c r="G32" s="43" t="n"/>
      <c r="H32" s="43" t="n"/>
      <c r="I32" s="274" t="n"/>
    </row>
    <row r="33" ht="15" customHeight="1" thickBot="1">
      <c r="A33" s="72" t="n">
        <v>5</v>
      </c>
      <c r="K33" s="275" t="n"/>
      <c r="L33" s="237" t="n"/>
      <c r="M33" s="238" t="n"/>
    </row>
    <row r="34" ht="15" customHeight="1" thickBot="1">
      <c r="A34" s="72" t="n">
        <v>6</v>
      </c>
      <c r="G34" s="272" t="inlineStr">
        <is>
          <t>GAME 2 DRAW</t>
        </is>
      </c>
      <c r="H34" s="273" t="n"/>
      <c r="I34" s="263" t="n"/>
      <c r="K34" s="241" t="n"/>
      <c r="L34" s="51" t="n"/>
      <c r="M34" s="242" t="n"/>
    </row>
    <row r="35" ht="15" customHeight="1" thickBot="1">
      <c r="A35" s="72" t="n">
        <v>7</v>
      </c>
      <c r="G35" s="43" t="n"/>
      <c r="H35" s="43" t="n"/>
      <c r="I35" s="274" t="n"/>
    </row>
    <row r="36" ht="15" customHeight="1" thickBot="1">
      <c r="A36" s="72" t="n">
        <v>8</v>
      </c>
    </row>
    <row r="37">
      <c r="A37" s="72" t="n">
        <v>9</v>
      </c>
      <c r="G37" s="272" t="inlineStr">
        <is>
          <t xml:space="preserve">GAME 3 DRAW </t>
        </is>
      </c>
      <c r="H37" s="273" t="n"/>
      <c r="I37" s="263" t="n"/>
    </row>
    <row r="38" ht="15" customHeight="1" thickBot="1">
      <c r="A38" s="72" t="n">
        <v>10</v>
      </c>
      <c r="G38" s="43" t="n"/>
      <c r="H38" s="43" t="n"/>
      <c r="I38" s="274" t="n"/>
    </row>
    <row r="39">
      <c r="A39" s="72" t="n">
        <v>11</v>
      </c>
    </row>
    <row r="40">
      <c r="B40" s="48" t="n"/>
      <c r="C40" s="48" t="n"/>
      <c r="D40" s="48" t="n"/>
    </row>
    <row r="41">
      <c r="A41" s="48" t="inlineStr">
        <is>
          <t>Week 4</t>
        </is>
      </c>
      <c r="B41" s="101" t="n"/>
      <c r="E41" s="48" t="n"/>
      <c r="F41" s="48" t="n"/>
      <c r="G41" s="48" t="n"/>
      <c r="H41" s="48" t="n"/>
      <c r="I41" s="48" t="n"/>
      <c r="J41" s="48" t="n"/>
    </row>
    <row r="42">
      <c r="A42" s="72" t="n">
        <v>1</v>
      </c>
      <c r="B42" s="101" t="n"/>
    </row>
    <row r="43" ht="15" customHeight="1" thickBot="1">
      <c r="A43" s="72" t="n">
        <v>2</v>
      </c>
      <c r="B43" s="101" t="n"/>
    </row>
    <row r="44">
      <c r="A44" s="72" t="n">
        <v>3</v>
      </c>
      <c r="B44" s="101" t="n"/>
      <c r="G44" s="272" t="inlineStr">
        <is>
          <t>GAME 1 DRAW</t>
        </is>
      </c>
      <c r="H44" s="273" t="n"/>
      <c r="I44" s="263" t="n"/>
    </row>
    <row r="45" ht="15" customHeight="1" thickBot="1">
      <c r="A45" s="72" t="n">
        <v>4</v>
      </c>
      <c r="B45" s="101" t="n"/>
      <c r="G45" s="43" t="n"/>
      <c r="H45" s="43" t="n"/>
      <c r="I45" s="274" t="n"/>
    </row>
    <row r="46" ht="15" customHeight="1" thickBot="1">
      <c r="A46" s="72" t="n">
        <v>5</v>
      </c>
      <c r="B46" s="101" t="n"/>
      <c r="K46" s="276" t="n"/>
      <c r="L46" s="237" t="n"/>
      <c r="M46" s="238" t="n"/>
    </row>
    <row r="47" ht="15" customHeight="1" thickBot="1">
      <c r="A47" s="72" t="n">
        <v>6</v>
      </c>
      <c r="B47" s="101" t="n"/>
      <c r="G47" s="272" t="inlineStr">
        <is>
          <t>GAME 2 DRAW</t>
        </is>
      </c>
      <c r="H47" s="273" t="n"/>
      <c r="I47" s="263" t="n"/>
      <c r="K47" s="241" t="n"/>
      <c r="L47" s="51" t="n"/>
      <c r="M47" s="242" t="n"/>
    </row>
    <row r="48" ht="15" customHeight="1" thickBot="1">
      <c r="A48" s="72" t="n">
        <v>7</v>
      </c>
      <c r="G48" s="43" t="n"/>
      <c r="H48" s="43" t="n"/>
      <c r="I48" s="274" t="n"/>
    </row>
    <row r="49" ht="15" customHeight="1" thickBot="1">
      <c r="A49" s="72" t="n">
        <v>8</v>
      </c>
    </row>
    <row r="50">
      <c r="A50" s="72" t="n">
        <v>9</v>
      </c>
      <c r="G50" s="272" t="inlineStr">
        <is>
          <t xml:space="preserve">GAME 3 DRAW </t>
        </is>
      </c>
      <c r="H50" s="273" t="n"/>
      <c r="I50" s="263" t="n"/>
    </row>
    <row r="51" ht="15" customHeight="1" thickBot="1">
      <c r="A51" s="72" t="n">
        <v>10</v>
      </c>
      <c r="G51" s="43" t="n"/>
      <c r="H51" s="43" t="n"/>
      <c r="I51" s="274" t="n"/>
    </row>
    <row r="52">
      <c r="A52" s="72" t="n">
        <v>11</v>
      </c>
    </row>
    <row r="53">
      <c r="B53" s="48" t="n"/>
      <c r="C53" s="48" t="n"/>
      <c r="D53" s="48" t="n"/>
    </row>
    <row r="54">
      <c r="A54" s="48" t="inlineStr">
        <is>
          <t>Week 5</t>
        </is>
      </c>
      <c r="E54" s="48" t="n"/>
      <c r="F54" s="48" t="n"/>
      <c r="G54" s="48" t="n"/>
      <c r="H54" s="48" t="n"/>
      <c r="I54" s="48" t="n"/>
      <c r="J54" s="48" t="n"/>
    </row>
    <row r="55">
      <c r="A55" s="72" t="n">
        <v>1</v>
      </c>
    </row>
    <row r="56" ht="15" customHeight="1" thickBot="1">
      <c r="A56" s="72" t="n">
        <v>2</v>
      </c>
    </row>
    <row r="57">
      <c r="A57" s="72" t="n">
        <v>3</v>
      </c>
      <c r="G57" s="272" t="inlineStr">
        <is>
          <t>GAME 1 DRAW</t>
        </is>
      </c>
      <c r="H57" s="273" t="n"/>
      <c r="I57" s="263" t="n"/>
    </row>
    <row r="58" ht="15" customHeight="1" thickBot="1">
      <c r="A58" s="72" t="n">
        <v>4</v>
      </c>
      <c r="G58" s="43" t="n"/>
      <c r="H58" s="43" t="n"/>
      <c r="I58" s="274" t="n"/>
    </row>
    <row r="59" ht="15" customHeight="1" thickBot="1">
      <c r="A59" s="72" t="n">
        <v>5</v>
      </c>
      <c r="K59" s="276" t="n"/>
      <c r="L59" s="237" t="n"/>
      <c r="M59" s="238" t="n"/>
    </row>
    <row r="60" ht="15" customHeight="1" thickBot="1">
      <c r="A60" s="72" t="n">
        <v>6</v>
      </c>
      <c r="G60" s="272" t="inlineStr">
        <is>
          <t>GAME 2 DRAW</t>
        </is>
      </c>
      <c r="H60" s="273" t="n"/>
      <c r="I60" s="263" t="n"/>
      <c r="K60" s="241" t="n"/>
      <c r="L60" s="51" t="n"/>
      <c r="M60" s="242" t="n"/>
    </row>
    <row r="61" ht="15" customHeight="1" thickBot="1">
      <c r="A61" s="72" t="n">
        <v>7</v>
      </c>
      <c r="G61" s="43" t="n"/>
      <c r="H61" s="43" t="n"/>
      <c r="I61" s="274" t="n"/>
    </row>
    <row r="62" ht="15" customHeight="1" thickBot="1">
      <c r="A62" s="72" t="n">
        <v>8</v>
      </c>
    </row>
    <row r="63">
      <c r="A63" s="72" t="n">
        <v>9</v>
      </c>
      <c r="G63" s="272" t="inlineStr">
        <is>
          <t xml:space="preserve">GAME 3 DRAW </t>
        </is>
      </c>
      <c r="H63" s="273" t="n"/>
      <c r="I63" s="263" t="n"/>
    </row>
    <row r="64" ht="15" customHeight="1" thickBot="1">
      <c r="A64" s="72" t="n">
        <v>10</v>
      </c>
      <c r="G64" s="43" t="n"/>
      <c r="H64" s="43" t="n"/>
      <c r="I64" s="274" t="n"/>
    </row>
    <row r="65">
      <c r="A65" s="72" t="n">
        <v>11</v>
      </c>
    </row>
    <row r="66">
      <c r="B66" s="48" t="n"/>
      <c r="C66" s="48" t="n"/>
      <c r="D66" s="48" t="n"/>
    </row>
    <row r="67">
      <c r="A67" s="48" t="inlineStr">
        <is>
          <t>Week 6</t>
        </is>
      </c>
      <c r="E67" s="48" t="n"/>
      <c r="F67" s="48" t="n"/>
      <c r="G67" s="48" t="n"/>
      <c r="H67" s="48" t="n"/>
      <c r="I67" s="48" t="n"/>
      <c r="J67" s="48" t="n"/>
    </row>
    <row r="68">
      <c r="A68" s="72" t="n">
        <v>1</v>
      </c>
    </row>
    <row r="69" ht="15" customHeight="1" thickBot="1">
      <c r="A69" s="72" t="n">
        <v>2</v>
      </c>
    </row>
    <row r="70">
      <c r="A70" s="72" t="n">
        <v>3</v>
      </c>
      <c r="G70" s="153" t="inlineStr">
        <is>
          <t>GAME 1 DRAW</t>
        </is>
      </c>
      <c r="H70" s="155" t="n"/>
      <c r="I70" s="277" t="n"/>
    </row>
    <row r="71" ht="15" customHeight="1" thickBot="1">
      <c r="A71" s="72" t="n">
        <v>4</v>
      </c>
      <c r="G71" s="278" t="n"/>
      <c r="H71" s="278" t="n"/>
      <c r="I71" s="279" t="n"/>
      <c r="K71" s="72" t="n"/>
    </row>
    <row r="72" ht="15" customHeight="1" thickBot="1">
      <c r="A72" s="72" t="n">
        <v>5</v>
      </c>
    </row>
    <row r="73">
      <c r="A73" s="72" t="n">
        <v>6</v>
      </c>
      <c r="G73" s="147" t="inlineStr">
        <is>
          <t>GAME 2 DRAW</t>
        </is>
      </c>
      <c r="H73" s="149" t="n"/>
      <c r="I73" s="277" t="n"/>
    </row>
    <row r="74" ht="15" customHeight="1" thickBot="1">
      <c r="A74" s="72" t="n">
        <v>7</v>
      </c>
      <c r="G74" s="280" t="n"/>
      <c r="H74" s="281" t="n"/>
      <c r="I74" s="279" t="n"/>
    </row>
    <row r="75" ht="15" customHeight="1" thickBot="1">
      <c r="A75" s="72" t="n">
        <v>8</v>
      </c>
    </row>
    <row r="76">
      <c r="A76" s="72" t="n">
        <v>9</v>
      </c>
      <c r="G76" s="147" t="inlineStr">
        <is>
          <t>GAME 3 DRAW</t>
        </is>
      </c>
      <c r="H76" s="149" t="n"/>
      <c r="I76" s="277" t="n"/>
    </row>
    <row r="77" ht="15" customHeight="1" thickBot="1">
      <c r="A77" s="72" t="n">
        <v>10</v>
      </c>
      <c r="G77" s="280" t="n"/>
      <c r="H77" s="281" t="n"/>
      <c r="I77" s="279" t="n"/>
    </row>
    <row r="78">
      <c r="A78" s="72" t="n">
        <v>11</v>
      </c>
    </row>
    <row r="79">
      <c r="A79" s="72" t="n">
        <v>12</v>
      </c>
    </row>
  </sheetData>
  <mergeCells count="43">
    <mergeCell ref="H60:I61"/>
    <mergeCell ref="G70:G71"/>
    <mergeCell ref="G57:G58"/>
    <mergeCell ref="H57:I58"/>
    <mergeCell ref="K71:M73"/>
    <mergeCell ref="H47:I48"/>
    <mergeCell ref="G34:G35"/>
    <mergeCell ref="G4:H5"/>
    <mergeCell ref="K20:M21"/>
    <mergeCell ref="H37:I38"/>
    <mergeCell ref="H24:I25"/>
    <mergeCell ref="H18:I19"/>
    <mergeCell ref="H76:I77"/>
    <mergeCell ref="G37:G38"/>
    <mergeCell ref="K33:M34"/>
    <mergeCell ref="G73:G74"/>
    <mergeCell ref="G24:G25"/>
    <mergeCell ref="G18:G19"/>
    <mergeCell ref="G1:I1"/>
    <mergeCell ref="G76:G77"/>
    <mergeCell ref="J6:L7"/>
    <mergeCell ref="G63:G64"/>
    <mergeCell ref="K59:M60"/>
    <mergeCell ref="G60:G61"/>
    <mergeCell ref="H63:I64"/>
    <mergeCell ref="H44:I45"/>
    <mergeCell ref="G50:G51"/>
    <mergeCell ref="G44:G45"/>
    <mergeCell ref="K46:M47"/>
    <mergeCell ref="G7:H8"/>
    <mergeCell ref="H21:I22"/>
    <mergeCell ref="G47:G48"/>
    <mergeCell ref="H50:I51"/>
    <mergeCell ref="F4:F5"/>
    <mergeCell ref="H73:I74"/>
    <mergeCell ref="G10:H11"/>
    <mergeCell ref="H31:I32"/>
    <mergeCell ref="G21:G22"/>
    <mergeCell ref="G31:G32"/>
    <mergeCell ref="H34:I35"/>
    <mergeCell ref="F7:F8"/>
    <mergeCell ref="F10:F11"/>
    <mergeCell ref="H70:I7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25"/>
  <sheetViews>
    <sheetView workbookViewId="0">
      <selection activeCell="A21" sqref="A21:O21"/>
    </sheetView>
  </sheetViews>
  <sheetFormatPr baseColWidth="8" defaultRowHeight="14.4"/>
  <cols>
    <col width="15.5546875" customWidth="1" min="1" max="15"/>
  </cols>
  <sheetData>
    <row r="1" ht="15.75" customHeight="1">
      <c r="A1" s="282" t="inlineStr">
        <is>
          <t>FORMULA SHEET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7" t="n"/>
      <c r="K1" s="237" t="n"/>
      <c r="L1" s="237" t="n"/>
      <c r="M1" s="237" t="n"/>
      <c r="N1" s="237" t="n"/>
      <c r="O1" s="238" t="n"/>
    </row>
    <row r="2" ht="15" customHeight="1">
      <c r="A2" s="239" t="n"/>
      <c r="O2" s="240" t="n"/>
    </row>
    <row r="3" ht="15" customHeight="1">
      <c r="A3" s="283" t="inlineStr">
        <is>
          <t>!!! PROPRIETARY INFORMATION - DO NOT SHARE, DISTRIBUTE, OR COPY IN ANY MANNER UNLESS PERMITTED !!!</t>
        </is>
      </c>
      <c r="O3" s="240" t="n"/>
    </row>
    <row r="4" ht="15" customHeight="1">
      <c r="A4" s="284" t="inlineStr">
        <is>
          <t>All formulas entered based on first entry per sheet (for row/column numbers)</t>
        </is>
      </c>
      <c r="O4" s="240" t="n"/>
    </row>
    <row r="5" ht="15" customHeight="1">
      <c r="A5" s="285" t="inlineStr">
        <is>
          <t>Auto-Pull Handicap Formula (in HDCP column): =VLOOKUP(B2,'Handicap Bank | WEDNESDAY'!A2:C54,3,FALSE)</t>
        </is>
      </c>
      <c r="O5" s="240" t="n"/>
    </row>
    <row r="6" ht="15" customHeight="1">
      <c r="A6" s="286" t="inlineStr">
        <is>
          <t>Handicap Sidepot Total formula: =SUM(C2*3,D2,E2,F2)</t>
        </is>
      </c>
      <c r="O6" s="240" t="n"/>
    </row>
    <row r="7" ht="15" customHeight="1">
      <c r="A7" s="285" t="inlineStr">
        <is>
          <t>Game 1, Game 2, Game 3 Totals Formula: =SUM(D2,C2) | =SUM(E2,C2) | =SUM(F2,C2)</t>
        </is>
      </c>
      <c r="O7" s="240" t="n"/>
    </row>
    <row r="8" ht="15" customHeight="1">
      <c r="A8" s="286" t="inlineStr">
        <is>
          <t>Handicap Sidepot Winner Game 1, Game 2, Game 3 Formulas: =INDEX(B2:B51, MATCH(MAX(H2:H51),H2:H51,0)) | =INDEX(B2:B51, MATCH(MAX(I2:I51),I2:I51,0)) | =INDEX(B2:B51, MATCH(MAX(J2:J51),J2:J51,0))</t>
        </is>
      </c>
      <c r="O8" s="240" t="n"/>
    </row>
    <row r="9" ht="15" customHeight="1">
      <c r="A9" s="286" t="inlineStr">
        <is>
          <t>Handicap Sidepot Winner Grand Total Formula: =INDEX(B2:B51, MATCH(MAX(G2:G51),G2:G51,0))</t>
        </is>
      </c>
      <c r="O9" s="240" t="n"/>
    </row>
    <row r="10" ht="15" customHeight="1">
      <c r="A10" s="286" t="inlineStr">
        <is>
          <t>Handicap Sidepot Winner (GAME SCORE below name, game 1) Formula: =INDEX(H2:H51, MATCH(MAX(H2:H51),H2:H51,0))</t>
        </is>
      </c>
      <c r="O10" s="240" t="n"/>
    </row>
    <row r="11" ht="15" customHeight="1">
      <c r="A11" s="286" t="inlineStr">
        <is>
          <t>Handicap Sidepot Winner (GAME SCORE below name, Grand Total) Formula: =INDEX(G2:G51, MATCH(MAX(G2:G51),G2:G51,0))</t>
        </is>
      </c>
      <c r="O11" s="240" t="n"/>
    </row>
    <row r="12" ht="15" customHeight="1">
      <c r="A12" s="287" t="inlineStr">
        <is>
          <t>Mystery Doubles Game 1 Formula: =SUM(LEFT(C2,SEARCH(CHAR(10),C2)-1)+0,RIGHT(C2,LEN(C2)-SEARCH(CHAR(10),C2))+0) + SUM(LEFT(F2,SEARCH(CHAR(10),F2)-1)+0,RIGHT(F2,LEN(F2)-SEARCH(CHAR(10),F2))+0)   **Only "C" and "F" values change per row if needed!</t>
        </is>
      </c>
      <c r="O12" s="240" t="n"/>
    </row>
    <row r="13" ht="15" customHeight="1">
      <c r="A13" s="286" t="inlineStr">
        <is>
          <t>Mystery Doubles Game 2 Formula: =SUM(LEFT(D2,SEARCH(CHAR(10),D2)-1)+0,RIGHT(D2,LEN(D2)-SEARCH(CHAR(10),D2))+0) + SUM(LEFT(F2,SEARCH(CHAR(10),F2)-1)+0,RIGHT(F2,LEN(F2)-SEARCH(CHAR(10),F2))+0) **Only "C" and "F" values change per row if needed!</t>
        </is>
      </c>
      <c r="O13" s="240" t="n"/>
    </row>
    <row r="14" ht="15" customHeight="1">
      <c r="A14" s="286" t="inlineStr">
        <is>
          <t>Mystery Doubles Game 3 Fomula: =SUM(LEFT(E2,SEARCH(CHAR(10),E2)-1)+0,RIGHT(E2,LEN(E2)-SEARCH(CHAR(10),E2))+0) + SUM(LEFT(F2,SEARCH(CHAR(10),F2)-1)+0,RIGHT(F2,LEN(F2)-SEARCH(CHAR(10),F2))+0)  **Only "C" and "F" values change per row if needed!</t>
        </is>
      </c>
      <c r="O14" s="240" t="n"/>
    </row>
    <row r="15" ht="15" customHeight="1">
      <c r="A15" s="286" t="inlineStr">
        <is>
          <t>Mystery Doubles Winners (Names) Formula: =INDEX(B2:B26,MATCH(MAX(J2:J26),J2:J26,0))             ***Must delete all instances of #VALUE! To calculate***</t>
        </is>
      </c>
      <c r="O15" s="240" t="n"/>
    </row>
    <row r="16" ht="15" customHeight="1">
      <c r="A16" s="285" t="inlineStr">
        <is>
          <t>Mystery Doubles Final Handicap Total Formula: =SUM(G2,H2,I2)                    ***Must delete all instances of #VALUE! To calculate***</t>
        </is>
      </c>
      <c r="O16" s="240" t="n"/>
    </row>
    <row r="17" ht="15" customHeight="1">
      <c r="A17" s="285" t="inlineStr">
        <is>
          <t>Handicap Calculator Average Formula (***BASED ON 90% OF 230 - MUST BE EDITED FOR OTHER CALCULATIONS!!!***): =(SUM(D7,E7,F7)/3)</t>
        </is>
      </c>
      <c r="O17" s="240" t="n"/>
    </row>
    <row r="18" ht="15" customHeight="1">
      <c r="A18" s="285" t="inlineStr">
        <is>
          <t>Handicap Calculator Handicap Formula (***BASED ON 90% OF 230 - MUST BE EDITED FOR OTHER CALCULATIONS!!!***): =(230-G7)*90%</t>
        </is>
      </c>
      <c r="O18" s="240" t="n"/>
    </row>
    <row r="19" ht="15" customHeight="1">
      <c r="A19" s="285" t="n"/>
      <c r="O19" s="240" t="n"/>
    </row>
    <row r="20" ht="15" customHeight="1">
      <c r="A20" s="285" t="n"/>
      <c r="O20" s="240" t="n"/>
    </row>
    <row r="21" ht="15" customHeight="1">
      <c r="A21" s="285" t="n"/>
      <c r="O21" s="240" t="n"/>
    </row>
    <row r="22" ht="15" customHeight="1">
      <c r="A22" s="285" t="n"/>
      <c r="O22" s="240" t="n"/>
    </row>
    <row r="23" ht="15" customHeight="1">
      <c r="A23" s="285" t="n"/>
      <c r="O23" s="240" t="n"/>
    </row>
    <row r="24" ht="15" customHeight="1">
      <c r="A24" s="285" t="n"/>
      <c r="O24" s="240" t="n"/>
    </row>
    <row r="25" ht="15" customHeight="1" thickBot="1">
      <c r="A25" s="288" t="n"/>
      <c r="B25" s="51" t="n"/>
      <c r="C25" s="51" t="n"/>
      <c r="D25" s="51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  <c r="O25" s="24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EFmWbPr6v8gX3Nrk22iTeQ==" formatRows="1" sort="1" spinCount="100000" hashValue="DU4Tww8yFv83DUo35MmLttm6ZOTuUSaWMSkc0VNAkbFGKbITaWHwURJxs0eQFA19X2yeJBnTiVlVkooUPL8ngQ=="/>
  <mergeCells count="24">
    <mergeCell ref="A7:O7"/>
    <mergeCell ref="A25:O25"/>
    <mergeCell ref="A16:O16"/>
    <mergeCell ref="A18:O18"/>
    <mergeCell ref="A3:O3"/>
    <mergeCell ref="A21:O21"/>
    <mergeCell ref="A12:O12"/>
    <mergeCell ref="A14:O14"/>
    <mergeCell ref="A5:O5"/>
    <mergeCell ref="A23:O23"/>
    <mergeCell ref="A1:O2"/>
    <mergeCell ref="A8:O8"/>
    <mergeCell ref="A22:O22"/>
    <mergeCell ref="A17:O17"/>
    <mergeCell ref="A4:O4"/>
    <mergeCell ref="A20:O20"/>
    <mergeCell ref="A10:O10"/>
    <mergeCell ref="A19:O19"/>
    <mergeCell ref="A13:O13"/>
    <mergeCell ref="A9:O9"/>
    <mergeCell ref="A15:O15"/>
    <mergeCell ref="A24:O24"/>
    <mergeCell ref="A11:O11"/>
    <mergeCell ref="A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Jordan Linkous</dc:creator>
  <dcterms:created xmlns:dcterms="http://purl.org/dc/terms/" xmlns:xsi="http://www.w3.org/2001/XMLSchema-instance" xsi:type="dcterms:W3CDTF">2019-02-06T16:17:07Z</dcterms:created>
  <dcterms:modified xmlns:dcterms="http://purl.org/dc/terms/" xmlns:xsi="http://www.w3.org/2001/XMLSchema-instance" xsi:type="dcterms:W3CDTF">2024-08-25T01:08:42Z</dcterms:modified>
  <cp:lastModifiedBy>Jordan Linkous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0x0101009929F87D3BC27C46A8CCFA5079E566F1</vt:lpwstr>
  </property>
</Properties>
</file>