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1" i="1" l="1"/>
  <c r="C32" i="1" s="1"/>
  <c r="D21" i="1"/>
  <c r="E21" i="1"/>
  <c r="F21" i="1" s="1"/>
  <c r="G21" i="1" s="1"/>
  <c r="C22" i="1"/>
  <c r="D22" i="1"/>
  <c r="E22" i="1" s="1"/>
  <c r="F22" i="1" s="1"/>
  <c r="G22" i="1" s="1"/>
  <c r="C23" i="1"/>
  <c r="D23" i="1" s="1"/>
  <c r="E23" i="1" s="1"/>
  <c r="F23" i="1" s="1"/>
  <c r="G23" i="1" s="1"/>
  <c r="C24" i="1"/>
  <c r="D24" i="1"/>
  <c r="E24" i="1"/>
  <c r="F24" i="1"/>
  <c r="G24" i="1" s="1"/>
  <c r="C25" i="1"/>
  <c r="D25" i="1"/>
  <c r="E25" i="1"/>
  <c r="F25" i="1" s="1"/>
  <c r="G25" i="1" s="1"/>
  <c r="C26" i="1"/>
  <c r="D26" i="1"/>
  <c r="E26" i="1" s="1"/>
  <c r="F26" i="1" s="1"/>
  <c r="G26" i="1" s="1"/>
  <c r="C27" i="1"/>
  <c r="D27" i="1" s="1"/>
  <c r="E27" i="1" s="1"/>
  <c r="F27" i="1" s="1"/>
  <c r="G27" i="1" s="1"/>
  <c r="C28" i="1"/>
  <c r="D28" i="1"/>
  <c r="E28" i="1"/>
  <c r="F28" i="1"/>
  <c r="G28" i="1" s="1"/>
  <c r="C29" i="1"/>
  <c r="D29" i="1"/>
  <c r="E29" i="1"/>
  <c r="F29" i="1" s="1"/>
  <c r="G29" i="1" s="1"/>
  <c r="C30" i="1"/>
  <c r="D30" i="1"/>
  <c r="E30" i="1" s="1"/>
  <c r="F30" i="1" s="1"/>
  <c r="G30" i="1" s="1"/>
  <c r="C31" i="1"/>
  <c r="D31" i="1" s="1"/>
  <c r="E31" i="1" s="1"/>
  <c r="F31" i="1" s="1"/>
  <c r="G31" i="1" s="1"/>
  <c r="D20" i="1"/>
  <c r="E20" i="1"/>
  <c r="F20" i="1"/>
  <c r="G20" i="1" s="1"/>
  <c r="C20" i="1"/>
  <c r="B32" i="1"/>
  <c r="L5" i="1"/>
  <c r="L6" i="1"/>
  <c r="L8" i="1"/>
  <c r="M8" i="1" s="1"/>
  <c r="L7" i="1"/>
  <c r="M7" i="1" s="1"/>
  <c r="L4" i="1"/>
  <c r="M4" i="1" s="1"/>
  <c r="L3" i="1"/>
  <c r="M3" i="1"/>
  <c r="K9" i="1"/>
  <c r="C16" i="1"/>
  <c r="D16" i="1" s="1"/>
  <c r="D15" i="1"/>
  <c r="E15" i="1"/>
  <c r="F15" i="1"/>
  <c r="G15" i="1"/>
  <c r="C15" i="1"/>
  <c r="B16" i="1"/>
  <c r="G32" i="1" l="1"/>
  <c r="D32" i="1"/>
  <c r="F32" i="1"/>
  <c r="E32" i="1"/>
  <c r="M6" i="1"/>
  <c r="M5" i="1"/>
  <c r="E16" i="1"/>
  <c r="F16" i="1" s="1"/>
  <c r="G16" i="1" s="1"/>
  <c r="L9" i="1" l="1"/>
  <c r="M9" i="1" s="1"/>
</calcChain>
</file>

<file path=xl/sharedStrings.xml><?xml version="1.0" encoding="utf-8"?>
<sst xmlns="http://schemas.openxmlformats.org/spreadsheetml/2006/main" count="41" uniqueCount="29">
  <si>
    <t>RPS Fix Choices</t>
  </si>
  <si>
    <t>RPS Add extra animations</t>
  </si>
  <si>
    <t>RPS Testing</t>
  </si>
  <si>
    <t>Code Repo Access</t>
  </si>
  <si>
    <t>Sprint Demo</t>
  </si>
  <si>
    <t>Sprint Presentation</t>
  </si>
  <si>
    <t>Sprint Admin</t>
  </si>
  <si>
    <t>High-Low Code Exploration</t>
  </si>
  <si>
    <t>Fix Star Wars Demo</t>
  </si>
  <si>
    <t>Explore Capabilities</t>
  </si>
  <si>
    <t>K-5 Emotions</t>
  </si>
  <si>
    <t>Est.</t>
  </si>
  <si>
    <t>Total Remaining</t>
  </si>
  <si>
    <t>Christian</t>
  </si>
  <si>
    <t>Animations</t>
  </si>
  <si>
    <t>Katie</t>
  </si>
  <si>
    <t>Adrian</t>
  </si>
  <si>
    <t>Jacob</t>
  </si>
  <si>
    <t>Colin</t>
  </si>
  <si>
    <t>Casey</t>
  </si>
  <si>
    <t>Expected</t>
  </si>
  <si>
    <t>Worked</t>
  </si>
  <si>
    <t>Performance</t>
  </si>
  <si>
    <t>Personal Hour Tracker</t>
  </si>
  <si>
    <t>Sprint 2 Backlog Items Hour Tracker</t>
  </si>
  <si>
    <t>Total Spent</t>
  </si>
  <si>
    <t>Team</t>
  </si>
  <si>
    <t>Burndown</t>
  </si>
  <si>
    <t>Initial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</si>
</sst>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2" fillId="0" borderId="1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5" xfId="0" applyFill="1" applyBorder="1"/>
    <xf numFmtId="0" fontId="0" fillId="0" borderId="6" xfId="0" applyBorder="1"/>
    <xf numFmtId="0" fontId="0" fillId="0" borderId="5" xfId="0" applyBorder="1"/>
    <xf numFmtId="9" fontId="0" fillId="0" borderId="6" xfId="1" applyFont="1" applyBorder="1"/>
    <xf numFmtId="0" fontId="0" fillId="0" borderId="7" xfId="0" applyBorder="1"/>
    <xf numFmtId="0" fontId="0" fillId="0" borderId="8" xfId="0" applyBorder="1"/>
    <xf numFmtId="9" fontId="0" fillId="0" borderId="9" xfId="1" applyFont="1" applyBorder="1"/>
    <xf numFmtId="0" fontId="0" fillId="0" borderId="10" xfId="0" applyBorder="1"/>
    <xf numFmtId="0" fontId="0" fillId="0" borderId="11" xfId="0" applyBorder="1"/>
    <xf numFmtId="9" fontId="0" fillId="0" borderId="12" xfId="1" applyFont="1" applyBorder="1"/>
    <xf numFmtId="16" fontId="0" fillId="0" borderId="6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9" xfId="0" applyBorder="1"/>
    <xf numFmtId="0" fontId="0" fillId="0" borderId="16" xfId="0" applyBorder="1"/>
    <xf numFmtId="0" fontId="0" fillId="2" borderId="17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Sprint 2 Hours</c:v>
          </c:tx>
          <c:invertIfNegative val="0"/>
          <c:cat>
            <c:strRef>
              <c:f>Sheet1!$B$2:$G$2</c:f>
              <c:strCache>
                <c:ptCount val="6"/>
                <c:pt idx="0">
                  <c:v>Est.</c:v>
                </c:pt>
                <c:pt idx="1">
                  <c:v>29-Sep</c:v>
                </c:pt>
                <c:pt idx="2">
                  <c:v>5-Oct</c:v>
                </c:pt>
                <c:pt idx="3">
                  <c:v>7-Oct</c:v>
                </c:pt>
                <c:pt idx="4">
                  <c:v>12-Oct</c:v>
                </c:pt>
                <c:pt idx="5">
                  <c:v>17-Oct</c:v>
                </c:pt>
              </c:strCache>
            </c:strRef>
          </c:cat>
          <c:val>
            <c:numRef>
              <c:f>Sheet1!$B$16:$G$16</c:f>
              <c:numCache>
                <c:formatCode>General</c:formatCode>
                <c:ptCount val="6"/>
                <c:pt idx="0">
                  <c:v>61.5</c:v>
                </c:pt>
                <c:pt idx="1">
                  <c:v>55.5</c:v>
                </c:pt>
                <c:pt idx="2">
                  <c:v>49.5</c:v>
                </c:pt>
                <c:pt idx="3">
                  <c:v>38.5</c:v>
                </c:pt>
                <c:pt idx="4">
                  <c:v>26.5</c:v>
                </c:pt>
                <c:pt idx="5">
                  <c:v>9.5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639808"/>
        <c:axId val="95674368"/>
      </c:barChart>
      <c:catAx>
        <c:axId val="95639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95674368"/>
        <c:crosses val="autoZero"/>
        <c:auto val="1"/>
        <c:lblAlgn val="ctr"/>
        <c:lblOffset val="100"/>
        <c:noMultiLvlLbl val="0"/>
      </c:catAx>
      <c:valAx>
        <c:axId val="95674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 Remaining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639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2 Burndown</a:t>
            </a:r>
            <a:r>
              <a:rPr lang="en-US" baseline="0"/>
              <a:t> Chart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cat>
            <c:strRef>
              <c:f>Sheet1!$B$19:$G$19</c:f>
              <c:strCache>
                <c:ptCount val="6"/>
                <c:pt idx="0">
                  <c:v>Initial</c:v>
                </c:pt>
                <c:pt idx="1">
                  <c:v>29-Sep</c:v>
                </c:pt>
                <c:pt idx="2">
                  <c:v>5-Oct</c:v>
                </c:pt>
                <c:pt idx="3">
                  <c:v>7-Oct</c:v>
                </c:pt>
                <c:pt idx="4">
                  <c:v>12-Oct</c:v>
                </c:pt>
                <c:pt idx="5">
                  <c:v>17-Oct</c:v>
                </c:pt>
              </c:strCache>
            </c:strRef>
          </c:cat>
          <c:val>
            <c:numRef>
              <c:f>Sheet1!$B$32:$G$32</c:f>
              <c:numCache>
                <c:formatCode>General</c:formatCode>
                <c:ptCount val="6"/>
                <c:pt idx="0">
                  <c:v>61.5</c:v>
                </c:pt>
                <c:pt idx="1">
                  <c:v>58.5</c:v>
                </c:pt>
                <c:pt idx="2">
                  <c:v>54.5</c:v>
                </c:pt>
                <c:pt idx="3">
                  <c:v>52</c:v>
                </c:pt>
                <c:pt idx="4">
                  <c:v>40</c:v>
                </c:pt>
                <c:pt idx="5">
                  <c:v>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44032"/>
        <c:axId val="63645952"/>
      </c:lineChart>
      <c:catAx>
        <c:axId val="63644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645952"/>
        <c:crosses val="autoZero"/>
        <c:auto val="1"/>
        <c:lblAlgn val="ctr"/>
        <c:lblOffset val="100"/>
        <c:noMultiLvlLbl val="0"/>
      </c:catAx>
      <c:valAx>
        <c:axId val="63645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 Remaining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644032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</xdr:colOff>
      <xdr:row>10</xdr:row>
      <xdr:rowOff>52387</xdr:rowOff>
    </xdr:from>
    <xdr:to>
      <xdr:col>16</xdr:col>
      <xdr:colOff>195262</xdr:colOff>
      <xdr:row>24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1042987</xdr:colOff>
      <xdr:row>32</xdr:row>
      <xdr:rowOff>166687</xdr:rowOff>
    </xdr:from>
    <xdr:to>
      <xdr:col>7</xdr:col>
      <xdr:colOff>33337</xdr:colOff>
      <xdr:row>47</xdr:row>
      <xdr:rowOff>52387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workbookViewId="0">
      <selection activeCell="A17" sqref="A17"/>
    </sheetView>
  </sheetViews>
  <sheetFormatPr defaultRowHeight="15" x14ac:dyDescent="0.25"/>
  <cols>
    <col min="1" max="1" width="28.85546875" customWidth="1"/>
    <col min="10" max="10" width="8.85546875" bestFit="1" customWidth="1"/>
    <col min="12" max="12" width="8" bestFit="1" customWidth="1"/>
    <col min="13" max="13" width="12.42578125" bestFit="1" customWidth="1"/>
  </cols>
  <sheetData>
    <row r="1" spans="1:13" x14ac:dyDescent="0.25">
      <c r="A1" s="4" t="s">
        <v>24</v>
      </c>
      <c r="B1" s="5"/>
      <c r="C1" s="5"/>
      <c r="D1" s="5"/>
      <c r="E1" s="5"/>
      <c r="F1" s="5"/>
      <c r="G1" s="6"/>
      <c r="J1" s="4" t="s">
        <v>23</v>
      </c>
      <c r="K1" s="5"/>
      <c r="L1" s="5"/>
      <c r="M1" s="6"/>
    </row>
    <row r="2" spans="1:13" x14ac:dyDescent="0.25">
      <c r="A2" s="7"/>
      <c r="B2" s="1" t="s">
        <v>11</v>
      </c>
      <c r="C2" s="2">
        <v>42642</v>
      </c>
      <c r="D2" s="2">
        <v>42648</v>
      </c>
      <c r="E2" s="2">
        <v>42650</v>
      </c>
      <c r="F2" s="2">
        <v>42655</v>
      </c>
      <c r="G2" s="17">
        <v>42660</v>
      </c>
      <c r="J2" s="7"/>
      <c r="K2" s="1" t="s">
        <v>20</v>
      </c>
      <c r="L2" s="1" t="s">
        <v>21</v>
      </c>
      <c r="M2" s="8" t="s">
        <v>22</v>
      </c>
    </row>
    <row r="3" spans="1:13" x14ac:dyDescent="0.25">
      <c r="A3" s="9" t="s">
        <v>0</v>
      </c>
      <c r="B3" s="1">
        <v>2</v>
      </c>
      <c r="C3" s="1"/>
      <c r="D3" s="1"/>
      <c r="E3" s="1"/>
      <c r="F3" s="1">
        <v>2</v>
      </c>
      <c r="G3" s="8">
        <v>2</v>
      </c>
      <c r="J3" s="9" t="s">
        <v>13</v>
      </c>
      <c r="K3" s="1">
        <v>8</v>
      </c>
      <c r="L3" s="3">
        <f>F3+E6/6+C9/6+G8+G4+G5</f>
        <v>9.5</v>
      </c>
      <c r="M3" s="10">
        <f>L3/K3</f>
        <v>1.1875</v>
      </c>
    </row>
    <row r="4" spans="1:13" x14ac:dyDescent="0.25">
      <c r="A4" s="9" t="s">
        <v>1</v>
      </c>
      <c r="B4" s="1">
        <v>4</v>
      </c>
      <c r="C4" s="1"/>
      <c r="D4" s="1"/>
      <c r="E4" s="1"/>
      <c r="F4" s="1"/>
      <c r="G4" s="8">
        <v>1</v>
      </c>
      <c r="J4" s="9" t="s">
        <v>15</v>
      </c>
      <c r="K4" s="1">
        <v>10</v>
      </c>
      <c r="L4" s="1">
        <f>G3+F7+G7+D9+E6/6+C9/6</f>
        <v>10.5</v>
      </c>
      <c r="M4" s="10">
        <f t="shared" ref="M4:M9" si="0">L4/K4</f>
        <v>1.05</v>
      </c>
    </row>
    <row r="5" spans="1:13" x14ac:dyDescent="0.25">
      <c r="A5" s="9" t="s">
        <v>2</v>
      </c>
      <c r="B5" s="1">
        <v>2</v>
      </c>
      <c r="C5" s="1"/>
      <c r="D5" s="1"/>
      <c r="E5" s="1"/>
      <c r="F5" s="1"/>
      <c r="G5" s="8">
        <v>1</v>
      </c>
      <c r="J5" s="9" t="s">
        <v>17</v>
      </c>
      <c r="K5" s="1">
        <v>12</v>
      </c>
      <c r="L5" s="1">
        <f>SUM(D14:G14)/2+E6/6+C9/6</f>
        <v>9</v>
      </c>
      <c r="M5" s="10">
        <f t="shared" si="0"/>
        <v>0.75</v>
      </c>
    </row>
    <row r="6" spans="1:13" x14ac:dyDescent="0.25">
      <c r="A6" s="9" t="s">
        <v>3</v>
      </c>
      <c r="B6" s="1">
        <v>0.5</v>
      </c>
      <c r="C6" s="1"/>
      <c r="D6" s="1"/>
      <c r="E6" s="1">
        <v>9</v>
      </c>
      <c r="F6" s="1"/>
      <c r="G6" s="8"/>
      <c r="J6" s="9" t="s">
        <v>18</v>
      </c>
      <c r="K6" s="1">
        <v>12</v>
      </c>
      <c r="L6" s="1">
        <f>SUM(D14:G14)/2+E6/6+C9/6</f>
        <v>9</v>
      </c>
      <c r="M6" s="10">
        <f t="shared" si="0"/>
        <v>0.75</v>
      </c>
    </row>
    <row r="7" spans="1:13" x14ac:dyDescent="0.25">
      <c r="A7" s="9" t="s">
        <v>4</v>
      </c>
      <c r="B7" s="1">
        <v>2</v>
      </c>
      <c r="C7" s="1"/>
      <c r="D7" s="1"/>
      <c r="E7" s="1"/>
      <c r="F7" s="1">
        <v>2</v>
      </c>
      <c r="G7" s="8">
        <v>2</v>
      </c>
      <c r="J7" s="9" t="s">
        <v>16</v>
      </c>
      <c r="K7" s="1">
        <v>10</v>
      </c>
      <c r="L7" s="1">
        <f>F10+G10+E6/6+C9/6</f>
        <v>6.5</v>
      </c>
      <c r="M7" s="10">
        <f t="shared" si="0"/>
        <v>0.65</v>
      </c>
    </row>
    <row r="8" spans="1:13" ht="15.75" thickBot="1" x14ac:dyDescent="0.3">
      <c r="A8" s="9" t="s">
        <v>5</v>
      </c>
      <c r="B8" s="1">
        <v>2</v>
      </c>
      <c r="C8" s="1"/>
      <c r="D8" s="1"/>
      <c r="E8" s="1"/>
      <c r="F8" s="1"/>
      <c r="G8" s="8">
        <v>3</v>
      </c>
      <c r="J8" s="14" t="s">
        <v>19</v>
      </c>
      <c r="K8" s="15">
        <v>12</v>
      </c>
      <c r="L8" s="15">
        <f>F12+G12+E11+E6/6+C9/6</f>
        <v>7.5</v>
      </c>
      <c r="M8" s="16">
        <f t="shared" si="0"/>
        <v>0.625</v>
      </c>
    </row>
    <row r="9" spans="1:13" ht="16.5" thickTop="1" thickBot="1" x14ac:dyDescent="0.3">
      <c r="A9" s="9" t="s">
        <v>6</v>
      </c>
      <c r="B9" s="1">
        <v>3</v>
      </c>
      <c r="C9" s="1">
        <v>6</v>
      </c>
      <c r="D9" s="1">
        <v>2</v>
      </c>
      <c r="E9" s="1"/>
      <c r="F9" s="1"/>
      <c r="G9" s="8"/>
      <c r="J9" s="11" t="s">
        <v>26</v>
      </c>
      <c r="K9" s="12">
        <f>SUM(K3:K8)</f>
        <v>64</v>
      </c>
      <c r="L9" s="12">
        <f>SUM(L3:L8)</f>
        <v>52</v>
      </c>
      <c r="M9" s="13">
        <f t="shared" si="0"/>
        <v>0.8125</v>
      </c>
    </row>
    <row r="10" spans="1:13" x14ac:dyDescent="0.25">
      <c r="A10" s="9" t="s">
        <v>7</v>
      </c>
      <c r="B10" s="1">
        <v>10</v>
      </c>
      <c r="C10" s="1"/>
      <c r="D10" s="1"/>
      <c r="E10" s="1"/>
      <c r="F10" s="1">
        <v>2</v>
      </c>
      <c r="G10" s="8">
        <v>2</v>
      </c>
    </row>
    <row r="11" spans="1:13" x14ac:dyDescent="0.25">
      <c r="A11" s="9" t="s">
        <v>8</v>
      </c>
      <c r="B11" s="1">
        <v>1</v>
      </c>
      <c r="C11" s="1"/>
      <c r="D11" s="1"/>
      <c r="E11" s="1">
        <v>1</v>
      </c>
      <c r="F11" s="1"/>
      <c r="G11" s="8"/>
    </row>
    <row r="12" spans="1:13" x14ac:dyDescent="0.25">
      <c r="A12" s="9" t="s">
        <v>9</v>
      </c>
      <c r="B12" s="1">
        <v>15</v>
      </c>
      <c r="C12" s="1"/>
      <c r="D12" s="1"/>
      <c r="E12" s="1"/>
      <c r="F12" s="1">
        <v>2</v>
      </c>
      <c r="G12" s="8">
        <v>2</v>
      </c>
    </row>
    <row r="13" spans="1:13" x14ac:dyDescent="0.25">
      <c r="A13" s="9" t="s">
        <v>10</v>
      </c>
      <c r="B13" s="1">
        <v>10</v>
      </c>
      <c r="C13" s="1"/>
      <c r="D13" s="1"/>
      <c r="E13" s="1"/>
      <c r="F13" s="1"/>
      <c r="G13" s="8"/>
    </row>
    <row r="14" spans="1:13" ht="15.75" thickBot="1" x14ac:dyDescent="0.3">
      <c r="A14" s="19" t="s">
        <v>14</v>
      </c>
      <c r="B14" s="18">
        <v>10</v>
      </c>
      <c r="C14" s="18"/>
      <c r="D14" s="18">
        <v>4</v>
      </c>
      <c r="E14" s="18">
        <v>1</v>
      </c>
      <c r="F14" s="18">
        <v>4</v>
      </c>
      <c r="G14" s="20">
        <v>4</v>
      </c>
    </row>
    <row r="15" spans="1:13" ht="15.75" thickBot="1" x14ac:dyDescent="0.3">
      <c r="A15" s="22" t="s">
        <v>25</v>
      </c>
      <c r="B15" s="23"/>
      <c r="C15" s="24">
        <f>SUM(C3:C14)</f>
        <v>6</v>
      </c>
      <c r="D15" s="24">
        <f t="shared" ref="D15:G15" si="1">SUM(D3:D14)</f>
        <v>6</v>
      </c>
      <c r="E15" s="24">
        <f t="shared" si="1"/>
        <v>11</v>
      </c>
      <c r="F15" s="24">
        <f t="shared" si="1"/>
        <v>12</v>
      </c>
      <c r="G15" s="25">
        <f t="shared" si="1"/>
        <v>17</v>
      </c>
    </row>
    <row r="16" spans="1:13" ht="16.5" thickTop="1" thickBot="1" x14ac:dyDescent="0.3">
      <c r="A16" s="11" t="s">
        <v>12</v>
      </c>
      <c r="B16" s="12">
        <f>SUM(B3:B14)</f>
        <v>61.5</v>
      </c>
      <c r="C16" s="12">
        <f>B16-C15</f>
        <v>55.5</v>
      </c>
      <c r="D16" s="12">
        <f t="shared" ref="D16:G16" si="2">C16-D15</f>
        <v>49.5</v>
      </c>
      <c r="E16" s="12">
        <f t="shared" si="2"/>
        <v>38.5</v>
      </c>
      <c r="F16" s="12">
        <f t="shared" si="2"/>
        <v>26.5</v>
      </c>
      <c r="G16" s="21">
        <f t="shared" si="2"/>
        <v>9.5</v>
      </c>
    </row>
    <row r="17" spans="1:7" x14ac:dyDescent="0.25">
      <c r="A17" s="26"/>
    </row>
    <row r="19" spans="1:7" x14ac:dyDescent="0.25">
      <c r="A19" t="s">
        <v>27</v>
      </c>
      <c r="B19" t="s">
        <v>28</v>
      </c>
      <c r="C19" s="2">
        <v>42642</v>
      </c>
      <c r="D19" s="2">
        <v>42648</v>
      </c>
      <c r="E19" s="2">
        <v>42650</v>
      </c>
      <c r="F19" s="2">
        <v>42655</v>
      </c>
      <c r="G19" s="17">
        <v>42660</v>
      </c>
    </row>
    <row r="20" spans="1:7" x14ac:dyDescent="0.25">
      <c r="A20" s="9" t="s">
        <v>0</v>
      </c>
      <c r="B20" s="1">
        <v>2</v>
      </c>
      <c r="C20">
        <f>IF(B20-C3&lt;0,0,B20-C3)</f>
        <v>2</v>
      </c>
      <c r="D20">
        <f t="shared" ref="D20:G20" si="3">IF(C20-D3&lt;0,0,C20-D3)</f>
        <v>2</v>
      </c>
      <c r="E20">
        <f t="shared" si="3"/>
        <v>2</v>
      </c>
      <c r="F20">
        <f t="shared" si="3"/>
        <v>0</v>
      </c>
      <c r="G20">
        <f t="shared" si="3"/>
        <v>0</v>
      </c>
    </row>
    <row r="21" spans="1:7" x14ac:dyDescent="0.25">
      <c r="A21" s="9" t="s">
        <v>1</v>
      </c>
      <c r="B21" s="1">
        <v>4</v>
      </c>
      <c r="C21">
        <f t="shared" ref="C21:G21" si="4">IF(B21-C4&lt;0,0,B21-C4)</f>
        <v>4</v>
      </c>
      <c r="D21">
        <f t="shared" si="4"/>
        <v>4</v>
      </c>
      <c r="E21">
        <f t="shared" si="4"/>
        <v>4</v>
      </c>
      <c r="F21">
        <f t="shared" si="4"/>
        <v>4</v>
      </c>
      <c r="G21">
        <f t="shared" si="4"/>
        <v>3</v>
      </c>
    </row>
    <row r="22" spans="1:7" x14ac:dyDescent="0.25">
      <c r="A22" s="9" t="s">
        <v>2</v>
      </c>
      <c r="B22" s="1">
        <v>2</v>
      </c>
      <c r="C22">
        <f t="shared" ref="C22:G22" si="5">IF(B22-C5&lt;0,0,B22-C5)</f>
        <v>2</v>
      </c>
      <c r="D22">
        <f t="shared" si="5"/>
        <v>2</v>
      </c>
      <c r="E22">
        <f t="shared" si="5"/>
        <v>2</v>
      </c>
      <c r="F22">
        <f t="shared" si="5"/>
        <v>2</v>
      </c>
      <c r="G22">
        <f t="shared" si="5"/>
        <v>1</v>
      </c>
    </row>
    <row r="23" spans="1:7" x14ac:dyDescent="0.25">
      <c r="A23" s="9" t="s">
        <v>3</v>
      </c>
      <c r="B23" s="1">
        <v>0.5</v>
      </c>
      <c r="C23">
        <f t="shared" ref="C23:G23" si="6">IF(B23-C6&lt;0,0,B23-C6)</f>
        <v>0.5</v>
      </c>
      <c r="D23">
        <f t="shared" si="6"/>
        <v>0.5</v>
      </c>
      <c r="E23">
        <f t="shared" si="6"/>
        <v>0</v>
      </c>
      <c r="F23">
        <f t="shared" si="6"/>
        <v>0</v>
      </c>
      <c r="G23">
        <f t="shared" si="6"/>
        <v>0</v>
      </c>
    </row>
    <row r="24" spans="1:7" x14ac:dyDescent="0.25">
      <c r="A24" s="9" t="s">
        <v>4</v>
      </c>
      <c r="B24" s="1">
        <v>2</v>
      </c>
      <c r="C24">
        <f t="shared" ref="C24:G24" si="7">IF(B24-C7&lt;0,0,B24-C7)</f>
        <v>2</v>
      </c>
      <c r="D24">
        <f t="shared" si="7"/>
        <v>2</v>
      </c>
      <c r="E24">
        <f t="shared" si="7"/>
        <v>2</v>
      </c>
      <c r="F24">
        <f t="shared" si="7"/>
        <v>0</v>
      </c>
      <c r="G24">
        <f t="shared" si="7"/>
        <v>0</v>
      </c>
    </row>
    <row r="25" spans="1:7" x14ac:dyDescent="0.25">
      <c r="A25" s="9" t="s">
        <v>5</v>
      </c>
      <c r="B25" s="1">
        <v>2</v>
      </c>
      <c r="C25">
        <f t="shared" ref="C25:G25" si="8">IF(B25-C8&lt;0,0,B25-C8)</f>
        <v>2</v>
      </c>
      <c r="D25">
        <f t="shared" si="8"/>
        <v>2</v>
      </c>
      <c r="E25">
        <f t="shared" si="8"/>
        <v>2</v>
      </c>
      <c r="F25">
        <f t="shared" si="8"/>
        <v>2</v>
      </c>
      <c r="G25">
        <f t="shared" si="8"/>
        <v>0</v>
      </c>
    </row>
    <row r="26" spans="1:7" x14ac:dyDescent="0.25">
      <c r="A26" s="9" t="s">
        <v>6</v>
      </c>
      <c r="B26" s="1">
        <v>3</v>
      </c>
      <c r="C26">
        <f t="shared" ref="C26:G26" si="9">IF(B26-C9&lt;0,0,B26-C9)</f>
        <v>0</v>
      </c>
      <c r="D26">
        <f t="shared" si="9"/>
        <v>0</v>
      </c>
      <c r="E26">
        <f t="shared" si="9"/>
        <v>0</v>
      </c>
      <c r="F26">
        <f t="shared" si="9"/>
        <v>0</v>
      </c>
      <c r="G26">
        <f t="shared" si="9"/>
        <v>0</v>
      </c>
    </row>
    <row r="27" spans="1:7" x14ac:dyDescent="0.25">
      <c r="A27" s="9" t="s">
        <v>7</v>
      </c>
      <c r="B27" s="1">
        <v>10</v>
      </c>
      <c r="C27">
        <f t="shared" ref="C27:G27" si="10">IF(B27-C10&lt;0,0,B27-C10)</f>
        <v>10</v>
      </c>
      <c r="D27">
        <f t="shared" si="10"/>
        <v>10</v>
      </c>
      <c r="E27">
        <f t="shared" si="10"/>
        <v>10</v>
      </c>
      <c r="F27">
        <f t="shared" si="10"/>
        <v>8</v>
      </c>
      <c r="G27">
        <f t="shared" si="10"/>
        <v>6</v>
      </c>
    </row>
    <row r="28" spans="1:7" x14ac:dyDescent="0.25">
      <c r="A28" s="9" t="s">
        <v>8</v>
      </c>
      <c r="B28" s="1">
        <v>1</v>
      </c>
      <c r="C28">
        <f t="shared" ref="C28:G28" si="11">IF(B28-C11&lt;0,0,B28-C11)</f>
        <v>1</v>
      </c>
      <c r="D28">
        <f t="shared" si="11"/>
        <v>1</v>
      </c>
      <c r="E28">
        <f t="shared" si="11"/>
        <v>0</v>
      </c>
      <c r="F28">
        <f t="shared" si="11"/>
        <v>0</v>
      </c>
      <c r="G28">
        <f t="shared" si="11"/>
        <v>0</v>
      </c>
    </row>
    <row r="29" spans="1:7" x14ac:dyDescent="0.25">
      <c r="A29" s="9" t="s">
        <v>9</v>
      </c>
      <c r="B29" s="1">
        <v>15</v>
      </c>
      <c r="C29">
        <f t="shared" ref="C29:G29" si="12">IF(B29-C12&lt;0,0,B29-C12)</f>
        <v>15</v>
      </c>
      <c r="D29">
        <f t="shared" si="12"/>
        <v>15</v>
      </c>
      <c r="E29">
        <f t="shared" si="12"/>
        <v>15</v>
      </c>
      <c r="F29">
        <f t="shared" si="12"/>
        <v>13</v>
      </c>
      <c r="G29">
        <f t="shared" si="12"/>
        <v>11</v>
      </c>
    </row>
    <row r="30" spans="1:7" x14ac:dyDescent="0.25">
      <c r="A30" s="9" t="s">
        <v>10</v>
      </c>
      <c r="B30" s="1">
        <v>10</v>
      </c>
      <c r="C30">
        <f t="shared" ref="C30:G30" si="13">IF(B30-C13&lt;0,0,B30-C13)</f>
        <v>10</v>
      </c>
      <c r="D30">
        <f t="shared" si="13"/>
        <v>10</v>
      </c>
      <c r="E30">
        <f t="shared" si="13"/>
        <v>10</v>
      </c>
      <c r="F30">
        <f t="shared" si="13"/>
        <v>10</v>
      </c>
      <c r="G30">
        <f t="shared" si="13"/>
        <v>10</v>
      </c>
    </row>
    <row r="31" spans="1:7" x14ac:dyDescent="0.25">
      <c r="A31" s="19" t="s">
        <v>14</v>
      </c>
      <c r="B31" s="18">
        <v>10</v>
      </c>
      <c r="C31">
        <f t="shared" ref="C31:G31" si="14">IF(B31-C14&lt;0,0,B31-C14)</f>
        <v>10</v>
      </c>
      <c r="D31">
        <f t="shared" si="14"/>
        <v>6</v>
      </c>
      <c r="E31">
        <f t="shared" si="14"/>
        <v>5</v>
      </c>
      <c r="F31">
        <f t="shared" si="14"/>
        <v>1</v>
      </c>
      <c r="G31">
        <f t="shared" si="14"/>
        <v>0</v>
      </c>
    </row>
    <row r="32" spans="1:7" x14ac:dyDescent="0.25">
      <c r="B32">
        <f>SUM(B20:B31)</f>
        <v>61.5</v>
      </c>
      <c r="C32">
        <f>SUM(C20:C31)</f>
        <v>58.5</v>
      </c>
      <c r="D32">
        <f t="shared" ref="D32:G32" si="15">SUM(D20:D31)</f>
        <v>54.5</v>
      </c>
      <c r="E32">
        <f t="shared" si="15"/>
        <v>52</v>
      </c>
      <c r="F32">
        <f t="shared" si="15"/>
        <v>40</v>
      </c>
      <c r="G32">
        <f t="shared" si="15"/>
        <v>31</v>
      </c>
    </row>
  </sheetData>
  <mergeCells count="2">
    <mergeCell ref="J1:M1"/>
    <mergeCell ref="A1:G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2016-10-19T02:36:57Z</dcterms:created>
  <dcterms:modified xsi:type="dcterms:W3CDTF">2016-10-19T05:06:02Z</dcterms:modified>
</cp:coreProperties>
</file>