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E:\1. Universidad PUCP\Material de docencia con Quarto\Estadistica1_Quarto\data\"/>
    </mc:Choice>
  </mc:AlternateContent>
  <xr:revisionPtr revIDLastSave="0" documentId="8_{D61FAED7-219D-4D1A-86E4-B2AFDC8DC157}" xr6:coauthVersionLast="47" xr6:coauthVersionMax="47" xr10:uidLastSave="{00000000-0000-0000-0000-000000000000}"/>
  <bookViews>
    <workbookView xWindow="-103" yWindow="-103" windowWidth="29692" windowHeight="11949" xr2:uid="{00000000-000D-0000-FFFF-FFFF00000000}"/>
  </bookViews>
  <sheets>
    <sheet name="data" sheetId="1" r:id="rId1"/>
    <sheet name="Organized Crime Index" sheetId="7" r:id="rId2"/>
    <sheet name="Hoja5" sheetId="6" r:id="rId3"/>
    <sheet name="AML_Index" sheetId="2" r:id="rId4"/>
    <sheet name="CPI 2022" sheetId="4" r:id="rId5"/>
    <sheet name="Rule of Law Index" sheetId="5" r:id="rId6"/>
  </sheets>
  <definedNames>
    <definedName name="_xlnm._FilterDatabase" localSheetId="4" hidden="1">'CPI 2022'!$A$3:$V$183</definedName>
    <definedName name="_xlnm._FilterDatabase" localSheetId="0" hidden="1">data!$A$1:$N$96</definedName>
    <definedName name="_xlnm._FilterDatabase" localSheetId="5" hidden="1">'Rule of Law Index'!$A$1:$BF$143</definedName>
    <definedName name="CPI_201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2" i="1"/>
  <c r="M3" i="1"/>
  <c r="M4" i="1"/>
  <c r="M5" i="1"/>
  <c r="M6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80" i="1"/>
  <c r="M81" i="1"/>
  <c r="M82" i="1"/>
  <c r="M83" i="1"/>
  <c r="M84" i="1"/>
  <c r="M85" i="1"/>
  <c r="M87" i="1"/>
  <c r="M88" i="1"/>
  <c r="M89" i="1"/>
  <c r="M91" i="1"/>
  <c r="M92" i="1"/>
  <c r="M93" i="1"/>
  <c r="M94" i="1"/>
  <c r="M95" i="1"/>
  <c r="M96" i="1"/>
  <c r="M2" i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80" i="1"/>
  <c r="L81" i="1"/>
  <c r="L82" i="1"/>
  <c r="L83" i="1"/>
  <c r="L84" i="1"/>
  <c r="L85" i="1"/>
  <c r="L87" i="1"/>
  <c r="L88" i="1"/>
  <c r="L89" i="1"/>
  <c r="L91" i="1"/>
  <c r="L92" i="1"/>
  <c r="L93" i="1"/>
  <c r="L94" i="1"/>
  <c r="L95" i="1"/>
  <c r="L96" i="1"/>
  <c r="L2" i="1"/>
  <c r="K3" i="1"/>
  <c r="K4" i="1"/>
  <c r="K5" i="1"/>
  <c r="K7" i="1"/>
  <c r="K8" i="1"/>
  <c r="K9" i="1"/>
  <c r="K10" i="1"/>
  <c r="K11" i="1"/>
  <c r="K12" i="1"/>
  <c r="K14" i="1"/>
  <c r="K15" i="1"/>
  <c r="K16" i="1"/>
  <c r="K18" i="1"/>
  <c r="K21" i="1"/>
  <c r="K22" i="1"/>
  <c r="K24" i="1"/>
  <c r="K25" i="1"/>
  <c r="K26" i="1"/>
  <c r="K28" i="1"/>
  <c r="K29" i="1"/>
  <c r="K30" i="1"/>
  <c r="K32" i="1"/>
  <c r="K33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70" i="1"/>
  <c r="K71" i="1"/>
  <c r="K72" i="1"/>
  <c r="K73" i="1"/>
  <c r="K74" i="1"/>
  <c r="K75" i="1"/>
  <c r="K76" i="1"/>
  <c r="K77" i="1"/>
  <c r="K78" i="1"/>
  <c r="K80" i="1"/>
  <c r="K81" i="1"/>
  <c r="K82" i="1"/>
  <c r="K83" i="1"/>
  <c r="K84" i="1"/>
  <c r="K85" i="1"/>
  <c r="K88" i="1"/>
  <c r="K89" i="1"/>
  <c r="K92" i="1"/>
  <c r="K93" i="1"/>
  <c r="K94" i="1"/>
  <c r="K95" i="1"/>
  <c r="K96" i="1"/>
  <c r="K2" i="1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J3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1" i="1"/>
  <c r="J92" i="1"/>
  <c r="J94" i="1"/>
  <c r="J95" i="1"/>
  <c r="J96" i="1"/>
  <c r="J2" i="1"/>
</calcChain>
</file>

<file path=xl/sharedStrings.xml><?xml version="1.0" encoding="utf-8"?>
<sst xmlns="http://schemas.openxmlformats.org/spreadsheetml/2006/main" count="4327" uniqueCount="807">
  <si>
    <t>Pais</t>
  </si>
  <si>
    <t>Matricula</t>
  </si>
  <si>
    <t>PBIPC</t>
  </si>
  <si>
    <t>Pobreza</t>
  </si>
  <si>
    <t>URBANO</t>
  </si>
  <si>
    <t>gastoedu</t>
  </si>
  <si>
    <t>Afghanistan</t>
  </si>
  <si>
    <t>Albania</t>
  </si>
  <si>
    <t>Angola</t>
  </si>
  <si>
    <t>Argentina</t>
  </si>
  <si>
    <t>Armenia</t>
  </si>
  <si>
    <t>Austria</t>
  </si>
  <si>
    <t>Bangladesh</t>
  </si>
  <si>
    <t>Belarus</t>
  </si>
  <si>
    <t>Belgium</t>
  </si>
  <si>
    <t>Belize</t>
  </si>
  <si>
    <t>Benin</t>
  </si>
  <si>
    <t>Bhutan</t>
  </si>
  <si>
    <t>Brazil</t>
  </si>
  <si>
    <t>Bulgaria</t>
  </si>
  <si>
    <t>Burkina Faso</t>
  </si>
  <si>
    <t>Burundi</t>
  </si>
  <si>
    <t>Cameroon</t>
  </si>
  <si>
    <t>Central African Republic</t>
  </si>
  <si>
    <t>Chad</t>
  </si>
  <si>
    <t>Chile</t>
  </si>
  <si>
    <t>Colombia</t>
  </si>
  <si>
    <t>Comoros</t>
  </si>
  <si>
    <t>Costa Rica</t>
  </si>
  <si>
    <t>Croatia</t>
  </si>
  <si>
    <t>Denmark</t>
  </si>
  <si>
    <t>Djibouti</t>
  </si>
  <si>
    <t>Dominican Republic</t>
  </si>
  <si>
    <t>Ecuador</t>
  </si>
  <si>
    <t>El Salvador</t>
  </si>
  <si>
    <t>Eritrea</t>
  </si>
  <si>
    <t>Estonia</t>
  </si>
  <si>
    <t>Ethiopia</t>
  </si>
  <si>
    <t>Fiji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</si>
  <si>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</si>
  <si>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</si>
  <si>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</si>
  <si>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</si>
  <si>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</si>
  <si>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</si>
  <si>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</si>
  <si>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</si>
  <si>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Honduras</t>
  </si>
  <si>
    <t>Hungary</t>
  </si>
  <si>
    <t>India</t>
  </si>
  <si>
    <t>Italy</t>
  </si>
  <si>
    <t>Jamaica</t>
  </si>
  <si>
    <t>Jordan</t>
  </si>
  <si>
    <t>Kazakhstan</t>
  </si>
  <si>
    <t>Latvia</t>
  </si>
  <si>
    <t>Lesotho</t>
  </si>
  <si>
    <t>Liberia</t>
  </si>
  <si>
    <t>Lithuania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</si>
  <si>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</si>
  <si>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</si>
  <si>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</si>
  <si>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</si>
  <si>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</si>
  <si>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</si>
  <si>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</si>
  <si>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</si>
  <si>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Mozambique</t>
  </si>
  <si>
    <t>Nepal</t>
  </si>
  <si>
    <t>Netherlands</t>
  </si>
  <si>
    <t>Nicaragua</t>
  </si>
  <si>
    <t>Niger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</si>
  <si>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</si>
  <si>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</si>
  <si>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</si>
  <si>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</si>
  <si>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</si>
  <si>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</si>
  <si>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</si>
  <si>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</si>
  <si>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</si>
  <si>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Rwanda</t>
  </si>
  <si>
    <t>Senegal</t>
  </si>
  <si>
    <t>Serbia</t>
  </si>
  <si>
    <t>Seychelles</t>
  </si>
  <si>
    <t>Sierra Leone</t>
  </si>
  <si>
    <t>Slovenia</t>
  </si>
  <si>
    <t>South Africa</t>
  </si>
  <si>
    <t>Spain</t>
  </si>
  <si>
    <t>Sri Lanka</t>
  </si>
  <si>
    <t>Sweden</t>
  </si>
  <si>
    <t>Switzerland</t>
  </si>
  <si>
    <t>Tajikistan</t>
  </si>
  <si>
    <t>Thailand</t>
  </si>
  <si>
    <t>Togo</t>
  </si>
  <si>
    <t>Tonga</t>
  </si>
  <si>
    <t>Turkey</t>
  </si>
  <si>
    <t>Ukraine</t>
  </si>
  <si>
    <t>United States</t>
  </si>
  <si>
    <t>Uruguay</t>
  </si>
  <si>
    <t>Uzbekistan</t>
  </si>
  <si>
    <t>Zimbabwe</t>
  </si>
  <si>
    <t>AML_Index</t>
  </si>
  <si>
    <t>Country</t>
  </si>
  <si>
    <t>Overall score 2023</t>
  </si>
  <si>
    <t>HAITI</t>
  </si>
  <si>
    <t>CHAD</t>
  </si>
  <si>
    <t>MYANMAR</t>
  </si>
  <si>
    <t>THE DEMOCRATIC REPUBLIC OF THE CONGO</t>
  </si>
  <si>
    <t>REPUBLIC OF CONGO</t>
  </si>
  <si>
    <t>MOZAMBIQUE</t>
  </si>
  <si>
    <t>GABON</t>
  </si>
  <si>
    <t>GUINEA-BISSAU</t>
  </si>
  <si>
    <t>VENEZUELA</t>
  </si>
  <si>
    <t>LAOS</t>
  </si>
  <si>
    <t>MADAGASCAR</t>
  </si>
  <si>
    <t>ALGERIA</t>
  </si>
  <si>
    <t>LIBERIA</t>
  </si>
  <si>
    <t>SIERRA LEONE</t>
  </si>
  <si>
    <t>MALI</t>
  </si>
  <si>
    <t>SURINAME</t>
  </si>
  <si>
    <t>ANGOLA</t>
  </si>
  <si>
    <t>ESWATINI</t>
  </si>
  <si>
    <t>VIETNAM</t>
  </si>
  <si>
    <t>KENYA</t>
  </si>
  <si>
    <t>TOGO</t>
  </si>
  <si>
    <t>COTE D'IVOIRE</t>
  </si>
  <si>
    <t>SOLOMON ISLANDS</t>
  </si>
  <si>
    <t>UGANDA</t>
  </si>
  <si>
    <t>TURKMENISTAN</t>
  </si>
  <si>
    <t>CAMBODIA</t>
  </si>
  <si>
    <t>CHINA</t>
  </si>
  <si>
    <t>CAMEROON</t>
  </si>
  <si>
    <t>NIGERIA</t>
  </si>
  <si>
    <t>SENEGAL</t>
  </si>
  <si>
    <t>NIGER</t>
  </si>
  <si>
    <t>BENIN</t>
  </si>
  <si>
    <t>MAURITANIA</t>
  </si>
  <si>
    <t>BURKINA FASO</t>
  </si>
  <si>
    <t>TONGA</t>
  </si>
  <si>
    <t>NICARAGUA</t>
  </si>
  <si>
    <t>TANZANIA</t>
  </si>
  <si>
    <t>SAINT KITTS AND NEVIS</t>
  </si>
  <si>
    <t>CAPE VERDE</t>
  </si>
  <si>
    <t>MACAO SAR, CHINA</t>
  </si>
  <si>
    <t>KYRGYZSTAN</t>
  </si>
  <si>
    <t>TAJIKISTAN</t>
  </si>
  <si>
    <t>BHUTAN</t>
  </si>
  <si>
    <t>SOUTH AFRICA</t>
  </si>
  <si>
    <t>THAILAND</t>
  </si>
  <si>
    <t>BANGLADESH</t>
  </si>
  <si>
    <t>PANAMA</t>
  </si>
  <si>
    <t>UNITED ARAB EMIRATES</t>
  </si>
  <si>
    <t>ZAMBIA</t>
  </si>
  <si>
    <t>PALAU</t>
  </si>
  <si>
    <t>GAMBIA</t>
  </si>
  <si>
    <t>CUBA</t>
  </si>
  <si>
    <t>PHILIPPINES</t>
  </si>
  <si>
    <t>MALAWI</t>
  </si>
  <si>
    <t>HONDURAS</t>
  </si>
  <si>
    <t>ETHIOPIA</t>
  </si>
  <si>
    <t>TÜRKIYE</t>
  </si>
  <si>
    <t>ZIMBABWE</t>
  </si>
  <si>
    <t>BAHAMAS</t>
  </si>
  <si>
    <t>VANUATU</t>
  </si>
  <si>
    <t>PAKISTAN</t>
  </si>
  <si>
    <t>SRI LANKA</t>
  </si>
  <si>
    <t>GUATEMALA</t>
  </si>
  <si>
    <t>SAUDI ARABIA</t>
  </si>
  <si>
    <t>BELARUS</t>
  </si>
  <si>
    <t>BARBADOS</t>
  </si>
  <si>
    <t>GHANA</t>
  </si>
  <si>
    <t>JAMAICA</t>
  </si>
  <si>
    <t>SAINT LUCIA</t>
  </si>
  <si>
    <t>SEYCHELLES</t>
  </si>
  <si>
    <t>DOMINICAN REPUBLIC</t>
  </si>
  <si>
    <t>MALAYSIA</t>
  </si>
  <si>
    <t>MEXICO</t>
  </si>
  <si>
    <t>QATAR</t>
  </si>
  <si>
    <t>BULGARIA</t>
  </si>
  <si>
    <t>UZBEKISTAN</t>
  </si>
  <si>
    <t>NAMIBIA</t>
  </si>
  <si>
    <t>UKRAINE</t>
  </si>
  <si>
    <t>PARAGUAY</t>
  </si>
  <si>
    <t>ECUADOR</t>
  </si>
  <si>
    <t>EGYPT</t>
  </si>
  <si>
    <t>INDONESIA</t>
  </si>
  <si>
    <t>MONGOLIA</t>
  </si>
  <si>
    <t>GRENADA</t>
  </si>
  <si>
    <t>SAMOA</t>
  </si>
  <si>
    <t>HUNGARY</t>
  </si>
  <si>
    <t>HONG KONG SAR, CHINA</t>
  </si>
  <si>
    <t>ANTIGUA AND BARBUDA</t>
  </si>
  <si>
    <t>JORDAN</t>
  </si>
  <si>
    <t>ROMANIA</t>
  </si>
  <si>
    <t>BAHRAIN</t>
  </si>
  <si>
    <t>PERU</t>
  </si>
  <si>
    <t>ALBANIA</t>
  </si>
  <si>
    <t>ARUBA</t>
  </si>
  <si>
    <t>COLOMBIA</t>
  </si>
  <si>
    <t>MAURITIUS</t>
  </si>
  <si>
    <t>SERBIA</t>
  </si>
  <si>
    <t>ARMENIA</t>
  </si>
  <si>
    <t>COSTA RICA</t>
  </si>
  <si>
    <t>KAZAKHSTAN</t>
  </si>
  <si>
    <t>FIJI</t>
  </si>
  <si>
    <t>GEORGIA</t>
  </si>
  <si>
    <t>MOROCCO</t>
  </si>
  <si>
    <t>CYPRUS</t>
  </si>
  <si>
    <t>CROATIA</t>
  </si>
  <si>
    <t>JAPAN</t>
  </si>
  <si>
    <t>MALTA</t>
  </si>
  <si>
    <t>MOLDOVA</t>
  </si>
  <si>
    <t>TUNISIA</t>
  </si>
  <si>
    <t>LIECHTENSTEIN</t>
  </si>
  <si>
    <t>ITALY</t>
  </si>
  <si>
    <t>KOREA, SOUTH</t>
  </si>
  <si>
    <t>BOTSWANA</t>
  </si>
  <si>
    <t>TRINIDAD AND TOBAGO</t>
  </si>
  <si>
    <t>DOMINICA</t>
  </si>
  <si>
    <t>POLAND</t>
  </si>
  <si>
    <t>BRUNEI DARUSSALAM</t>
  </si>
  <si>
    <t>SINGAPORE</t>
  </si>
  <si>
    <t>UNITED STATES</t>
  </si>
  <si>
    <t>GERMANY</t>
  </si>
  <si>
    <t>CANADA</t>
  </si>
  <si>
    <t>MACEDONIA NORTH</t>
  </si>
  <si>
    <t>SLOVAKIA</t>
  </si>
  <si>
    <t>NETHERLANDS</t>
  </si>
  <si>
    <t>BELGIUM</t>
  </si>
  <si>
    <t>CHILE</t>
  </si>
  <si>
    <t>AUSTRIA</t>
  </si>
  <si>
    <t>PORTUGAL</t>
  </si>
  <si>
    <t>URUGUAY</t>
  </si>
  <si>
    <t>SWITZERLAND</t>
  </si>
  <si>
    <t>IRELAND</t>
  </si>
  <si>
    <t>LATVIA</t>
  </si>
  <si>
    <t>TAIWAN</t>
  </si>
  <si>
    <t>SPAIN</t>
  </si>
  <si>
    <t>CZECH REPUBLIC</t>
  </si>
  <si>
    <t>GREECE</t>
  </si>
  <si>
    <t>AUSTRALIA</t>
  </si>
  <si>
    <t>ISRAEL</t>
  </si>
  <si>
    <t>LUXEMBOURG</t>
  </si>
  <si>
    <t>UNITED KINGDOM</t>
  </si>
  <si>
    <t>FRANCE</t>
  </si>
  <si>
    <t>SLOVENIA</t>
  </si>
  <si>
    <t>SAN MARINO</t>
  </si>
  <si>
    <t>LITHUANIA</t>
  </si>
  <si>
    <t>NORWAY</t>
  </si>
  <si>
    <t>NEW ZEALAND</t>
  </si>
  <si>
    <t>DENMARK</t>
  </si>
  <si>
    <t>SWEDEN</t>
  </si>
  <si>
    <t>ANDORRA</t>
  </si>
  <si>
    <t>ESTONIA</t>
  </si>
  <si>
    <t>FINLAND</t>
  </si>
  <si>
    <t>ICELAND</t>
  </si>
  <si>
    <t>Guinea-Bissau</t>
  </si>
  <si>
    <r>
      <rPr>
        <b/>
        <sz val="24"/>
        <color rgb="FF3795D8"/>
        <rFont val="Helvetica"/>
        <family val="2"/>
      </rPr>
      <t>Corruption Perceptions Index 2022: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Global scores</t>
    </r>
  </si>
  <si>
    <t>Country / Territory</t>
  </si>
  <si>
    <t>ISO3</t>
  </si>
  <si>
    <t>Region</t>
  </si>
  <si>
    <t>CPI score 2022</t>
  </si>
  <si>
    <t>Rank</t>
  </si>
  <si>
    <t>Standard error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</si>
  <si>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</si>
  <si>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</si>
  <si>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</si>
  <si>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</si>
  <si>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</si>
  <si>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</si>
  <si>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</si>
  <si>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</t>
  </si>
  <si>
    <t>Global Insights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</si>
  <si>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</si>
  <si>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</si>
  <si>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</si>
  <si>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</si>
  <si>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</si>
  <si>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</si>
  <si>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</si>
  <si>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AFG</t>
  </si>
  <si>
    <t>AP</t>
  </si>
  <si>
    <t/>
  </si>
  <si>
    <t>ALB</t>
  </si>
  <si>
    <t>ECA</t>
  </si>
  <si>
    <t>Algeria</t>
  </si>
  <si>
    <t>DZA</t>
  </si>
  <si>
    <t>MENA</t>
  </si>
  <si>
    <t>AGO</t>
  </si>
  <si>
    <t>SSA</t>
  </si>
  <si>
    <t>ARG</t>
  </si>
  <si>
    <t>AME</t>
  </si>
  <si>
    <t>ARM</t>
  </si>
  <si>
    <t>Australia</t>
  </si>
  <si>
    <t>AUS</t>
  </si>
  <si>
    <t>AUT</t>
  </si>
  <si>
    <t>WE/EU</t>
  </si>
  <si>
    <t>Azerbaijan</t>
  </si>
  <si>
    <t>AZE</t>
  </si>
  <si>
    <t>Bahamas</t>
  </si>
  <si>
    <t>BHS</t>
  </si>
  <si>
    <t>Bahrain</t>
  </si>
  <si>
    <t>BHR</t>
  </si>
  <si>
    <t>BGD</t>
  </si>
  <si>
    <t>Barbados</t>
  </si>
  <si>
    <t>BRB</t>
  </si>
  <si>
    <t>BLR</t>
  </si>
  <si>
    <t>BEL</t>
  </si>
  <si>
    <t>BEN</t>
  </si>
  <si>
    <t>BTN</t>
  </si>
  <si>
    <t>Bolivia</t>
  </si>
  <si>
    <t>BOL</t>
  </si>
  <si>
    <t>Bosnia and Herzegovina</t>
  </si>
  <si>
    <t>BIH</t>
  </si>
  <si>
    <t>Botswana</t>
  </si>
  <si>
    <t>BWA</t>
  </si>
  <si>
    <t>BRA</t>
  </si>
  <si>
    <t>BGR</t>
  </si>
  <si>
    <t>BFA</t>
  </si>
  <si>
    <t>BDI</t>
  </si>
  <si>
    <t>Cabo Verde</t>
  </si>
  <si>
    <t>CPV</t>
  </si>
  <si>
    <t>Cambodia</t>
  </si>
  <si>
    <t>KHM</t>
  </si>
  <si>
    <t>CMR</t>
  </si>
  <si>
    <t>Canada</t>
  </si>
  <si>
    <t>CAN</t>
  </si>
  <si>
    <t>CAF</t>
  </si>
  <si>
    <t>TCD</t>
  </si>
  <si>
    <t>CHL</t>
  </si>
  <si>
    <t>China</t>
  </si>
  <si>
    <t>CHN</t>
  </si>
  <si>
    <t>COL</t>
  </si>
  <si>
    <t>COM</t>
  </si>
  <si>
    <t>Congo</t>
  </si>
  <si>
    <t>COG</t>
  </si>
  <si>
    <t>CRI</t>
  </si>
  <si>
    <t>Cote d'Ivoire</t>
  </si>
  <si>
    <t>CIV</t>
  </si>
  <si>
    <t>HRV</t>
  </si>
  <si>
    <t>Cuba</t>
  </si>
  <si>
    <t>CUB</t>
  </si>
  <si>
    <t>Cyprus</t>
  </si>
  <si>
    <t>CYP</t>
  </si>
  <si>
    <t>Czechia</t>
  </si>
  <si>
    <t>CZE</t>
  </si>
  <si>
    <t>Democratic Republic of the Congo</t>
  </si>
  <si>
    <t>COD</t>
  </si>
  <si>
    <t>DNK</t>
  </si>
  <si>
    <t>DJI</t>
  </si>
  <si>
    <t>Dominica</t>
  </si>
  <si>
    <t>DMA</t>
  </si>
  <si>
    <t>DOM</t>
  </si>
  <si>
    <t>ECU</t>
  </si>
  <si>
    <t>Egypt</t>
  </si>
  <si>
    <t>EGY</t>
  </si>
  <si>
    <t>SLV</t>
  </si>
  <si>
    <t>Equatorial Guinea</t>
  </si>
  <si>
    <t>GNQ</t>
  </si>
  <si>
    <t>ERI</t>
  </si>
  <si>
    <t>EST</t>
  </si>
  <si>
    <t>Eswatini</t>
  </si>
  <si>
    <t>SWZ</t>
  </si>
  <si>
    <t>ETH</t>
  </si>
  <si>
    <t>FJI</t>
  </si>
  <si>
    <t>Finland</t>
  </si>
  <si>
    <t>FIN</t>
  </si>
  <si>
    <t>FRA</t>
  </si>
  <si>
    <t>Gabon</t>
  </si>
  <si>
    <t>GAB</t>
  </si>
  <si>
    <t>Gambia</t>
  </si>
  <si>
    <t>GMB</t>
  </si>
  <si>
    <t>GEO</t>
  </si>
  <si>
    <t>DEU</t>
  </si>
  <si>
    <t>GHA</t>
  </si>
  <si>
    <t>GRC</t>
  </si>
  <si>
    <t>Grenada</t>
  </si>
  <si>
    <t>GRD</t>
  </si>
  <si>
    <t>GTM</t>
  </si>
  <si>
    <t>GIN</t>
  </si>
  <si>
    <t>Guinea Bissau</t>
  </si>
  <si>
    <t>GNB</t>
  </si>
  <si>
    <t>GUY</t>
  </si>
  <si>
    <t>Haiti</t>
  </si>
  <si>
    <t>HTI</t>
  </si>
  <si>
    <t>HND</t>
  </si>
  <si>
    <t>Hong Kong</t>
  </si>
  <si>
    <t>HKG</t>
  </si>
  <si>
    <t>HUN</t>
  </si>
  <si>
    <t>Iceland</t>
  </si>
  <si>
    <t>ISL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</si>
  <si>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</si>
  <si>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</si>
  <si>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</si>
  <si>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</si>
  <si>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</si>
  <si>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</si>
  <si>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</si>
  <si>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</si>
  <si>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</si>
  <si>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</si>
  <si>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</si>
  <si>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</t>
  </si>
  <si>
    <t>JAM</t>
  </si>
  <si>
    <t>Japan</t>
  </si>
  <si>
    <t>JPN</t>
  </si>
  <si>
    <t>JOR</t>
  </si>
  <si>
    <t>KAZ</t>
  </si>
  <si>
    <t>Kenya</t>
  </si>
  <si>
    <t>KEN</t>
  </si>
  <si>
    <t>Korea, North</t>
  </si>
  <si>
    <t>PRK</t>
  </si>
  <si>
    <t>Korea, South</t>
  </si>
  <si>
    <t>KOR</t>
  </si>
  <si>
    <t>Kosovo</t>
  </si>
  <si>
    <t>KSV</t>
  </si>
  <si>
    <t>Kuwait</t>
  </si>
  <si>
    <t>KWT</t>
  </si>
  <si>
    <t>Kyrgyzstan</t>
  </si>
  <si>
    <t>KGZ</t>
  </si>
  <si>
    <t>Laos</t>
  </si>
  <si>
    <t>LAO</t>
  </si>
  <si>
    <t>LVA</t>
  </si>
  <si>
    <t>Lebanon</t>
  </si>
  <si>
    <t>LBN</t>
  </si>
  <si>
    <t>LSO</t>
  </si>
  <si>
    <t>LBR</t>
  </si>
  <si>
    <t>Libya</t>
  </si>
  <si>
    <t>LBY</t>
  </si>
  <si>
    <t>LTU</t>
  </si>
  <si>
    <t>Luxembourg</t>
  </si>
  <si>
    <t>LUX</t>
  </si>
  <si>
    <t>MDG</t>
  </si>
  <si>
    <t>MWI</t>
  </si>
  <si>
    <t>MYS</t>
  </si>
  <si>
    <t>Maldives</t>
  </si>
  <si>
    <t>MDV</t>
  </si>
  <si>
    <t>MLI</t>
  </si>
  <si>
    <t>MLT</t>
  </si>
  <si>
    <t>MRT</t>
  </si>
  <si>
    <t>MUS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</si>
  <si>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</si>
  <si>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</si>
  <si>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</si>
  <si>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</si>
  <si>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</si>
  <si>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</si>
  <si>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</si>
  <si>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</si>
  <si>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</si>
  <si>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</t>
  </si>
  <si>
    <t>Myanmar</t>
  </si>
  <si>
    <t>MMR</t>
  </si>
  <si>
    <t>Namibia</t>
  </si>
  <si>
    <t>NAM</t>
  </si>
  <si>
    <t>NPL</t>
  </si>
  <si>
    <t>NLD</t>
  </si>
  <si>
    <t>New Zealand</t>
  </si>
  <si>
    <t>NZL</t>
  </si>
  <si>
    <t>NIC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</si>
  <si>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</si>
  <si>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</si>
  <si>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</si>
  <si>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</si>
  <si>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</si>
  <si>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</si>
  <si>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</si>
  <si>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</si>
  <si>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</si>
  <si>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</si>
  <si>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</si>
  <si>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</si>
  <si>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</si>
  <si>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</si>
  <si>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</si>
  <si>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</si>
  <si>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</si>
  <si>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Qatar</t>
  </si>
  <si>
    <t>QAT</t>
  </si>
  <si>
    <t>ROU</t>
  </si>
  <si>
    <t>Russia</t>
  </si>
  <si>
    <t>RUS</t>
  </si>
  <si>
    <t>RWA</t>
  </si>
  <si>
    <t>Saint Lucia</t>
  </si>
  <si>
    <t>LCA</t>
  </si>
  <si>
    <t>Saint Vincent and the Grenadines</t>
  </si>
  <si>
    <t>VCT</t>
  </si>
  <si>
    <t>Sao Tome and Principe</t>
  </si>
  <si>
    <t>STP</t>
  </si>
  <si>
    <t>Saudi Arabia</t>
  </si>
  <si>
    <t>SAU</t>
  </si>
  <si>
    <t>SEN</t>
  </si>
  <si>
    <t>SRB</t>
  </si>
  <si>
    <t>SYC</t>
  </si>
  <si>
    <t>SLE</t>
  </si>
  <si>
    <t>Singapore</t>
  </si>
  <si>
    <t>SGP</t>
  </si>
  <si>
    <t>Slovakia</t>
  </si>
  <si>
    <t>SVK</t>
  </si>
  <si>
    <t>SVN</t>
  </si>
  <si>
    <t>Solomon Islands</t>
  </si>
  <si>
    <t>SLB</t>
  </si>
  <si>
    <t>Somalia</t>
  </si>
  <si>
    <t>SOM</t>
  </si>
  <si>
    <t>ZAF</t>
  </si>
  <si>
    <t>South Sudan</t>
  </si>
  <si>
    <t>SSD</t>
  </si>
  <si>
    <t>ESP</t>
  </si>
  <si>
    <t>LKA</t>
  </si>
  <si>
    <t>Sudan</t>
  </si>
  <si>
    <t>SDN</t>
  </si>
  <si>
    <t>Suriname</t>
  </si>
  <si>
    <t>SUR</t>
  </si>
  <si>
    <t>SWE</t>
  </si>
  <si>
    <t>CHE</t>
  </si>
  <si>
    <t>Syria</t>
  </si>
  <si>
    <t>SYR</t>
  </si>
  <si>
    <t>Taiwan</t>
  </si>
  <si>
    <t>TWN</t>
  </si>
  <si>
    <t>TJK</t>
  </si>
  <si>
    <t>Tanzania</t>
  </si>
  <si>
    <t>TZA</t>
  </si>
  <si>
    <t>THA</t>
  </si>
  <si>
    <t>Timor-Leste</t>
  </si>
  <si>
    <t>TLS</t>
  </si>
  <si>
    <t>TGO</t>
  </si>
  <si>
    <t>Trinidad and Tobago</t>
  </si>
  <si>
    <t>TTO</t>
  </si>
  <si>
    <t>Tunisia</t>
  </si>
  <si>
    <t>TUN</t>
  </si>
  <si>
    <t>TUR</t>
  </si>
  <si>
    <t>Turkmenistan</t>
  </si>
  <si>
    <t>TKM</t>
  </si>
  <si>
    <t>Uganda</t>
  </si>
  <si>
    <t>UGA</t>
  </si>
  <si>
    <t>UKR</t>
  </si>
  <si>
    <t>United Arab Emirates</t>
  </si>
  <si>
    <t>ARE</t>
  </si>
  <si>
    <t>United Kingdom</t>
  </si>
  <si>
    <t>GBR</t>
  </si>
  <si>
    <t>United States of America</t>
  </si>
  <si>
    <t>USA</t>
  </si>
  <si>
    <t>URY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</si>
  <si>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</si>
  <si>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</si>
  <si>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</si>
  <si>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</si>
  <si>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</si>
  <si>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</si>
  <si>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</si>
  <si>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</si>
  <si>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</si>
  <si>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</si>
  <si>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</si>
  <si>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ZWE</t>
  </si>
  <si>
    <t>CPI_Index</t>
  </si>
  <si>
    <t>Year</t>
  </si>
  <si>
    <t>Country_year</t>
  </si>
  <si>
    <t>Country Code</t>
  </si>
  <si>
    <t>WJP Rule of Law Index: Overall Score</t>
  </si>
  <si>
    <t>Factor 1: Constraints on Government Powers</t>
  </si>
  <si>
    <t>1.1 Government powers are effectively limited by the legislature</t>
  </si>
  <si>
    <t>1.2 Government powers are effectively limited by the judiciary</t>
  </si>
  <si>
    <t>1.3 Government powers are effectively limited by independent auditing and review</t>
  </si>
  <si>
    <t>1.4 Government officials are sanctioned for misconduct</t>
  </si>
  <si>
    <t>1.5 Government powers are subject to non-governmental checks</t>
  </si>
  <si>
    <t>1.6 Transition of power is subject to the law</t>
  </si>
  <si>
    <t>Factor 2: Absence of Corruption</t>
  </si>
  <si>
    <t>2.1 Government officials in the executive branch do not use public office for private gain</t>
  </si>
  <si>
    <t>2.2 Government officials in the judicial branch do not use public office for private gain</t>
  </si>
  <si>
    <t>2.3 Government officials in the police and the military do not use public office for private gain</t>
  </si>
  <si>
    <t>2.4 Government officials in the legislative branch do not use public office for private gain</t>
  </si>
  <si>
    <t xml:space="preserve">Factor 3: Open Government </t>
  </si>
  <si>
    <t xml:space="preserve">3.1. Publicized laws and government data </t>
  </si>
  <si>
    <t>3.2 Right to information</t>
  </si>
  <si>
    <t>3.3 Civic participation</t>
  </si>
  <si>
    <t>3.4 Complaint mechanisms</t>
  </si>
  <si>
    <t>Factor 4: Fundamental Rights</t>
  </si>
  <si>
    <t>4.1 Equal treatment and absence of discrimination</t>
  </si>
  <si>
    <t>4.2 The right to life and security of the person is effectively guaranteed</t>
  </si>
  <si>
    <t>4.3 Due process of the law and rights of the accused</t>
  </si>
  <si>
    <t>4.4 Freedom of opinion and expression is effectively guaranteed</t>
  </si>
  <si>
    <t>4.5 Freedom of belief and religion is effectively guaranteed</t>
  </si>
  <si>
    <t>4.6 Freedom from arbitrary interference with privacy is effectively guaranteed</t>
  </si>
  <si>
    <t>4.7 Freedom of assembly and association is effectively guaranteed</t>
  </si>
  <si>
    <t>4.8 Fundamental labor rights are effectively guaranteed</t>
  </si>
  <si>
    <t>Factor 5: Order and Security</t>
  </si>
  <si>
    <t>5.1 Crime is effectively controlled</t>
  </si>
  <si>
    <t>5.2 Civil conflict is effectively limited</t>
  </si>
  <si>
    <t>5.3 People do not resort to violence to redress personal grievances</t>
  </si>
  <si>
    <t>Factor 6: Regulatory Enforcement</t>
  </si>
  <si>
    <t>6.1 Government regulations are effectively enforced</t>
  </si>
  <si>
    <t>6.2 Government regulations are applied and enforced without improper influence</t>
  </si>
  <si>
    <t>6.3 Administrative proceedings are conducted without unreasonable delay</t>
  </si>
  <si>
    <t>6.4 Due process is respected in administrative proceedings</t>
  </si>
  <si>
    <t>6.5 The government does not expropriate without lawful process and adequate compensation</t>
  </si>
  <si>
    <t>Factor 7: Civil Justice</t>
  </si>
  <si>
    <t>7.1 People can access and afford civil justice</t>
  </si>
  <si>
    <t>7.2 Civil justice is free of discrimination</t>
  </si>
  <si>
    <t>7.3 Civil justice is free of corruption</t>
  </si>
  <si>
    <t>7.4 Civil justice is free of improper government influence</t>
  </si>
  <si>
    <t>7.5 Civil justice is not subject to unreasonable delay</t>
  </si>
  <si>
    <t>7.6. Civil justice is effectively enforced</t>
  </si>
  <si>
    <t>7.7 Alternative dispute resolution mechanisms are accessible, impartial, and effective</t>
  </si>
  <si>
    <t>Factor 8: Criminal Justice</t>
  </si>
  <si>
    <t>8.1 Criminal investigation system is effective</t>
  </si>
  <si>
    <t>8.2 Criminal adjudication system is timely and effective</t>
  </si>
  <si>
    <t>8.3 Correctional system is effective in reducing criminal behavior</t>
  </si>
  <si>
    <t>8.4 Criminal system is impartial</t>
  </si>
  <si>
    <t>8.5 Criminal system is free of corruption</t>
  </si>
  <si>
    <t>8.6 Criminal system is free of improper government influence</t>
  </si>
  <si>
    <t>8.7. Due process of the law and rights of the accused</t>
  </si>
  <si>
    <t>Eastern Europe &amp; Central Asia</t>
  </si>
  <si>
    <t>Latin America &amp; Caribbean</t>
  </si>
  <si>
    <t>East Asia &amp; Pacific</t>
  </si>
  <si>
    <t>EU + EFTA + North America</t>
  </si>
  <si>
    <t>South Asia</t>
  </si>
  <si>
    <t>Sub-Saharan Africa</t>
  </si>
  <si>
    <t>Egypt, Arab Rep.</t>
  </si>
  <si>
    <t>Middle East &amp; North Africa</t>
  </si>
  <si>
    <t>Hong Kong SAR, China</t>
  </si>
  <si>
    <t>Iran, Islamic Rep.</t>
  </si>
  <si>
    <t>Korea, Rep.</t>
  </si>
  <si>
    <t>Kyrgyz Republic</t>
  </si>
  <si>
    <t>Russian Federation</t>
  </si>
  <si>
    <t>Turkiye</t>
  </si>
  <si>
    <t>Venezuela, RB</t>
  </si>
  <si>
    <t>BLZ</t>
  </si>
  <si>
    <t>Antigua and Barbuda</t>
  </si>
  <si>
    <t>ATG</t>
  </si>
  <si>
    <t>St. Kitts and Nevis</t>
  </si>
  <si>
    <t>KNA</t>
  </si>
  <si>
    <t>St. Lucia</t>
  </si>
  <si>
    <t>St. Vincent and the Grenadines</t>
  </si>
  <si>
    <t>The Bahamas</t>
  </si>
  <si>
    <t>Congo, Dem. Rep.</t>
  </si>
  <si>
    <t>XKX</t>
  </si>
  <si>
    <t>The Gambia</t>
  </si>
  <si>
    <t>Congo, Rep.</t>
  </si>
  <si>
    <t>Slovak Republic</t>
  </si>
  <si>
    <t>Rule_of_Law</t>
  </si>
  <si>
    <t>Full democracy</t>
  </si>
  <si>
    <t> 0.14</t>
  </si>
  <si>
    <t> 2</t>
  </si>
  <si>
    <t> 0.34</t>
  </si>
  <si>
    <t> 0.13</t>
  </si>
  <si>
    <t> 0.02</t>
  </si>
  <si>
    <t> 0.19</t>
  </si>
  <si>
    <t> 0.24</t>
  </si>
  <si>
    <t> 1</t>
  </si>
  <si>
    <t> 0.12</t>
  </si>
  <si>
    <t> 0.06</t>
  </si>
  <si>
    <t> 0.01</t>
  </si>
  <si>
    <t> 6</t>
  </si>
  <si>
    <t> 0.18</t>
  </si>
  <si>
    <t> 3</t>
  </si>
  <si>
    <t> 0.22</t>
  </si>
  <si>
    <t> 0.30</t>
  </si>
  <si>
    <t> 0.08</t>
  </si>
  <si>
    <t> 8</t>
  </si>
  <si>
    <t>Flawed democracies</t>
  </si>
  <si>
    <t> 4</t>
  </si>
  <si>
    <t>Flawed democracy</t>
  </si>
  <si>
    <t> 0.23</t>
  </si>
  <si>
    <t> 9</t>
  </si>
  <si>
    <t> 0.41</t>
  </si>
  <si>
    <t> 0.04</t>
  </si>
  <si>
    <t> 0.21</t>
  </si>
  <si>
    <t> 0.05</t>
  </si>
  <si>
    <t> 5</t>
  </si>
  <si>
    <t> 0.11</t>
  </si>
  <si>
    <t> 0.25</t>
  </si>
  <si>
    <t> 17</t>
  </si>
  <si>
    <t> 0.63</t>
  </si>
  <si>
    <t> 7</t>
  </si>
  <si>
    <t> 0.33</t>
  </si>
  <si>
    <t> 13</t>
  </si>
  <si>
    <t> 0.43</t>
  </si>
  <si>
    <t> 0.07</t>
  </si>
  <si>
    <t> 0.09</t>
  </si>
  <si>
    <t> 0.03</t>
  </si>
  <si>
    <t>Hybrid regimes</t>
  </si>
  <si>
    <t>Hybrid regime</t>
  </si>
  <si>
    <t> 0.17</t>
  </si>
  <si>
    <t> 10</t>
  </si>
  <si>
    <t> 0.48</t>
  </si>
  <si>
    <t> 0.15</t>
  </si>
  <si>
    <t> 0.32</t>
  </si>
  <si>
    <t> 14</t>
  </si>
  <si>
    <t> 0.66</t>
  </si>
  <si>
    <t>Authoritarian regimes</t>
  </si>
  <si>
    <t>Authoritarian</t>
  </si>
  <si>
    <t> 0.59</t>
  </si>
  <si>
    <t> 0.51</t>
  </si>
  <si>
    <t> 0.20</t>
  </si>
  <si>
    <t> 0.28</t>
  </si>
  <si>
    <t> 0.38</t>
  </si>
  <si>
    <t> 16</t>
  </si>
  <si>
    <t> 0.76</t>
  </si>
  <si>
    <t> 0.67</t>
  </si>
  <si>
    <t> 22</t>
  </si>
  <si>
    <t> 0.96</t>
  </si>
  <si>
    <t> 0.42</t>
  </si>
  <si>
    <t> 0.27</t>
  </si>
  <si>
    <t>tipo</t>
  </si>
  <si>
    <t>indice</t>
  </si>
  <si>
    <t>Democracy_Index</t>
  </si>
  <si>
    <t>P</t>
  </si>
  <si>
    <t>aíz</t>
  </si>
  <si>
    <t> </t>
  </si>
  <si>
    <t> Switzerland</t>
  </si>
  <si>
    <t>South Korea</t>
  </si>
  <si>
    <t>Czech Republic</t>
  </si>
  <si>
    <t>Cape Verde</t>
  </si>
  <si>
    <t>East Timor</t>
  </si>
  <si>
    <t>  Nepal</t>
  </si>
  <si>
    <t>Ivory Coast</t>
  </si>
  <si>
    <t>Palestine</t>
  </si>
  <si>
    <t>Republic of the Congo</t>
  </si>
  <si>
    <t>North Korea</t>
  </si>
  <si>
    <t>Democracy_Index_cat</t>
  </si>
  <si>
    <t>Continent</t>
  </si>
  <si>
    <t>Criminality avg,</t>
  </si>
  <si>
    <t>Criminal markets avg,</t>
  </si>
  <si>
    <t>Human trafficking</t>
  </si>
  <si>
    <t>Human smuggling</t>
  </si>
  <si>
    <t>Arms trafficking</t>
  </si>
  <si>
    <t>Flora crimes</t>
  </si>
  <si>
    <t>Fauna crimes</t>
  </si>
  <si>
    <t>Non-renewable resource crimes</t>
  </si>
  <si>
    <t>Heroin trade</t>
  </si>
  <si>
    <t>Cocaine trade</t>
  </si>
  <si>
    <t>Cannabis trade</t>
  </si>
  <si>
    <t>Synthetic drug trade</t>
  </si>
  <si>
    <t>Cyber-dependent crimes</t>
  </si>
  <si>
    <t>Financial crimes</t>
  </si>
  <si>
    <t>Trade in counterfeit goods</t>
  </si>
  <si>
    <t>Illicit trade in excisable goods</t>
  </si>
  <si>
    <t>Extortion and protection racketeering</t>
  </si>
  <si>
    <t>Criminal actors avg,</t>
  </si>
  <si>
    <t>Mafia-style groups</t>
  </si>
  <si>
    <t>Criminal networks</t>
  </si>
  <si>
    <t>State-embedded actors</t>
  </si>
  <si>
    <t>Foreign actors</t>
  </si>
  <si>
    <t>Private sector actors</t>
  </si>
  <si>
    <t>Resilience avg,</t>
  </si>
  <si>
    <t>Political leadership and governance</t>
  </si>
  <si>
    <t>Government transparency and accountability</t>
  </si>
  <si>
    <t>International cooperation</t>
  </si>
  <si>
    <t>National policies and laws</t>
  </si>
  <si>
    <t>Judicial system and detention</t>
  </si>
  <si>
    <t>Law enforcement</t>
  </si>
  <si>
    <t>Territorial integrity</t>
  </si>
  <si>
    <t>Anti-money laundering</t>
  </si>
  <si>
    <t>Economic regulatory capacity</t>
  </si>
  <si>
    <t>Victim and witness support</t>
  </si>
  <si>
    <t>Prevention</t>
  </si>
  <si>
    <t>Non-state actors</t>
  </si>
  <si>
    <t>Asia</t>
  </si>
  <si>
    <t>Southern Asia</t>
  </si>
  <si>
    <t>Africa</t>
  </si>
  <si>
    <t>North Africa</t>
  </si>
  <si>
    <t>South-Eastern Asia</t>
  </si>
  <si>
    <t>Western Asia</t>
  </si>
  <si>
    <t>Central Africa</t>
  </si>
  <si>
    <t>East Africa</t>
  </si>
  <si>
    <t>Eastern Asia</t>
  </si>
  <si>
    <t>Korea, DPR</t>
  </si>
  <si>
    <t>Americas</t>
  </si>
  <si>
    <t>South America</t>
  </si>
  <si>
    <t>Caribbean &amp; Central</t>
  </si>
  <si>
    <t>Central Asia and the Caucasus</t>
  </si>
  <si>
    <t>Congo, Dem, Rep,</t>
  </si>
  <si>
    <t>West Africa</t>
  </si>
  <si>
    <t>Southern Africa</t>
  </si>
  <si>
    <t>Europe</t>
  </si>
  <si>
    <t>Central &amp; Eastern Europe</t>
  </si>
  <si>
    <t>Congo, Rep,</t>
  </si>
  <si>
    <t>Oceania</t>
  </si>
  <si>
    <t>Melanesia</t>
  </si>
  <si>
    <t>eSwatini</t>
  </si>
  <si>
    <t>Kiribati</t>
  </si>
  <si>
    <t>Southern Europe</t>
  </si>
  <si>
    <t>Brunei</t>
  </si>
  <si>
    <t>St, Kitts and Nevis</t>
  </si>
  <si>
    <t>Micronesia</t>
  </si>
  <si>
    <t>Nauru</t>
  </si>
  <si>
    <t>Côte d'Ivoire</t>
  </si>
  <si>
    <t>San Marino</t>
  </si>
  <si>
    <t>Polynesia</t>
  </si>
  <si>
    <t>Palau</t>
  </si>
  <si>
    <t>St, Vincent and the Grenadines</t>
  </si>
  <si>
    <t>St, Lucia</t>
  </si>
  <si>
    <t>Monaco</t>
  </si>
  <si>
    <t>Marshall Islands</t>
  </si>
  <si>
    <t>Samoa</t>
  </si>
  <si>
    <t>Micronesia (Federated States of)</t>
  </si>
  <si>
    <t>Tuvalu</t>
  </si>
  <si>
    <t>Western Europe</t>
  </si>
  <si>
    <t>North America</t>
  </si>
  <si>
    <t>Northern Europe</t>
  </si>
  <si>
    <t>Australia and New Zealand</t>
  </si>
  <si>
    <t>Andorra</t>
  </si>
  <si>
    <t>Korea, Rep,</t>
  </si>
  <si>
    <t>Liechtenstein</t>
  </si>
  <si>
    <t>Organized_Crime_Index</t>
  </si>
  <si>
    <t>No se detectó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</si>
</sst>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0"/>
      <name val="Arial"/>
      <family val="2"/>
      <charset val="1"/>
    </font>
    <font>
      <b/>
      <sz val="11"/>
      <color indexed="63"/>
      <name val="Arial"/>
      <family val="2"/>
      <charset val="1"/>
    </font>
    <font>
      <sz val="10"/>
      <color indexed="63"/>
      <name val="Arial"/>
      <family val="2"/>
      <charset val="1"/>
    </font>
    <font>
      <sz val="12"/>
      <color theme="1"/>
      <name val="Calibri"/>
      <family val="2"/>
      <scheme val="minor"/>
    </font>
    <font>
      <sz val="24"/>
      <color rgb="FF3795D8"/>
      <name val="Helvetica"/>
      <family val="2"/>
    </font>
    <font>
      <b/>
      <sz val="24"/>
      <color rgb="FF3795D8"/>
      <name val="Helvetica"/>
      <family val="2"/>
    </font>
    <font>
      <sz val="24"/>
      <color theme="1" tint="0.499984740745262"/>
      <name val="Helvetica"/>
      <family val="2"/>
    </font>
    <font>
      <sz val="10"/>
      <color indexed="8"/>
      <name val="Helvetica Neue"/>
    </font>
    <font>
      <b/>
      <sz val="12"/>
      <color theme="0"/>
      <name val="Helvetica"/>
      <family val="2"/>
    </font>
    <font>
      <sz val="12"/>
      <color theme="1"/>
      <name val="Calibri"/>
      <family val="2"/>
    </font>
    <font>
      <sz val="11"/>
      <color indexed="8"/>
      <name val="Helvetica"/>
      <family val="2"/>
    </font>
    <font>
      <b/>
      <sz val="11"/>
      <color theme="1"/>
      <name val="Helvetica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7"/>
      <color rgb="FF202122"/>
      <name val="Arial"/>
      <family val="2"/>
    </font>
    <font>
      <b/>
      <sz val="7"/>
      <color rgb="FFFFFFFF"/>
      <name val="Arial"/>
      <family val="2"/>
    </font>
    <font>
      <b/>
      <sz val="7"/>
      <color rgb="FF202122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AC4D9"/>
        <bgColor rgb="FF000000"/>
      </patternFill>
    </fill>
    <fill>
      <patternFill patternType="solid">
        <fgColor rgb="FFF8F9FA"/>
        <bgColor indexed="64"/>
      </patternFill>
    </fill>
    <fill>
      <patternFill patternType="solid">
        <fgColor rgb="FF0C3091"/>
        <bgColor indexed="64"/>
      </patternFill>
    </fill>
    <fill>
      <patternFill patternType="solid">
        <fgColor rgb="FF2F5CD5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6BD2DF"/>
        <bgColor indexed="64"/>
      </patternFill>
    </fill>
    <fill>
      <patternFill patternType="solid">
        <fgColor rgb="FFC3EDED"/>
        <bgColor indexed="64"/>
      </patternFill>
    </fill>
    <fill>
      <patternFill patternType="solid">
        <fgColor rgb="FFF9F8BB"/>
        <bgColor indexed="64"/>
      </patternFill>
    </fill>
    <fill>
      <patternFill patternType="solid">
        <fgColor rgb="FFFAD45D"/>
        <bgColor indexed="64"/>
      </patternFill>
    </fill>
    <fill>
      <patternFill patternType="solid">
        <fgColor rgb="FFDA820F"/>
        <bgColor indexed="64"/>
      </patternFill>
    </fill>
    <fill>
      <patternFill patternType="solid">
        <fgColor rgb="FFA8261F"/>
        <bgColor indexed="64"/>
      </patternFill>
    </fill>
    <fill>
      <patternFill patternType="solid">
        <fgColor rgb="FF66000F"/>
        <bgColor indexed="64"/>
      </patternFill>
    </fill>
    <fill>
      <patternFill patternType="solid">
        <fgColor rgb="FF240011"/>
        <bgColor indexed="64"/>
      </patternFill>
    </fill>
  </fills>
  <borders count="9">
    <border>
      <left/>
      <right/>
      <top/>
      <bottom/>
      <diagonal/>
    </border>
    <border>
      <left style="medium">
        <color indexed="31"/>
      </left>
      <right style="medium">
        <color indexed="31"/>
      </right>
      <top style="medium">
        <color indexed="31"/>
      </top>
      <bottom style="medium">
        <color indexed="31"/>
      </bottom>
      <diagonal/>
    </border>
    <border>
      <left style="thin">
        <color indexed="31"/>
      </left>
      <right style="thin">
        <color indexed="31"/>
      </right>
      <top/>
      <bottom style="thin">
        <color indexed="3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6" fillId="0" borderId="0"/>
    <xf numFmtId="0" fontId="10" fillId="0" borderId="0" applyNumberFormat="0" applyFill="0" applyBorder="0" applyProtection="0">
      <alignment vertical="top" wrapText="1"/>
    </xf>
    <xf numFmtId="0" fontId="1" fillId="0" borderId="0"/>
    <xf numFmtId="0" fontId="22" fillId="0" borderId="0" applyNumberFormat="0" applyFill="0" applyBorder="0" applyAlignment="0" applyProtection="0"/>
  </cellStyleXfs>
  <cellXfs count="47">
    <xf numFmtId="0" fontId="0" fillId="0" borderId="0" xfId="0"/>
    <xf numFmtId="0" fontId="4" fillId="2" borderId="1" xfId="1" applyFont="1" applyFill="1" applyBorder="1" applyAlignment="1">
      <alignment vertical="center" wrapText="1"/>
    </xf>
    <xf numFmtId="0" fontId="5" fillId="3" borderId="2" xfId="1" applyFont="1" applyFill="1" applyBorder="1" applyAlignment="1">
      <alignment horizontal="left"/>
    </xf>
    <xf numFmtId="2" fontId="5" fillId="3" borderId="2" xfId="1" applyNumberFormat="1" applyFont="1" applyFill="1" applyBorder="1" applyAlignment="1">
      <alignment horizontal="left"/>
    </xf>
    <xf numFmtId="0" fontId="7" fillId="4" borderId="0" xfId="3" applyFont="1" applyFill="1" applyAlignment="1">
      <alignment vertical="center"/>
    </xf>
    <xf numFmtId="0" fontId="2" fillId="0" borderId="0" xfId="4" applyNumberFormat="1" applyFont="1" applyBorder="1" applyAlignment="1">
      <alignment vertical="top"/>
    </xf>
    <xf numFmtId="0" fontId="11" fillId="5" borderId="0" xfId="3" applyFont="1" applyFill="1" applyAlignment="1">
      <alignment vertical="center" wrapText="1"/>
    </xf>
    <xf numFmtId="0" fontId="11" fillId="5" borderId="0" xfId="3" applyFont="1" applyFill="1" applyAlignment="1">
      <alignment horizontal="center" vertical="center" wrapText="1"/>
    </xf>
    <xf numFmtId="0" fontId="12" fillId="4" borderId="0" xfId="3" applyFont="1" applyFill="1"/>
    <xf numFmtId="49" fontId="13" fillId="0" borderId="0" xfId="4" applyNumberFormat="1" applyFont="1" applyFill="1" applyBorder="1" applyAlignment="1">
      <alignment vertical="top"/>
    </xf>
    <xf numFmtId="49" fontId="13" fillId="0" borderId="0" xfId="4" applyNumberFormat="1" applyFont="1" applyBorder="1" applyAlignment="1">
      <alignment horizontal="center" vertical="top"/>
    </xf>
    <xf numFmtId="0" fontId="13" fillId="0" borderId="0" xfId="4" applyNumberFormat="1" applyFont="1" applyBorder="1" applyAlignment="1">
      <alignment horizontal="center" vertical="top"/>
    </xf>
    <xf numFmtId="0" fontId="14" fillId="6" borderId="0" xfId="3" applyFont="1" applyFill="1" applyAlignment="1">
      <alignment horizontal="center"/>
    </xf>
    <xf numFmtId="1" fontId="13" fillId="0" borderId="0" xfId="4" applyNumberFormat="1" applyFont="1" applyBorder="1" applyAlignment="1">
      <alignment horizontal="center" vertical="top"/>
    </xf>
    <xf numFmtId="2" fontId="13" fillId="0" borderId="0" xfId="4" applyNumberFormat="1" applyFont="1" applyBorder="1" applyAlignment="1">
      <alignment horizontal="center" vertical="top"/>
    </xf>
    <xf numFmtId="1" fontId="2" fillId="0" borderId="0" xfId="4" applyNumberFormat="1" applyFont="1" applyBorder="1" applyAlignment="1">
      <alignment horizontal="center" vertical="top"/>
    </xf>
    <xf numFmtId="0" fontId="2" fillId="0" borderId="0" xfId="4" applyNumberFormat="1" applyFont="1" applyBorder="1" applyAlignment="1">
      <alignment horizontal="center" vertical="top"/>
    </xf>
    <xf numFmtId="0" fontId="15" fillId="0" borderId="0" xfId="5" applyFont="1" applyAlignment="1">
      <alignment horizontal="left"/>
    </xf>
    <xf numFmtId="0" fontId="16" fillId="0" borderId="0" xfId="5" applyFont="1" applyAlignment="1">
      <alignment horizontal="left"/>
    </xf>
    <xf numFmtId="0" fontId="16" fillId="7" borderId="0" xfId="5" applyFont="1" applyFill="1"/>
    <xf numFmtId="0" fontId="17" fillId="0" borderId="0" xfId="5" applyFont="1" applyAlignment="1">
      <alignment horizontal="left"/>
    </xf>
    <xf numFmtId="0" fontId="18" fillId="0" borderId="0" xfId="5" applyFont="1"/>
    <xf numFmtId="2" fontId="16" fillId="7" borderId="0" xfId="5" applyNumberFormat="1" applyFont="1" applyFill="1" applyAlignment="1">
      <alignment horizontal="center" vertical="center"/>
    </xf>
    <xf numFmtId="2" fontId="16" fillId="0" borderId="0" xfId="5" applyNumberFormat="1" applyFont="1" applyAlignment="1">
      <alignment horizontal="center" vertical="center"/>
    </xf>
    <xf numFmtId="2" fontId="18" fillId="0" borderId="0" xfId="5" applyNumberFormat="1" applyFont="1" applyAlignment="1">
      <alignment horizontal="center" vertical="center"/>
    </xf>
    <xf numFmtId="0" fontId="18" fillId="0" borderId="0" xfId="5" applyFont="1" applyAlignment="1">
      <alignment horizontal="left"/>
    </xf>
    <xf numFmtId="2" fontId="0" fillId="0" borderId="0" xfId="0" applyNumberFormat="1"/>
    <xf numFmtId="0" fontId="19" fillId="8" borderId="3" xfId="0" applyFont="1" applyFill="1" applyBorder="1" applyAlignment="1">
      <alignment vertical="center" wrapText="1"/>
    </xf>
    <xf numFmtId="0" fontId="22" fillId="8" borderId="3" xfId="6" applyFill="1" applyBorder="1" applyAlignment="1">
      <alignment horizontal="left" vertical="center" wrapText="1"/>
    </xf>
    <xf numFmtId="0" fontId="20" fillId="9" borderId="3" xfId="0" applyFont="1" applyFill="1" applyBorder="1" applyAlignment="1">
      <alignment vertical="center" wrapText="1"/>
    </xf>
    <xf numFmtId="0" fontId="20" fillId="10" borderId="3" xfId="0" applyFont="1" applyFill="1" applyBorder="1" applyAlignment="1">
      <alignment vertical="center" wrapText="1"/>
    </xf>
    <xf numFmtId="0" fontId="21" fillId="12" borderId="3" xfId="0" applyFont="1" applyFill="1" applyBorder="1" applyAlignment="1">
      <alignment vertical="center" wrapText="1"/>
    </xf>
    <xf numFmtId="0" fontId="21" fillId="13" borderId="3" xfId="0" applyFont="1" applyFill="1" applyBorder="1" applyAlignment="1">
      <alignment vertical="center" wrapText="1"/>
    </xf>
    <xf numFmtId="0" fontId="21" fillId="14" borderId="3" xfId="0" applyFont="1" applyFill="1" applyBorder="1" applyAlignment="1">
      <alignment vertical="center" wrapText="1"/>
    </xf>
    <xf numFmtId="0" fontId="21" fillId="15" borderId="3" xfId="0" applyFont="1" applyFill="1" applyBorder="1" applyAlignment="1">
      <alignment vertical="center" wrapText="1"/>
    </xf>
    <xf numFmtId="0" fontId="20" fillId="16" borderId="3" xfId="0" applyFont="1" applyFill="1" applyBorder="1" applyAlignment="1">
      <alignment vertical="center" wrapText="1"/>
    </xf>
    <xf numFmtId="0" fontId="20" fillId="17" borderId="3" xfId="0" applyFont="1" applyFill="1" applyBorder="1" applyAlignment="1">
      <alignment vertical="center" wrapText="1"/>
    </xf>
    <xf numFmtId="0" fontId="20" fillId="18" borderId="3" xfId="0" applyFont="1" applyFill="1" applyBorder="1" applyAlignment="1">
      <alignment vertical="center" wrapText="1"/>
    </xf>
    <xf numFmtId="0" fontId="20" fillId="19" borderId="3" xfId="0" applyFont="1" applyFill="1" applyBorder="1" applyAlignment="1">
      <alignment vertical="center" wrapText="1"/>
    </xf>
    <xf numFmtId="0" fontId="21" fillId="11" borderId="6" xfId="0" applyFont="1" applyFill="1" applyBorder="1" applyAlignment="1">
      <alignment vertical="center" wrapText="1"/>
    </xf>
    <xf numFmtId="0" fontId="21" fillId="11" borderId="7" xfId="0" applyFont="1" applyFill="1" applyBorder="1" applyAlignment="1">
      <alignment vertical="center" wrapText="1"/>
    </xf>
    <xf numFmtId="0" fontId="21" fillId="11" borderId="8" xfId="0" applyFont="1" applyFill="1" applyBorder="1" applyAlignment="1">
      <alignment vertical="center" wrapText="1"/>
    </xf>
    <xf numFmtId="0" fontId="23" fillId="0" borderId="0" xfId="3" applyFont="1"/>
    <xf numFmtId="0" fontId="6" fillId="0" borderId="0" xfId="3"/>
    <xf numFmtId="2" fontId="23" fillId="0" borderId="0" xfId="3" applyNumberFormat="1" applyFont="1"/>
    <xf numFmtId="0" fontId="19" fillId="8" borderId="4" xfId="0" applyFont="1" applyFill="1" applyBorder="1" applyAlignment="1">
      <alignment vertical="center" wrapText="1"/>
    </xf>
    <xf numFmtId="0" fontId="19" fillId="8" borderId="5" xfId="0" applyFont="1" applyFill="1" applyBorder="1" applyAlignment="1">
      <alignment vertical="center" wrapText="1"/>
    </xf>
  </cellXfs>
  <cellStyles count="7">
    <cellStyle name="_x000a__x000a_JournalTemplate=C:\COMFO\CTALK\JOURSTD.TPL_x000a__x000a_LbStateAddress=3 3 0 251 1 89 2 311_x000a__x000a_LbStateJou" xfId="2" xr:uid="{59AEA537-7A22-46E0-AAF8-E33E1BF15B3F}"/>
    <cellStyle name="Hipervínculo" xfId="6" builtinId="8"/>
    <cellStyle name="Normal" xfId="0" builtinId="0"/>
    <cellStyle name="Normal 2" xfId="1" xr:uid="{8794E9CC-1F91-4C7B-BED5-0BB0D8A7674A}"/>
    <cellStyle name="Normal 2 2" xfId="3" xr:uid="{37DD4129-C2EA-4FCF-8392-5F59526A1FD8}"/>
    <cellStyle name="Normal 3" xfId="4" xr:uid="{850FD370-B8B6-4860-91CE-1A377E94AC11}"/>
    <cellStyle name="Normal 4" xfId="5" xr:uid="{7F897B70-FA50-47FD-A336-83C889EA8B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107950</xdr:colOff>
      <xdr:row>1</xdr:row>
      <xdr:rowOff>107950</xdr:rowOff>
    </xdr:to>
    <xdr:pic>
      <xdr:nvPicPr>
        <xdr:cNvPr id="2" name="Imagen 1" descr="Steady">
          <a:extLst>
            <a:ext uri="{FF2B5EF4-FFF2-40B4-BE49-F238E27FC236}">
              <a16:creationId xmlns:a16="http://schemas.microsoft.com/office/drawing/2014/main" id="{5C35C56E-BB47-3F67-62D5-245BE9B1D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0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222250</xdr:colOff>
      <xdr:row>1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A3E4A04-E485-CF80-5262-9FE873A34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0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107950</xdr:colOff>
      <xdr:row>1</xdr:row>
      <xdr:rowOff>107950</xdr:rowOff>
    </xdr:to>
    <xdr:pic>
      <xdr:nvPicPr>
        <xdr:cNvPr id="4" name="Imagen 3" descr="Increase">
          <a:extLst>
            <a:ext uri="{FF2B5EF4-FFF2-40B4-BE49-F238E27FC236}">
              <a16:creationId xmlns:a16="http://schemas.microsoft.com/office/drawing/2014/main" id="{73715908-FCD8-7D59-6480-94E46C614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0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107950</xdr:colOff>
      <xdr:row>2</xdr:row>
      <xdr:rowOff>107950</xdr:rowOff>
    </xdr:to>
    <xdr:pic>
      <xdr:nvPicPr>
        <xdr:cNvPr id="5" name="Imagen 4" descr="Increase">
          <a:extLst>
            <a:ext uri="{FF2B5EF4-FFF2-40B4-BE49-F238E27FC236}">
              <a16:creationId xmlns:a16="http://schemas.microsoft.com/office/drawing/2014/main" id="{73251ABC-71F8-FF49-AB1C-A87817443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65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203200</xdr:colOff>
      <xdr:row>2</xdr:row>
      <xdr:rowOff>146050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9CBA793-CC52-60E3-FFD3-392F72E44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651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107950</xdr:colOff>
      <xdr:row>2</xdr:row>
      <xdr:rowOff>107950</xdr:rowOff>
    </xdr:to>
    <xdr:pic>
      <xdr:nvPicPr>
        <xdr:cNvPr id="7" name="Imagen 6" descr="Increase">
          <a:extLst>
            <a:ext uri="{FF2B5EF4-FFF2-40B4-BE49-F238E27FC236}">
              <a16:creationId xmlns:a16="http://schemas.microsoft.com/office/drawing/2014/main" id="{B9E91F07-8C05-B2F2-39C3-26DD87486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65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107950</xdr:colOff>
      <xdr:row>3</xdr:row>
      <xdr:rowOff>107950</xdr:rowOff>
    </xdr:to>
    <xdr:pic>
      <xdr:nvPicPr>
        <xdr:cNvPr id="8" name="Imagen 7" descr="Steady">
          <a:extLst>
            <a:ext uri="{FF2B5EF4-FFF2-40B4-BE49-F238E27FC236}">
              <a16:creationId xmlns:a16="http://schemas.microsoft.com/office/drawing/2014/main" id="{C1EE58A2-C5F7-AE98-BE38-7856603FF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55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222250</xdr:colOff>
      <xdr:row>3</xdr:row>
      <xdr:rowOff>133350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685DBC7-1EFC-7766-DB85-94537DB4E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556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107950</xdr:colOff>
      <xdr:row>3</xdr:row>
      <xdr:rowOff>107950</xdr:rowOff>
    </xdr:to>
    <xdr:pic>
      <xdr:nvPicPr>
        <xdr:cNvPr id="10" name="Imagen 9" descr="Increase">
          <a:extLst>
            <a:ext uri="{FF2B5EF4-FFF2-40B4-BE49-F238E27FC236}">
              <a16:creationId xmlns:a16="http://schemas.microsoft.com/office/drawing/2014/main" id="{DCDCEAEF-EED8-EC07-8F04-2AEC614EF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55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107950</xdr:colOff>
      <xdr:row>4</xdr:row>
      <xdr:rowOff>107950</xdr:rowOff>
    </xdr:to>
    <xdr:pic>
      <xdr:nvPicPr>
        <xdr:cNvPr id="11" name="Imagen 10" descr="Decrease">
          <a:extLst>
            <a:ext uri="{FF2B5EF4-FFF2-40B4-BE49-F238E27FC236}">
              <a16:creationId xmlns:a16="http://schemas.microsoft.com/office/drawing/2014/main" id="{51097C44-3C9A-733C-8708-E71ACDA4C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46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222250</xdr:colOff>
      <xdr:row>4</xdr:row>
      <xdr:rowOff>133350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5BD2A74-C255-6980-E56C-250DD544B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46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107950</xdr:colOff>
      <xdr:row>4</xdr:row>
      <xdr:rowOff>107950</xdr:rowOff>
    </xdr:to>
    <xdr:pic>
      <xdr:nvPicPr>
        <xdr:cNvPr id="13" name="Imagen 12" descr="Increase">
          <a:extLst>
            <a:ext uri="{FF2B5EF4-FFF2-40B4-BE49-F238E27FC236}">
              <a16:creationId xmlns:a16="http://schemas.microsoft.com/office/drawing/2014/main" id="{64B4D920-A6A8-26E4-0BE1-6DA733333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46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107950</xdr:colOff>
      <xdr:row>5</xdr:row>
      <xdr:rowOff>107950</xdr:rowOff>
    </xdr:to>
    <xdr:pic>
      <xdr:nvPicPr>
        <xdr:cNvPr id="14" name="Imagen 13" descr="Steady">
          <a:extLst>
            <a:ext uri="{FF2B5EF4-FFF2-40B4-BE49-F238E27FC236}">
              <a16:creationId xmlns:a16="http://schemas.microsoft.com/office/drawing/2014/main" id="{45A8EEF6-DB5F-7C84-55E1-4E98A563C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136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190500</xdr:colOff>
      <xdr:row>5</xdr:row>
      <xdr:rowOff>146050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41B4018-82A5-43F7-70CE-781E42E70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3665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107950</xdr:colOff>
      <xdr:row>5</xdr:row>
      <xdr:rowOff>107950</xdr:rowOff>
    </xdr:to>
    <xdr:pic>
      <xdr:nvPicPr>
        <xdr:cNvPr id="16" name="Imagen 15" descr="Increase">
          <a:extLst>
            <a:ext uri="{FF2B5EF4-FFF2-40B4-BE49-F238E27FC236}">
              <a16:creationId xmlns:a16="http://schemas.microsoft.com/office/drawing/2014/main" id="{6055ADE2-D910-DFC9-DC43-11960F32E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136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107950</xdr:colOff>
      <xdr:row>6</xdr:row>
      <xdr:rowOff>107950</xdr:rowOff>
    </xdr:to>
    <xdr:pic>
      <xdr:nvPicPr>
        <xdr:cNvPr id="17" name="Imagen 16" descr="Increase">
          <a:extLst>
            <a:ext uri="{FF2B5EF4-FFF2-40B4-BE49-F238E27FC236}">
              <a16:creationId xmlns:a16="http://schemas.microsoft.com/office/drawing/2014/main" id="{90AF51F8-DE74-7AD7-091B-B50F1B414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27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152400</xdr:colOff>
      <xdr:row>6</xdr:row>
      <xdr:rowOff>152400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FB659312-92CA-60A6-D818-6260F203E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2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107950</xdr:colOff>
      <xdr:row>6</xdr:row>
      <xdr:rowOff>107950</xdr:rowOff>
    </xdr:to>
    <xdr:pic>
      <xdr:nvPicPr>
        <xdr:cNvPr id="19" name="Imagen 18" descr="Increase">
          <a:extLst>
            <a:ext uri="{FF2B5EF4-FFF2-40B4-BE49-F238E27FC236}">
              <a16:creationId xmlns:a16="http://schemas.microsoft.com/office/drawing/2014/main" id="{A7560E7E-0AE7-B729-2513-B791B24B4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327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107950</xdr:colOff>
      <xdr:row>7</xdr:row>
      <xdr:rowOff>107950</xdr:rowOff>
    </xdr:to>
    <xdr:pic>
      <xdr:nvPicPr>
        <xdr:cNvPr id="20" name="Imagen 19" descr="Decrease">
          <a:extLst>
            <a:ext uri="{FF2B5EF4-FFF2-40B4-BE49-F238E27FC236}">
              <a16:creationId xmlns:a16="http://schemas.microsoft.com/office/drawing/2014/main" id="{52F8E9BE-554D-40E7-23B5-348640997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01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222250</xdr:colOff>
      <xdr:row>7</xdr:row>
      <xdr:rowOff>114300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EA3852FE-FE77-E3F9-E59C-8367379B4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01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107950</xdr:colOff>
      <xdr:row>7</xdr:row>
      <xdr:rowOff>107950</xdr:rowOff>
    </xdr:to>
    <xdr:pic>
      <xdr:nvPicPr>
        <xdr:cNvPr id="22" name="Imagen 21" descr="Increase">
          <a:extLst>
            <a:ext uri="{FF2B5EF4-FFF2-40B4-BE49-F238E27FC236}">
              <a16:creationId xmlns:a16="http://schemas.microsoft.com/office/drawing/2014/main" id="{9622BFC9-D41C-0E2F-9BEF-E5D756D0B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01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107950</xdr:colOff>
      <xdr:row>8</xdr:row>
      <xdr:rowOff>107950</xdr:rowOff>
    </xdr:to>
    <xdr:pic>
      <xdr:nvPicPr>
        <xdr:cNvPr id="23" name="Imagen 22" descr="Increase">
          <a:extLst>
            <a:ext uri="{FF2B5EF4-FFF2-40B4-BE49-F238E27FC236}">
              <a16:creationId xmlns:a16="http://schemas.microsoft.com/office/drawing/2014/main" id="{369FDC76-7FE9-D814-24FE-2405597CE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892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222250</xdr:colOff>
      <xdr:row>8</xdr:row>
      <xdr:rowOff>146050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D2942A7-E0A4-6833-0837-F11DA0493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92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107950</xdr:colOff>
      <xdr:row>8</xdr:row>
      <xdr:rowOff>107950</xdr:rowOff>
    </xdr:to>
    <xdr:pic>
      <xdr:nvPicPr>
        <xdr:cNvPr id="25" name="Imagen 24" descr="Increase">
          <a:extLst>
            <a:ext uri="{FF2B5EF4-FFF2-40B4-BE49-F238E27FC236}">
              <a16:creationId xmlns:a16="http://schemas.microsoft.com/office/drawing/2014/main" id="{E84C4384-B813-5CF3-ABFF-AA1D55BAD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892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107950</xdr:colOff>
      <xdr:row>9</xdr:row>
      <xdr:rowOff>107950</xdr:rowOff>
    </xdr:to>
    <xdr:pic>
      <xdr:nvPicPr>
        <xdr:cNvPr id="26" name="Imagen 25" descr="Decrease">
          <a:extLst>
            <a:ext uri="{FF2B5EF4-FFF2-40B4-BE49-F238E27FC236}">
              <a16:creationId xmlns:a16="http://schemas.microsoft.com/office/drawing/2014/main" id="{FA79A7B0-C880-EC62-5839-662734E26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66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222250</xdr:colOff>
      <xdr:row>9</xdr:row>
      <xdr:rowOff>146050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E0321811-8CA5-36E5-D14C-6C4F6307F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66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107950</xdr:colOff>
      <xdr:row>9</xdr:row>
      <xdr:rowOff>107950</xdr:rowOff>
    </xdr:to>
    <xdr:pic>
      <xdr:nvPicPr>
        <xdr:cNvPr id="28" name="Imagen 27" descr="Steady">
          <a:extLst>
            <a:ext uri="{FF2B5EF4-FFF2-40B4-BE49-F238E27FC236}">
              <a16:creationId xmlns:a16="http://schemas.microsoft.com/office/drawing/2014/main" id="{EE44BA45-A680-A8CB-D432-CB49D2285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266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107950</xdr:colOff>
      <xdr:row>10</xdr:row>
      <xdr:rowOff>107950</xdr:rowOff>
    </xdr:to>
    <xdr:pic>
      <xdr:nvPicPr>
        <xdr:cNvPr id="29" name="Imagen 28" descr="Increase">
          <a:extLst>
            <a:ext uri="{FF2B5EF4-FFF2-40B4-BE49-F238E27FC236}">
              <a16:creationId xmlns:a16="http://schemas.microsoft.com/office/drawing/2014/main" id="{3B8EDBDB-6C19-A084-090F-82450A085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57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222250</xdr:colOff>
      <xdr:row>10</xdr:row>
      <xdr:rowOff>146050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F5285E76-3101-1203-47EC-56C868881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57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107950</xdr:colOff>
      <xdr:row>10</xdr:row>
      <xdr:rowOff>107950</xdr:rowOff>
    </xdr:to>
    <xdr:pic>
      <xdr:nvPicPr>
        <xdr:cNvPr id="31" name="Imagen 30" descr="Increase">
          <a:extLst>
            <a:ext uri="{FF2B5EF4-FFF2-40B4-BE49-F238E27FC236}">
              <a16:creationId xmlns:a16="http://schemas.microsoft.com/office/drawing/2014/main" id="{A0E830E0-0352-DA98-0143-6FA0F1EC0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457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107950</xdr:colOff>
      <xdr:row>11</xdr:row>
      <xdr:rowOff>107950</xdr:rowOff>
    </xdr:to>
    <xdr:pic>
      <xdr:nvPicPr>
        <xdr:cNvPr id="32" name="Imagen 31" descr="Steady">
          <a:extLst>
            <a:ext uri="{FF2B5EF4-FFF2-40B4-BE49-F238E27FC236}">
              <a16:creationId xmlns:a16="http://schemas.microsoft.com/office/drawing/2014/main" id="{1D73D8A7-DE8C-B9FC-AB70-7BB134CFA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647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222250</xdr:colOff>
      <xdr:row>11</xdr:row>
      <xdr:rowOff>114300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C8B9C0B0-CFFA-D5A9-1B83-7818EBF1A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479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107950</xdr:colOff>
      <xdr:row>11</xdr:row>
      <xdr:rowOff>107950</xdr:rowOff>
    </xdr:to>
    <xdr:pic>
      <xdr:nvPicPr>
        <xdr:cNvPr id="34" name="Imagen 33" descr="Increase">
          <a:extLst>
            <a:ext uri="{FF2B5EF4-FFF2-40B4-BE49-F238E27FC236}">
              <a16:creationId xmlns:a16="http://schemas.microsoft.com/office/drawing/2014/main" id="{FD9056CB-A9F6-9648-24B8-6EC0A6254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647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107950</xdr:colOff>
      <xdr:row>12</xdr:row>
      <xdr:rowOff>107950</xdr:rowOff>
    </xdr:to>
    <xdr:pic>
      <xdr:nvPicPr>
        <xdr:cNvPr id="35" name="Imagen 34" descr="Increase">
          <a:extLst>
            <a:ext uri="{FF2B5EF4-FFF2-40B4-BE49-F238E27FC236}">
              <a16:creationId xmlns:a16="http://schemas.microsoft.com/office/drawing/2014/main" id="{BD8FA9BC-0CF8-D71D-90CF-1D5E20A48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38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222250</xdr:colOff>
      <xdr:row>12</xdr:row>
      <xdr:rowOff>133350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E113303-4A38-54B0-C655-E24359F60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384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107950</xdr:colOff>
      <xdr:row>12</xdr:row>
      <xdr:rowOff>107950</xdr:rowOff>
    </xdr:to>
    <xdr:pic>
      <xdr:nvPicPr>
        <xdr:cNvPr id="37" name="Imagen 36" descr="Increase">
          <a:extLst>
            <a:ext uri="{FF2B5EF4-FFF2-40B4-BE49-F238E27FC236}">
              <a16:creationId xmlns:a16="http://schemas.microsoft.com/office/drawing/2014/main" id="{6088F549-A4D5-596D-EBE3-0C725D6E5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838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107950</xdr:colOff>
      <xdr:row>13</xdr:row>
      <xdr:rowOff>107950</xdr:rowOff>
    </xdr:to>
    <xdr:pic>
      <xdr:nvPicPr>
        <xdr:cNvPr id="38" name="Imagen 37" descr="Increase">
          <a:extLst>
            <a:ext uri="{FF2B5EF4-FFF2-40B4-BE49-F238E27FC236}">
              <a16:creationId xmlns:a16="http://schemas.microsoft.com/office/drawing/2014/main" id="{3A92FBC5-932C-F117-EBE0-A2E219630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13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222250</xdr:colOff>
      <xdr:row>13</xdr:row>
      <xdr:rowOff>133350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7AE6FDDC-5F80-8152-98E1-890F3B4C4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131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107950</xdr:colOff>
      <xdr:row>13</xdr:row>
      <xdr:rowOff>107950</xdr:rowOff>
    </xdr:to>
    <xdr:pic>
      <xdr:nvPicPr>
        <xdr:cNvPr id="40" name="Imagen 39" descr="Increase">
          <a:extLst>
            <a:ext uri="{FF2B5EF4-FFF2-40B4-BE49-F238E27FC236}">
              <a16:creationId xmlns:a16="http://schemas.microsoft.com/office/drawing/2014/main" id="{9A999A7F-C0FB-82CF-2798-ADCBF3C46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213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107950</xdr:colOff>
      <xdr:row>14</xdr:row>
      <xdr:rowOff>107950</xdr:rowOff>
    </xdr:to>
    <xdr:pic>
      <xdr:nvPicPr>
        <xdr:cNvPr id="41" name="Imagen 40" descr="Decrease">
          <a:extLst>
            <a:ext uri="{FF2B5EF4-FFF2-40B4-BE49-F238E27FC236}">
              <a16:creationId xmlns:a16="http://schemas.microsoft.com/office/drawing/2014/main" id="{EA75A735-B501-567F-6EE7-2FFCD3681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036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222250</xdr:colOff>
      <xdr:row>14</xdr:row>
      <xdr:rowOff>114300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643D646F-CA8C-DE31-616E-82C4D74FD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036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107950</xdr:colOff>
      <xdr:row>14</xdr:row>
      <xdr:rowOff>107950</xdr:rowOff>
    </xdr:to>
    <xdr:pic>
      <xdr:nvPicPr>
        <xdr:cNvPr id="43" name="Imagen 42" descr="Decrease">
          <a:extLst>
            <a:ext uri="{FF2B5EF4-FFF2-40B4-BE49-F238E27FC236}">
              <a16:creationId xmlns:a16="http://schemas.microsoft.com/office/drawing/2014/main" id="{9A2B2D82-93DE-790A-C512-F8A04A9BE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4036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107950</xdr:colOff>
      <xdr:row>15</xdr:row>
      <xdr:rowOff>107950</xdr:rowOff>
    </xdr:to>
    <xdr:pic>
      <xdr:nvPicPr>
        <xdr:cNvPr id="44" name="Imagen 43" descr="Increase">
          <a:extLst>
            <a:ext uri="{FF2B5EF4-FFF2-40B4-BE49-F238E27FC236}">
              <a16:creationId xmlns:a16="http://schemas.microsoft.com/office/drawing/2014/main" id="{D972B187-0715-751C-2EFB-D8BC99F7C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94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222250</xdr:colOff>
      <xdr:row>15</xdr:row>
      <xdr:rowOff>146050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E7C6A53-B394-87D2-BA1C-33A2C4FC7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94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107950</xdr:colOff>
      <xdr:row>15</xdr:row>
      <xdr:rowOff>107950</xdr:rowOff>
    </xdr:to>
    <xdr:pic>
      <xdr:nvPicPr>
        <xdr:cNvPr id="46" name="Imagen 45" descr="Increase">
          <a:extLst>
            <a:ext uri="{FF2B5EF4-FFF2-40B4-BE49-F238E27FC236}">
              <a16:creationId xmlns:a16="http://schemas.microsoft.com/office/drawing/2014/main" id="{BEADF74F-914A-79E8-8E79-C53EE0448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594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107950</xdr:colOff>
      <xdr:row>16</xdr:row>
      <xdr:rowOff>107950</xdr:rowOff>
    </xdr:to>
    <xdr:pic>
      <xdr:nvPicPr>
        <xdr:cNvPr id="47" name="Imagen 46" descr="Increase">
          <a:extLst>
            <a:ext uri="{FF2B5EF4-FFF2-40B4-BE49-F238E27FC236}">
              <a16:creationId xmlns:a16="http://schemas.microsoft.com/office/drawing/2014/main" id="{AEC28BEB-1F79-9394-EB4C-9B80EEEE7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846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222250</xdr:colOff>
      <xdr:row>16</xdr:row>
      <xdr:rowOff>133350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85DB1676-9312-EFA1-CC14-A3AB20539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784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107950</xdr:colOff>
      <xdr:row>16</xdr:row>
      <xdr:rowOff>107950</xdr:rowOff>
    </xdr:to>
    <xdr:pic>
      <xdr:nvPicPr>
        <xdr:cNvPr id="49" name="Imagen 48" descr="Increase">
          <a:extLst>
            <a:ext uri="{FF2B5EF4-FFF2-40B4-BE49-F238E27FC236}">
              <a16:creationId xmlns:a16="http://schemas.microsoft.com/office/drawing/2014/main" id="{02A8B4B6-E14D-01F5-3C94-EA7B33D96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7846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107950</xdr:colOff>
      <xdr:row>17</xdr:row>
      <xdr:rowOff>107950</xdr:rowOff>
    </xdr:to>
    <xdr:pic>
      <xdr:nvPicPr>
        <xdr:cNvPr id="50" name="Imagen 49" descr="Steady">
          <a:extLst>
            <a:ext uri="{FF2B5EF4-FFF2-40B4-BE49-F238E27FC236}">
              <a16:creationId xmlns:a16="http://schemas.microsoft.com/office/drawing/2014/main" id="{98FB9140-754C-76BA-F1B5-090818A1E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975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222250</xdr:colOff>
      <xdr:row>17</xdr:row>
      <xdr:rowOff>114300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24691BB8-FCF8-5783-956B-3AA504E5A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751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107950</xdr:colOff>
      <xdr:row>17</xdr:row>
      <xdr:rowOff>107950</xdr:rowOff>
    </xdr:to>
    <xdr:pic>
      <xdr:nvPicPr>
        <xdr:cNvPr id="52" name="Imagen 51" descr="Increase">
          <a:extLst>
            <a:ext uri="{FF2B5EF4-FFF2-40B4-BE49-F238E27FC236}">
              <a16:creationId xmlns:a16="http://schemas.microsoft.com/office/drawing/2014/main" id="{22C9AF00-B95B-21B8-38B8-BCC9BCF36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975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107950</xdr:colOff>
      <xdr:row>18</xdr:row>
      <xdr:rowOff>107950</xdr:rowOff>
    </xdr:to>
    <xdr:pic>
      <xdr:nvPicPr>
        <xdr:cNvPr id="53" name="Imagen 52" descr="Increase">
          <a:extLst>
            <a:ext uri="{FF2B5EF4-FFF2-40B4-BE49-F238E27FC236}">
              <a16:creationId xmlns:a16="http://schemas.microsoft.com/office/drawing/2014/main" id="{25E2D49D-49BA-D715-D3F1-6615F8341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349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222250</xdr:colOff>
      <xdr:row>18</xdr:row>
      <xdr:rowOff>146050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B91546D4-8F4B-2C21-75FB-97A41D9B6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349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107950</xdr:colOff>
      <xdr:row>18</xdr:row>
      <xdr:rowOff>107950</xdr:rowOff>
    </xdr:to>
    <xdr:pic>
      <xdr:nvPicPr>
        <xdr:cNvPr id="55" name="Imagen 54" descr="Increase">
          <a:extLst>
            <a:ext uri="{FF2B5EF4-FFF2-40B4-BE49-F238E27FC236}">
              <a16:creationId xmlns:a16="http://schemas.microsoft.com/office/drawing/2014/main" id="{FEC2DF4C-B03E-CC49-9F38-2089A9D7C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349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107950</xdr:colOff>
      <xdr:row>19</xdr:row>
      <xdr:rowOff>107950</xdr:rowOff>
    </xdr:to>
    <xdr:pic>
      <xdr:nvPicPr>
        <xdr:cNvPr id="56" name="Imagen 55" descr="Steady">
          <a:extLst>
            <a:ext uri="{FF2B5EF4-FFF2-40B4-BE49-F238E27FC236}">
              <a16:creationId xmlns:a16="http://schemas.microsoft.com/office/drawing/2014/main" id="{C6E8AED4-455E-6D58-56BE-863FEE9E8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540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222250</xdr:colOff>
      <xdr:row>19</xdr:row>
      <xdr:rowOff>146050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D18AAD1A-B693-7B83-8DD5-6B0C4663E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540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107950</xdr:colOff>
      <xdr:row>19</xdr:row>
      <xdr:rowOff>107950</xdr:rowOff>
    </xdr:to>
    <xdr:pic>
      <xdr:nvPicPr>
        <xdr:cNvPr id="58" name="Imagen 57" descr="Increase">
          <a:extLst>
            <a:ext uri="{FF2B5EF4-FFF2-40B4-BE49-F238E27FC236}">
              <a16:creationId xmlns:a16="http://schemas.microsoft.com/office/drawing/2014/main" id="{29BC3948-D38B-D6B4-466E-046D70007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540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107950</xdr:colOff>
      <xdr:row>20</xdr:row>
      <xdr:rowOff>107950</xdr:rowOff>
    </xdr:to>
    <xdr:pic>
      <xdr:nvPicPr>
        <xdr:cNvPr id="59" name="Imagen 58" descr="Decrease">
          <a:extLst>
            <a:ext uri="{FF2B5EF4-FFF2-40B4-BE49-F238E27FC236}">
              <a16:creationId xmlns:a16="http://schemas.microsoft.com/office/drawing/2014/main" id="{D768BFDB-290B-5EFD-021D-4D76354A3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730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222250</xdr:colOff>
      <xdr:row>20</xdr:row>
      <xdr:rowOff>146050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59987A4E-6E52-1BB5-2BF8-93938DE6B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730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107950</xdr:colOff>
      <xdr:row>20</xdr:row>
      <xdr:rowOff>107950</xdr:rowOff>
    </xdr:to>
    <xdr:pic>
      <xdr:nvPicPr>
        <xdr:cNvPr id="61" name="Imagen 60" descr="Increase">
          <a:extLst>
            <a:ext uri="{FF2B5EF4-FFF2-40B4-BE49-F238E27FC236}">
              <a16:creationId xmlns:a16="http://schemas.microsoft.com/office/drawing/2014/main" id="{8CA012E5-F126-EF67-D769-917F8A8CF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730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107950</xdr:colOff>
      <xdr:row>21</xdr:row>
      <xdr:rowOff>107950</xdr:rowOff>
    </xdr:to>
    <xdr:pic>
      <xdr:nvPicPr>
        <xdr:cNvPr id="62" name="Imagen 61" descr="Steady">
          <a:extLst>
            <a:ext uri="{FF2B5EF4-FFF2-40B4-BE49-F238E27FC236}">
              <a16:creationId xmlns:a16="http://schemas.microsoft.com/office/drawing/2014/main" id="{E926B1C1-2E93-D3E2-9914-62E91E434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921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222250</xdr:colOff>
      <xdr:row>21</xdr:row>
      <xdr:rowOff>146050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2ADB5B30-DEB5-0A57-E903-5EF3251DA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921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107950</xdr:colOff>
      <xdr:row>21</xdr:row>
      <xdr:rowOff>107950</xdr:rowOff>
    </xdr:to>
    <xdr:pic>
      <xdr:nvPicPr>
        <xdr:cNvPr id="64" name="Imagen 63" descr="Increase">
          <a:extLst>
            <a:ext uri="{FF2B5EF4-FFF2-40B4-BE49-F238E27FC236}">
              <a16:creationId xmlns:a16="http://schemas.microsoft.com/office/drawing/2014/main" id="{3EB24E28-B8DD-7FB6-777E-AAFFE0C74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921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107950</xdr:colOff>
      <xdr:row>22</xdr:row>
      <xdr:rowOff>107950</xdr:rowOff>
    </xdr:to>
    <xdr:pic>
      <xdr:nvPicPr>
        <xdr:cNvPr id="65" name="Imagen 64" descr="Increase">
          <a:extLst>
            <a:ext uri="{FF2B5EF4-FFF2-40B4-BE49-F238E27FC236}">
              <a16:creationId xmlns:a16="http://schemas.microsoft.com/office/drawing/2014/main" id="{6741FE0C-12A5-F8D1-1487-CD519BD69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111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222250</xdr:colOff>
      <xdr:row>22</xdr:row>
      <xdr:rowOff>146050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0A4F1C20-DD39-40F0-F83F-8529CD1B8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111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107950</xdr:colOff>
      <xdr:row>22</xdr:row>
      <xdr:rowOff>107950</xdr:rowOff>
    </xdr:to>
    <xdr:pic>
      <xdr:nvPicPr>
        <xdr:cNvPr id="67" name="Imagen 66" descr="Increase">
          <a:extLst>
            <a:ext uri="{FF2B5EF4-FFF2-40B4-BE49-F238E27FC236}">
              <a16:creationId xmlns:a16="http://schemas.microsoft.com/office/drawing/2014/main" id="{E52E9DAB-E2DA-7D63-5075-2C256636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111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107950</xdr:colOff>
      <xdr:row>23</xdr:row>
      <xdr:rowOff>107950</xdr:rowOff>
    </xdr:to>
    <xdr:pic>
      <xdr:nvPicPr>
        <xdr:cNvPr id="68" name="Imagen 67" descr="Decrease">
          <a:extLst>
            <a:ext uri="{FF2B5EF4-FFF2-40B4-BE49-F238E27FC236}">
              <a16:creationId xmlns:a16="http://schemas.microsoft.com/office/drawing/2014/main" id="{F721CD97-1993-37D2-9A3A-BD5C0F0C9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302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222250</xdr:colOff>
      <xdr:row>23</xdr:row>
      <xdr:rowOff>146050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DC205330-3930-89CC-EDD9-9B0B01B49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302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107950</xdr:colOff>
      <xdr:row>23</xdr:row>
      <xdr:rowOff>107950</xdr:rowOff>
    </xdr:to>
    <xdr:pic>
      <xdr:nvPicPr>
        <xdr:cNvPr id="70" name="Imagen 69" descr="Decrease">
          <a:extLst>
            <a:ext uri="{FF2B5EF4-FFF2-40B4-BE49-F238E27FC236}">
              <a16:creationId xmlns:a16="http://schemas.microsoft.com/office/drawing/2014/main" id="{E6E3B386-E9C7-8D97-CE7F-DE74867D1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302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107950</xdr:colOff>
      <xdr:row>25</xdr:row>
      <xdr:rowOff>107950</xdr:rowOff>
    </xdr:to>
    <xdr:pic>
      <xdr:nvPicPr>
        <xdr:cNvPr id="71" name="Imagen 70" descr="Increase">
          <a:extLst>
            <a:ext uri="{FF2B5EF4-FFF2-40B4-BE49-F238E27FC236}">
              <a16:creationId xmlns:a16="http://schemas.microsoft.com/office/drawing/2014/main" id="{922BB5DB-3C6C-1117-1CFE-A6994F5C3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867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222250</xdr:colOff>
      <xdr:row>25</xdr:row>
      <xdr:rowOff>146050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73D162B7-5155-F7A4-21C4-FC9E21FDC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86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107950</xdr:colOff>
      <xdr:row>25</xdr:row>
      <xdr:rowOff>107950</xdr:rowOff>
    </xdr:to>
    <xdr:pic>
      <xdr:nvPicPr>
        <xdr:cNvPr id="73" name="Imagen 72" descr="Increase">
          <a:extLst>
            <a:ext uri="{FF2B5EF4-FFF2-40B4-BE49-F238E27FC236}">
              <a16:creationId xmlns:a16="http://schemas.microsoft.com/office/drawing/2014/main" id="{84311E50-C125-27B7-DB39-7B52839B1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867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107950</xdr:colOff>
      <xdr:row>26</xdr:row>
      <xdr:rowOff>107950</xdr:rowOff>
    </xdr:to>
    <xdr:pic>
      <xdr:nvPicPr>
        <xdr:cNvPr id="74" name="Imagen 73" descr="Increase">
          <a:extLst>
            <a:ext uri="{FF2B5EF4-FFF2-40B4-BE49-F238E27FC236}">
              <a16:creationId xmlns:a16="http://schemas.microsoft.com/office/drawing/2014/main" id="{049D3840-6E19-E5F6-17C3-2B28E7FE5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242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222250</xdr:colOff>
      <xdr:row>26</xdr:row>
      <xdr:rowOff>146050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7579A30A-C0D3-2E04-4342-FC9FCA99E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242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107950</xdr:colOff>
      <xdr:row>26</xdr:row>
      <xdr:rowOff>107950</xdr:rowOff>
    </xdr:to>
    <xdr:pic>
      <xdr:nvPicPr>
        <xdr:cNvPr id="76" name="Imagen 75" descr="Increase">
          <a:extLst>
            <a:ext uri="{FF2B5EF4-FFF2-40B4-BE49-F238E27FC236}">
              <a16:creationId xmlns:a16="http://schemas.microsoft.com/office/drawing/2014/main" id="{AC6DE7A3-4ED5-A1A4-00A5-492837FB7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6242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107950</xdr:colOff>
      <xdr:row>27</xdr:row>
      <xdr:rowOff>107950</xdr:rowOff>
    </xdr:to>
    <xdr:pic>
      <xdr:nvPicPr>
        <xdr:cNvPr id="77" name="Imagen 76" descr="Steady">
          <a:extLst>
            <a:ext uri="{FF2B5EF4-FFF2-40B4-BE49-F238E27FC236}">
              <a16:creationId xmlns:a16="http://schemas.microsoft.com/office/drawing/2014/main" id="{644C3B49-6157-67AE-F9DB-13D6D48D0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4770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222250</xdr:colOff>
      <xdr:row>27</xdr:row>
      <xdr:rowOff>146050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2A2EC4E6-01EC-DA52-400A-C1C075424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477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107950</xdr:colOff>
      <xdr:row>27</xdr:row>
      <xdr:rowOff>107950</xdr:rowOff>
    </xdr:to>
    <xdr:pic>
      <xdr:nvPicPr>
        <xdr:cNvPr id="79" name="Imagen 78" descr="Increase">
          <a:extLst>
            <a:ext uri="{FF2B5EF4-FFF2-40B4-BE49-F238E27FC236}">
              <a16:creationId xmlns:a16="http://schemas.microsoft.com/office/drawing/2014/main" id="{A031D069-4E9E-7D47-79FC-EA6D18E8D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64770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107950</xdr:colOff>
      <xdr:row>28</xdr:row>
      <xdr:rowOff>107950</xdr:rowOff>
    </xdr:to>
    <xdr:pic>
      <xdr:nvPicPr>
        <xdr:cNvPr id="80" name="Imagen 79" descr="Steady">
          <a:extLst>
            <a:ext uri="{FF2B5EF4-FFF2-40B4-BE49-F238E27FC236}">
              <a16:creationId xmlns:a16="http://schemas.microsoft.com/office/drawing/2014/main" id="{5E90E550-0632-9854-2D2D-183977C52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711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222250</xdr:colOff>
      <xdr:row>28</xdr:row>
      <xdr:rowOff>146050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02D1A838-48A3-70D6-63AE-D8E1CAFB1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711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107950</xdr:colOff>
      <xdr:row>28</xdr:row>
      <xdr:rowOff>107950</xdr:rowOff>
    </xdr:to>
    <xdr:pic>
      <xdr:nvPicPr>
        <xdr:cNvPr id="82" name="Imagen 81" descr="Increase">
          <a:extLst>
            <a:ext uri="{FF2B5EF4-FFF2-40B4-BE49-F238E27FC236}">
              <a16:creationId xmlns:a16="http://schemas.microsoft.com/office/drawing/2014/main" id="{1F47DA71-0508-9744-A975-125C32240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6711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107950</xdr:colOff>
      <xdr:row>29</xdr:row>
      <xdr:rowOff>107950</xdr:rowOff>
    </xdr:to>
    <xdr:pic>
      <xdr:nvPicPr>
        <xdr:cNvPr id="83" name="Imagen 82" descr="Decrease">
          <a:extLst>
            <a:ext uri="{FF2B5EF4-FFF2-40B4-BE49-F238E27FC236}">
              <a16:creationId xmlns:a16="http://schemas.microsoft.com/office/drawing/2014/main" id="{37E97CC3-D633-4AC4-ABD5-76BD1A00C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946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203200</xdr:colOff>
      <xdr:row>29</xdr:row>
      <xdr:rowOff>146050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C2093412-84CA-6262-3FA1-08A924FDE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9469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107950</xdr:colOff>
      <xdr:row>29</xdr:row>
      <xdr:rowOff>107950</xdr:rowOff>
    </xdr:to>
    <xdr:pic>
      <xdr:nvPicPr>
        <xdr:cNvPr id="85" name="Imagen 84" descr="Decrease">
          <a:extLst>
            <a:ext uri="{FF2B5EF4-FFF2-40B4-BE49-F238E27FC236}">
              <a16:creationId xmlns:a16="http://schemas.microsoft.com/office/drawing/2014/main" id="{A1D9B876-DDFE-AB1D-6425-FCCFD458D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6946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107950</xdr:colOff>
      <xdr:row>30</xdr:row>
      <xdr:rowOff>107950</xdr:rowOff>
    </xdr:to>
    <xdr:pic>
      <xdr:nvPicPr>
        <xdr:cNvPr id="86" name="Imagen 85" descr="Decrease">
          <a:extLst>
            <a:ext uri="{FF2B5EF4-FFF2-40B4-BE49-F238E27FC236}">
              <a16:creationId xmlns:a16="http://schemas.microsoft.com/office/drawing/2014/main" id="{F5C79693-20AE-DB95-1DD6-D998DE2A8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181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222250</xdr:colOff>
      <xdr:row>30</xdr:row>
      <xdr:rowOff>114300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D725499B-76E8-2B17-D891-C7A166C81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1818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107950</xdr:colOff>
      <xdr:row>30</xdr:row>
      <xdr:rowOff>107950</xdr:rowOff>
    </xdr:to>
    <xdr:pic>
      <xdr:nvPicPr>
        <xdr:cNvPr id="88" name="Imagen 87" descr="Steady">
          <a:extLst>
            <a:ext uri="{FF2B5EF4-FFF2-40B4-BE49-F238E27FC236}">
              <a16:creationId xmlns:a16="http://schemas.microsoft.com/office/drawing/2014/main" id="{17F7ED20-720B-753D-4DCD-5430B086E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181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107950</xdr:colOff>
      <xdr:row>31</xdr:row>
      <xdr:rowOff>107950</xdr:rowOff>
    </xdr:to>
    <xdr:pic>
      <xdr:nvPicPr>
        <xdr:cNvPr id="89" name="Imagen 88" descr="Increase">
          <a:extLst>
            <a:ext uri="{FF2B5EF4-FFF2-40B4-BE49-F238E27FC236}">
              <a16:creationId xmlns:a16="http://schemas.microsoft.com/office/drawing/2014/main" id="{C5A43E1B-B989-2D19-C6CC-1857BE483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556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222250</xdr:colOff>
      <xdr:row>31</xdr:row>
      <xdr:rowOff>114300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B28CA8BC-5C2A-A613-F119-97AE315FC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556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107950</xdr:colOff>
      <xdr:row>31</xdr:row>
      <xdr:rowOff>107950</xdr:rowOff>
    </xdr:to>
    <xdr:pic>
      <xdr:nvPicPr>
        <xdr:cNvPr id="91" name="Imagen 90" descr="Increase">
          <a:extLst>
            <a:ext uri="{FF2B5EF4-FFF2-40B4-BE49-F238E27FC236}">
              <a16:creationId xmlns:a16="http://schemas.microsoft.com/office/drawing/2014/main" id="{4085C116-36AE-833E-DEE9-210C801F1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556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107950</xdr:colOff>
      <xdr:row>32</xdr:row>
      <xdr:rowOff>107950</xdr:rowOff>
    </xdr:to>
    <xdr:pic>
      <xdr:nvPicPr>
        <xdr:cNvPr id="92" name="Imagen 91" descr="Decrease">
          <a:extLst>
            <a:ext uri="{FF2B5EF4-FFF2-40B4-BE49-F238E27FC236}">
              <a16:creationId xmlns:a16="http://schemas.microsoft.com/office/drawing/2014/main" id="{449A3823-A666-EA95-D672-A688598F0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791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222250</xdr:colOff>
      <xdr:row>32</xdr:row>
      <xdr:rowOff>146050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FBAE85A0-0FBF-C218-B9F1-93A49B8E2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791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107950</xdr:colOff>
      <xdr:row>32</xdr:row>
      <xdr:rowOff>107950</xdr:rowOff>
    </xdr:to>
    <xdr:pic>
      <xdr:nvPicPr>
        <xdr:cNvPr id="94" name="Imagen 93" descr="Steady">
          <a:extLst>
            <a:ext uri="{FF2B5EF4-FFF2-40B4-BE49-F238E27FC236}">
              <a16:creationId xmlns:a16="http://schemas.microsoft.com/office/drawing/2014/main" id="{D7576622-E939-3E25-862B-356702FC1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791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107950</xdr:colOff>
      <xdr:row>33</xdr:row>
      <xdr:rowOff>107950</xdr:rowOff>
    </xdr:to>
    <xdr:pic>
      <xdr:nvPicPr>
        <xdr:cNvPr id="95" name="Imagen 94" descr="Steady">
          <a:extLst>
            <a:ext uri="{FF2B5EF4-FFF2-40B4-BE49-F238E27FC236}">
              <a16:creationId xmlns:a16="http://schemas.microsoft.com/office/drawing/2014/main" id="{5A3BAD35-20C7-8322-2CDB-022570D79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026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222250</xdr:colOff>
      <xdr:row>33</xdr:row>
      <xdr:rowOff>146050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id="{52576134-B1BC-4E6F-E9D8-E4420A5C0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026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107950</xdr:colOff>
      <xdr:row>33</xdr:row>
      <xdr:rowOff>107950</xdr:rowOff>
    </xdr:to>
    <xdr:pic>
      <xdr:nvPicPr>
        <xdr:cNvPr id="97" name="Imagen 96" descr="Increase">
          <a:extLst>
            <a:ext uri="{FF2B5EF4-FFF2-40B4-BE49-F238E27FC236}">
              <a16:creationId xmlns:a16="http://schemas.microsoft.com/office/drawing/2014/main" id="{DB5197FF-881E-4E97-745E-C9E51AEC7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026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107950</xdr:colOff>
      <xdr:row>34</xdr:row>
      <xdr:rowOff>107950</xdr:rowOff>
    </xdr:to>
    <xdr:pic>
      <xdr:nvPicPr>
        <xdr:cNvPr id="98" name="Imagen 97" descr="Decrease">
          <a:extLst>
            <a:ext uri="{FF2B5EF4-FFF2-40B4-BE49-F238E27FC236}">
              <a16:creationId xmlns:a16="http://schemas.microsoft.com/office/drawing/2014/main" id="{9644F52E-E8FB-7CC9-51E0-8A0746243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261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222250</xdr:colOff>
      <xdr:row>34</xdr:row>
      <xdr:rowOff>146050</xdr:rowOff>
    </xdr:to>
    <xdr:pic>
      <xdr:nvPicPr>
        <xdr:cNvPr id="99" name="Imagen 98">
          <a:extLst>
            <a:ext uri="{FF2B5EF4-FFF2-40B4-BE49-F238E27FC236}">
              <a16:creationId xmlns:a16="http://schemas.microsoft.com/office/drawing/2014/main" id="{178D1A7F-7CFF-12D6-06AF-038FBB757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261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107950</xdr:colOff>
      <xdr:row>34</xdr:row>
      <xdr:rowOff>107950</xdr:rowOff>
    </xdr:to>
    <xdr:pic>
      <xdr:nvPicPr>
        <xdr:cNvPr id="100" name="Imagen 99" descr="Increase">
          <a:extLst>
            <a:ext uri="{FF2B5EF4-FFF2-40B4-BE49-F238E27FC236}">
              <a16:creationId xmlns:a16="http://schemas.microsoft.com/office/drawing/2014/main" id="{520783B2-E57B-68A9-C548-017B96281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261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107950</xdr:colOff>
      <xdr:row>35</xdr:row>
      <xdr:rowOff>107950</xdr:rowOff>
    </xdr:to>
    <xdr:pic>
      <xdr:nvPicPr>
        <xdr:cNvPr id="101" name="Imagen 100" descr="Decrease">
          <a:extLst>
            <a:ext uri="{FF2B5EF4-FFF2-40B4-BE49-F238E27FC236}">
              <a16:creationId xmlns:a16="http://schemas.microsoft.com/office/drawing/2014/main" id="{790FD8C7-0C03-CB55-FB77-EA5A1A29F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496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222250</xdr:colOff>
      <xdr:row>35</xdr:row>
      <xdr:rowOff>133350</xdr:rowOff>
    </xdr:to>
    <xdr:pic>
      <xdr:nvPicPr>
        <xdr:cNvPr id="102" name="Imagen 101">
          <a:extLst>
            <a:ext uri="{FF2B5EF4-FFF2-40B4-BE49-F238E27FC236}">
              <a16:creationId xmlns:a16="http://schemas.microsoft.com/office/drawing/2014/main" id="{5E511CDD-30C6-A34B-889A-208EDE2E3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4963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107950</xdr:colOff>
      <xdr:row>35</xdr:row>
      <xdr:rowOff>107950</xdr:rowOff>
    </xdr:to>
    <xdr:pic>
      <xdr:nvPicPr>
        <xdr:cNvPr id="103" name="Imagen 102" descr="Steady">
          <a:extLst>
            <a:ext uri="{FF2B5EF4-FFF2-40B4-BE49-F238E27FC236}">
              <a16:creationId xmlns:a16="http://schemas.microsoft.com/office/drawing/2014/main" id="{CC9C7814-E8C9-DDE9-CE64-0BE388F2A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496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107950</xdr:colOff>
      <xdr:row>36</xdr:row>
      <xdr:rowOff>107950</xdr:rowOff>
    </xdr:to>
    <xdr:pic>
      <xdr:nvPicPr>
        <xdr:cNvPr id="104" name="Imagen 103" descr="Steady">
          <a:extLst>
            <a:ext uri="{FF2B5EF4-FFF2-40B4-BE49-F238E27FC236}">
              <a16:creationId xmlns:a16="http://schemas.microsoft.com/office/drawing/2014/main" id="{BCE6D433-A393-C07E-7834-CE096612D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731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222250</xdr:colOff>
      <xdr:row>36</xdr:row>
      <xdr:rowOff>146050</xdr:rowOff>
    </xdr:to>
    <xdr:pic>
      <xdr:nvPicPr>
        <xdr:cNvPr id="105" name="Imagen 104">
          <a:extLst>
            <a:ext uri="{FF2B5EF4-FFF2-40B4-BE49-F238E27FC236}">
              <a16:creationId xmlns:a16="http://schemas.microsoft.com/office/drawing/2014/main" id="{7E102D81-4B56-A187-CB76-F4D700941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731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107950</xdr:colOff>
      <xdr:row>36</xdr:row>
      <xdr:rowOff>107950</xdr:rowOff>
    </xdr:to>
    <xdr:pic>
      <xdr:nvPicPr>
        <xdr:cNvPr id="106" name="Imagen 105" descr="Increase">
          <a:extLst>
            <a:ext uri="{FF2B5EF4-FFF2-40B4-BE49-F238E27FC236}">
              <a16:creationId xmlns:a16="http://schemas.microsoft.com/office/drawing/2014/main" id="{9E9EEDF8-E001-D45A-655F-5B18A3117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731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107950</xdr:colOff>
      <xdr:row>37</xdr:row>
      <xdr:rowOff>107950</xdr:rowOff>
    </xdr:to>
    <xdr:pic>
      <xdr:nvPicPr>
        <xdr:cNvPr id="107" name="Imagen 106" descr="Steady">
          <a:extLst>
            <a:ext uri="{FF2B5EF4-FFF2-40B4-BE49-F238E27FC236}">
              <a16:creationId xmlns:a16="http://schemas.microsoft.com/office/drawing/2014/main" id="{070CE3A7-FEB0-0F89-0504-3FE3600EE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966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222250</xdr:colOff>
      <xdr:row>37</xdr:row>
      <xdr:rowOff>146050</xdr:rowOff>
    </xdr:to>
    <xdr:pic>
      <xdr:nvPicPr>
        <xdr:cNvPr id="108" name="Imagen 107">
          <a:extLst>
            <a:ext uri="{FF2B5EF4-FFF2-40B4-BE49-F238E27FC236}">
              <a16:creationId xmlns:a16="http://schemas.microsoft.com/office/drawing/2014/main" id="{547C4024-650A-0D7F-43C9-8B89EEA63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966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107950</xdr:colOff>
      <xdr:row>37</xdr:row>
      <xdr:rowOff>107950</xdr:rowOff>
    </xdr:to>
    <xdr:pic>
      <xdr:nvPicPr>
        <xdr:cNvPr id="109" name="Imagen 108" descr="Decrease">
          <a:extLst>
            <a:ext uri="{FF2B5EF4-FFF2-40B4-BE49-F238E27FC236}">
              <a16:creationId xmlns:a16="http://schemas.microsoft.com/office/drawing/2014/main" id="{C840F3E2-AB82-0096-F323-DE1E199BA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966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107950</xdr:colOff>
      <xdr:row>38</xdr:row>
      <xdr:rowOff>107950</xdr:rowOff>
    </xdr:to>
    <xdr:pic>
      <xdr:nvPicPr>
        <xdr:cNvPr id="110" name="Imagen 109" descr="Steady">
          <a:extLst>
            <a:ext uri="{FF2B5EF4-FFF2-40B4-BE49-F238E27FC236}">
              <a16:creationId xmlns:a16="http://schemas.microsoft.com/office/drawing/2014/main" id="{67D426E9-D994-412C-E96C-CF5652CF8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201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222250</xdr:colOff>
      <xdr:row>38</xdr:row>
      <xdr:rowOff>114300</xdr:rowOff>
    </xdr:to>
    <xdr:pic>
      <xdr:nvPicPr>
        <xdr:cNvPr id="111" name="Imagen 110">
          <a:extLst>
            <a:ext uri="{FF2B5EF4-FFF2-40B4-BE49-F238E27FC236}">
              <a16:creationId xmlns:a16="http://schemas.microsoft.com/office/drawing/2014/main" id="{21AE5349-4258-3601-5E25-295F44731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201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107950</xdr:colOff>
      <xdr:row>38</xdr:row>
      <xdr:rowOff>107950</xdr:rowOff>
    </xdr:to>
    <xdr:pic>
      <xdr:nvPicPr>
        <xdr:cNvPr id="112" name="Imagen 111" descr="Increase">
          <a:extLst>
            <a:ext uri="{FF2B5EF4-FFF2-40B4-BE49-F238E27FC236}">
              <a16:creationId xmlns:a16="http://schemas.microsoft.com/office/drawing/2014/main" id="{AC14E024-7217-B43B-4236-EAFBFD4EA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201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107950</xdr:colOff>
      <xdr:row>39</xdr:row>
      <xdr:rowOff>107950</xdr:rowOff>
    </xdr:to>
    <xdr:pic>
      <xdr:nvPicPr>
        <xdr:cNvPr id="113" name="Imagen 112" descr="Increase">
          <a:extLst>
            <a:ext uri="{FF2B5EF4-FFF2-40B4-BE49-F238E27FC236}">
              <a16:creationId xmlns:a16="http://schemas.microsoft.com/office/drawing/2014/main" id="{6AAF88C2-E4B6-2413-732B-8EE2EE49C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436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222250</xdr:colOff>
      <xdr:row>39</xdr:row>
      <xdr:rowOff>133350</xdr:rowOff>
    </xdr:to>
    <xdr:pic>
      <xdr:nvPicPr>
        <xdr:cNvPr id="114" name="Imagen 113">
          <a:extLst>
            <a:ext uri="{FF2B5EF4-FFF2-40B4-BE49-F238E27FC236}">
              <a16:creationId xmlns:a16="http://schemas.microsoft.com/office/drawing/2014/main" id="{8B711EDE-2848-7879-51AE-2685D08C8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4361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107950</xdr:colOff>
      <xdr:row>39</xdr:row>
      <xdr:rowOff>107950</xdr:rowOff>
    </xdr:to>
    <xdr:pic>
      <xdr:nvPicPr>
        <xdr:cNvPr id="115" name="Imagen 114" descr="Increase">
          <a:extLst>
            <a:ext uri="{FF2B5EF4-FFF2-40B4-BE49-F238E27FC236}">
              <a16:creationId xmlns:a16="http://schemas.microsoft.com/office/drawing/2014/main" id="{3D582707-39D4-B874-B874-82D553258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436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107950</xdr:colOff>
      <xdr:row>40</xdr:row>
      <xdr:rowOff>107950</xdr:rowOff>
    </xdr:to>
    <xdr:pic>
      <xdr:nvPicPr>
        <xdr:cNvPr id="116" name="Imagen 115" descr="Decrease">
          <a:extLst>
            <a:ext uri="{FF2B5EF4-FFF2-40B4-BE49-F238E27FC236}">
              <a16:creationId xmlns:a16="http://schemas.microsoft.com/office/drawing/2014/main" id="{1E1C9006-130C-A27D-E26A-FDB2F471D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671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222250</xdr:colOff>
      <xdr:row>40</xdr:row>
      <xdr:rowOff>114300</xdr:rowOff>
    </xdr:to>
    <xdr:pic>
      <xdr:nvPicPr>
        <xdr:cNvPr id="117" name="Imagen 116">
          <a:extLst>
            <a:ext uri="{FF2B5EF4-FFF2-40B4-BE49-F238E27FC236}">
              <a16:creationId xmlns:a16="http://schemas.microsoft.com/office/drawing/2014/main" id="{41C2882D-F816-2840-7DCD-30CEA4968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671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107950</xdr:colOff>
      <xdr:row>40</xdr:row>
      <xdr:rowOff>107950</xdr:rowOff>
    </xdr:to>
    <xdr:pic>
      <xdr:nvPicPr>
        <xdr:cNvPr id="118" name="Imagen 117" descr="Increase">
          <a:extLst>
            <a:ext uri="{FF2B5EF4-FFF2-40B4-BE49-F238E27FC236}">
              <a16:creationId xmlns:a16="http://schemas.microsoft.com/office/drawing/2014/main" id="{D5F03E0E-8651-1893-3ECD-987EE0937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671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107950</xdr:colOff>
      <xdr:row>41</xdr:row>
      <xdr:rowOff>107950</xdr:rowOff>
    </xdr:to>
    <xdr:pic>
      <xdr:nvPicPr>
        <xdr:cNvPr id="119" name="Imagen 118" descr="Steady">
          <a:extLst>
            <a:ext uri="{FF2B5EF4-FFF2-40B4-BE49-F238E27FC236}">
              <a16:creationId xmlns:a16="http://schemas.microsoft.com/office/drawing/2014/main" id="{880BA9B7-AAC7-1641-7D79-9B0EB2A54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9060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222250</xdr:colOff>
      <xdr:row>41</xdr:row>
      <xdr:rowOff>133350</xdr:rowOff>
    </xdr:to>
    <xdr:pic>
      <xdr:nvPicPr>
        <xdr:cNvPr id="120" name="Imagen 119">
          <a:extLst>
            <a:ext uri="{FF2B5EF4-FFF2-40B4-BE49-F238E27FC236}">
              <a16:creationId xmlns:a16="http://schemas.microsoft.com/office/drawing/2014/main" id="{71AAE43B-B45F-1EA5-494E-699EF87E0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9060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107950</xdr:colOff>
      <xdr:row>41</xdr:row>
      <xdr:rowOff>107950</xdr:rowOff>
    </xdr:to>
    <xdr:pic>
      <xdr:nvPicPr>
        <xdr:cNvPr id="121" name="Imagen 120" descr="Steady">
          <a:extLst>
            <a:ext uri="{FF2B5EF4-FFF2-40B4-BE49-F238E27FC236}">
              <a16:creationId xmlns:a16="http://schemas.microsoft.com/office/drawing/2014/main" id="{CCCE208A-89C8-FACF-16C9-9419C42BF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9060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107950</xdr:colOff>
      <xdr:row>42</xdr:row>
      <xdr:rowOff>107950</xdr:rowOff>
    </xdr:to>
    <xdr:pic>
      <xdr:nvPicPr>
        <xdr:cNvPr id="122" name="Imagen 121" descr="Steady">
          <a:extLst>
            <a:ext uri="{FF2B5EF4-FFF2-40B4-BE49-F238E27FC236}">
              <a16:creationId xmlns:a16="http://schemas.microsoft.com/office/drawing/2014/main" id="{CD70FA57-8F4D-7499-C6A6-6A7EF4BA4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280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222250</xdr:colOff>
      <xdr:row>42</xdr:row>
      <xdr:rowOff>114300</xdr:rowOff>
    </xdr:to>
    <xdr:pic>
      <xdr:nvPicPr>
        <xdr:cNvPr id="123" name="Imagen 122">
          <a:extLst>
            <a:ext uri="{FF2B5EF4-FFF2-40B4-BE49-F238E27FC236}">
              <a16:creationId xmlns:a16="http://schemas.microsoft.com/office/drawing/2014/main" id="{6C5CC89B-A27E-E088-B6D8-A17176E11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2806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107950</xdr:colOff>
      <xdr:row>42</xdr:row>
      <xdr:rowOff>107950</xdr:rowOff>
    </xdr:to>
    <xdr:pic>
      <xdr:nvPicPr>
        <xdr:cNvPr id="124" name="Imagen 123" descr="Steady">
          <a:extLst>
            <a:ext uri="{FF2B5EF4-FFF2-40B4-BE49-F238E27FC236}">
              <a16:creationId xmlns:a16="http://schemas.microsoft.com/office/drawing/2014/main" id="{2659EE82-9202-D19D-8C98-788BEFD2C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280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107950</xdr:colOff>
      <xdr:row>43</xdr:row>
      <xdr:rowOff>107950</xdr:rowOff>
    </xdr:to>
    <xdr:pic>
      <xdr:nvPicPr>
        <xdr:cNvPr id="125" name="Imagen 124" descr="Increase">
          <a:extLst>
            <a:ext uri="{FF2B5EF4-FFF2-40B4-BE49-F238E27FC236}">
              <a16:creationId xmlns:a16="http://schemas.microsoft.com/office/drawing/2014/main" id="{C8543B02-3D78-61A5-21B5-606F38AC0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5156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222250</xdr:colOff>
      <xdr:row>43</xdr:row>
      <xdr:rowOff>146050</xdr:rowOff>
    </xdr:to>
    <xdr:pic>
      <xdr:nvPicPr>
        <xdr:cNvPr id="126" name="Imagen 125">
          <a:extLst>
            <a:ext uri="{FF2B5EF4-FFF2-40B4-BE49-F238E27FC236}">
              <a16:creationId xmlns:a16="http://schemas.microsoft.com/office/drawing/2014/main" id="{F56D2BC6-E60A-C590-924E-0EBC518F0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515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107950</xdr:colOff>
      <xdr:row>43</xdr:row>
      <xdr:rowOff>107950</xdr:rowOff>
    </xdr:to>
    <xdr:pic>
      <xdr:nvPicPr>
        <xdr:cNvPr id="127" name="Imagen 126" descr="Increase">
          <a:extLst>
            <a:ext uri="{FF2B5EF4-FFF2-40B4-BE49-F238E27FC236}">
              <a16:creationId xmlns:a16="http://schemas.microsoft.com/office/drawing/2014/main" id="{48CAE54B-A320-2A11-2930-2B2580F16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5156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107950</xdr:colOff>
      <xdr:row>44</xdr:row>
      <xdr:rowOff>107950</xdr:rowOff>
    </xdr:to>
    <xdr:pic>
      <xdr:nvPicPr>
        <xdr:cNvPr id="128" name="Imagen 127" descr="Decrease">
          <a:extLst>
            <a:ext uri="{FF2B5EF4-FFF2-40B4-BE49-F238E27FC236}">
              <a16:creationId xmlns:a16="http://schemas.microsoft.com/office/drawing/2014/main" id="{07606255-F6F2-DC60-8310-9E35C4E2A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750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222250</xdr:colOff>
      <xdr:row>44</xdr:row>
      <xdr:rowOff>114300</xdr:rowOff>
    </xdr:to>
    <xdr:pic>
      <xdr:nvPicPr>
        <xdr:cNvPr id="129" name="Imagen 128">
          <a:extLst>
            <a:ext uri="{FF2B5EF4-FFF2-40B4-BE49-F238E27FC236}">
              <a16:creationId xmlns:a16="http://schemas.microsoft.com/office/drawing/2014/main" id="{EE9C560D-C55E-5311-E216-53084A2C8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750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107950</xdr:colOff>
      <xdr:row>44</xdr:row>
      <xdr:rowOff>107950</xdr:rowOff>
    </xdr:to>
    <xdr:pic>
      <xdr:nvPicPr>
        <xdr:cNvPr id="130" name="Imagen 129" descr="Steady">
          <a:extLst>
            <a:ext uri="{FF2B5EF4-FFF2-40B4-BE49-F238E27FC236}">
              <a16:creationId xmlns:a16="http://schemas.microsoft.com/office/drawing/2014/main" id="{7E8FFF1A-E12B-EF1E-C884-ABE860F79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750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107950</xdr:colOff>
      <xdr:row>45</xdr:row>
      <xdr:rowOff>107950</xdr:rowOff>
    </xdr:to>
    <xdr:pic>
      <xdr:nvPicPr>
        <xdr:cNvPr id="131" name="Imagen 130" descr="Decrease">
          <a:extLst>
            <a:ext uri="{FF2B5EF4-FFF2-40B4-BE49-F238E27FC236}">
              <a16:creationId xmlns:a16="http://schemas.microsoft.com/office/drawing/2014/main" id="{662486AB-B475-7D60-14F8-8A1A05EB3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985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222250</xdr:colOff>
      <xdr:row>45</xdr:row>
      <xdr:rowOff>146050</xdr:rowOff>
    </xdr:to>
    <xdr:pic>
      <xdr:nvPicPr>
        <xdr:cNvPr id="132" name="Imagen 131">
          <a:extLst>
            <a:ext uri="{FF2B5EF4-FFF2-40B4-BE49-F238E27FC236}">
              <a16:creationId xmlns:a16="http://schemas.microsoft.com/office/drawing/2014/main" id="{D35776F3-2004-FDE7-7825-B230A9C04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985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107950</xdr:colOff>
      <xdr:row>45</xdr:row>
      <xdr:rowOff>107950</xdr:rowOff>
    </xdr:to>
    <xdr:pic>
      <xdr:nvPicPr>
        <xdr:cNvPr id="133" name="Imagen 132" descr="Steady">
          <a:extLst>
            <a:ext uri="{FF2B5EF4-FFF2-40B4-BE49-F238E27FC236}">
              <a16:creationId xmlns:a16="http://schemas.microsoft.com/office/drawing/2014/main" id="{69EC4A17-FE22-D885-ED06-EAF9C8145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985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107950</xdr:colOff>
      <xdr:row>46</xdr:row>
      <xdr:rowOff>107950</xdr:rowOff>
    </xdr:to>
    <xdr:pic>
      <xdr:nvPicPr>
        <xdr:cNvPr id="134" name="Imagen 133" descr="Steady">
          <a:extLst>
            <a:ext uri="{FF2B5EF4-FFF2-40B4-BE49-F238E27FC236}">
              <a16:creationId xmlns:a16="http://schemas.microsoft.com/office/drawing/2014/main" id="{3D5934D3-F860-097F-5871-564D6E117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1360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222250</xdr:colOff>
      <xdr:row>46</xdr:row>
      <xdr:rowOff>146050</xdr:rowOff>
    </xdr:to>
    <xdr:pic>
      <xdr:nvPicPr>
        <xdr:cNvPr id="135" name="Imagen 134">
          <a:extLst>
            <a:ext uri="{FF2B5EF4-FFF2-40B4-BE49-F238E27FC236}">
              <a16:creationId xmlns:a16="http://schemas.microsoft.com/office/drawing/2014/main" id="{3DA24850-419F-43F4-FEF5-5AC6FA979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360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107950</xdr:colOff>
      <xdr:row>46</xdr:row>
      <xdr:rowOff>107950</xdr:rowOff>
    </xdr:to>
    <xdr:pic>
      <xdr:nvPicPr>
        <xdr:cNvPr id="136" name="Imagen 135" descr="Increase">
          <a:extLst>
            <a:ext uri="{FF2B5EF4-FFF2-40B4-BE49-F238E27FC236}">
              <a16:creationId xmlns:a16="http://schemas.microsoft.com/office/drawing/2014/main" id="{BDA18CDD-95F8-B259-147C-F2D6665F7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1360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107950</xdr:colOff>
      <xdr:row>47</xdr:row>
      <xdr:rowOff>107950</xdr:rowOff>
    </xdr:to>
    <xdr:pic>
      <xdr:nvPicPr>
        <xdr:cNvPr id="137" name="Imagen 136" descr="Increase">
          <a:extLst>
            <a:ext uri="{FF2B5EF4-FFF2-40B4-BE49-F238E27FC236}">
              <a16:creationId xmlns:a16="http://schemas.microsoft.com/office/drawing/2014/main" id="{5349EEA5-1B78-1D67-419A-B73145994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1595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222250</xdr:colOff>
      <xdr:row>47</xdr:row>
      <xdr:rowOff>133350</xdr:rowOff>
    </xdr:to>
    <xdr:pic>
      <xdr:nvPicPr>
        <xdr:cNvPr id="138" name="Imagen 137">
          <a:extLst>
            <a:ext uri="{FF2B5EF4-FFF2-40B4-BE49-F238E27FC236}">
              <a16:creationId xmlns:a16="http://schemas.microsoft.com/office/drawing/2014/main" id="{813DFDF2-8115-A5A2-8822-71850B2BB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5951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107950</xdr:colOff>
      <xdr:row>47</xdr:row>
      <xdr:rowOff>107950</xdr:rowOff>
    </xdr:to>
    <xdr:pic>
      <xdr:nvPicPr>
        <xdr:cNvPr id="139" name="Imagen 138" descr="Increase">
          <a:extLst>
            <a:ext uri="{FF2B5EF4-FFF2-40B4-BE49-F238E27FC236}">
              <a16:creationId xmlns:a16="http://schemas.microsoft.com/office/drawing/2014/main" id="{6971BEFC-6E56-A7E5-52AA-1978B5B17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1595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107950</xdr:colOff>
      <xdr:row>48</xdr:row>
      <xdr:rowOff>107950</xdr:rowOff>
    </xdr:to>
    <xdr:pic>
      <xdr:nvPicPr>
        <xdr:cNvPr id="140" name="Imagen 139" descr="Increase">
          <a:extLst>
            <a:ext uri="{FF2B5EF4-FFF2-40B4-BE49-F238E27FC236}">
              <a16:creationId xmlns:a16="http://schemas.microsoft.com/office/drawing/2014/main" id="{ADF13190-63D8-131A-F3F3-44446432B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1830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222250</xdr:colOff>
      <xdr:row>48</xdr:row>
      <xdr:rowOff>146050</xdr:rowOff>
    </xdr:to>
    <xdr:pic>
      <xdr:nvPicPr>
        <xdr:cNvPr id="141" name="Imagen 140">
          <a:extLst>
            <a:ext uri="{FF2B5EF4-FFF2-40B4-BE49-F238E27FC236}">
              <a16:creationId xmlns:a16="http://schemas.microsoft.com/office/drawing/2014/main" id="{6667BAF2-5FA3-155F-7EA1-C8A194CFF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830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107950</xdr:colOff>
      <xdr:row>48</xdr:row>
      <xdr:rowOff>107950</xdr:rowOff>
    </xdr:to>
    <xdr:pic>
      <xdr:nvPicPr>
        <xdr:cNvPr id="142" name="Imagen 141" descr="Increase">
          <a:extLst>
            <a:ext uri="{FF2B5EF4-FFF2-40B4-BE49-F238E27FC236}">
              <a16:creationId xmlns:a16="http://schemas.microsoft.com/office/drawing/2014/main" id="{2D0DCFA0-61EC-8F6C-46F8-30A894841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1830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107950</xdr:colOff>
      <xdr:row>49</xdr:row>
      <xdr:rowOff>107950</xdr:rowOff>
    </xdr:to>
    <xdr:pic>
      <xdr:nvPicPr>
        <xdr:cNvPr id="143" name="Imagen 142" descr="Decrease">
          <a:extLst>
            <a:ext uri="{FF2B5EF4-FFF2-40B4-BE49-F238E27FC236}">
              <a16:creationId xmlns:a16="http://schemas.microsoft.com/office/drawing/2014/main" id="{B2C54D67-913F-F51D-3FC6-E41388B96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0650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222250</xdr:colOff>
      <xdr:row>49</xdr:row>
      <xdr:rowOff>146050</xdr:rowOff>
    </xdr:to>
    <xdr:pic>
      <xdr:nvPicPr>
        <xdr:cNvPr id="144" name="Imagen 143">
          <a:extLst>
            <a:ext uri="{FF2B5EF4-FFF2-40B4-BE49-F238E27FC236}">
              <a16:creationId xmlns:a16="http://schemas.microsoft.com/office/drawing/2014/main" id="{F6ECD48D-ADE1-2FB3-6916-F2469D6B9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065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107950</xdr:colOff>
      <xdr:row>49</xdr:row>
      <xdr:rowOff>107950</xdr:rowOff>
    </xdr:to>
    <xdr:pic>
      <xdr:nvPicPr>
        <xdr:cNvPr id="145" name="Imagen 144" descr="Increase">
          <a:extLst>
            <a:ext uri="{FF2B5EF4-FFF2-40B4-BE49-F238E27FC236}">
              <a16:creationId xmlns:a16="http://schemas.microsoft.com/office/drawing/2014/main" id="{971A267E-C69B-3860-B624-B7FC15CC1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20650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107950</xdr:colOff>
      <xdr:row>50</xdr:row>
      <xdr:rowOff>107950</xdr:rowOff>
    </xdr:to>
    <xdr:pic>
      <xdr:nvPicPr>
        <xdr:cNvPr id="146" name="Imagen 145" descr="Steady">
          <a:extLst>
            <a:ext uri="{FF2B5EF4-FFF2-40B4-BE49-F238E27FC236}">
              <a16:creationId xmlns:a16="http://schemas.microsoft.com/office/drawing/2014/main" id="{24926271-CAB4-8069-1237-1F14B1311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299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222250</xdr:colOff>
      <xdr:row>50</xdr:row>
      <xdr:rowOff>133350</xdr:rowOff>
    </xdr:to>
    <xdr:pic>
      <xdr:nvPicPr>
        <xdr:cNvPr id="147" name="Imagen 146">
          <a:extLst>
            <a:ext uri="{FF2B5EF4-FFF2-40B4-BE49-F238E27FC236}">
              <a16:creationId xmlns:a16="http://schemas.microsoft.com/office/drawing/2014/main" id="{2BF2B8D7-74B7-6E68-CD71-FEC03D16B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2999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107950</xdr:colOff>
      <xdr:row>50</xdr:row>
      <xdr:rowOff>107950</xdr:rowOff>
    </xdr:to>
    <xdr:pic>
      <xdr:nvPicPr>
        <xdr:cNvPr id="148" name="Imagen 147" descr="Steady">
          <a:extLst>
            <a:ext uri="{FF2B5EF4-FFF2-40B4-BE49-F238E27FC236}">
              <a16:creationId xmlns:a16="http://schemas.microsoft.com/office/drawing/2014/main" id="{7213D458-DF72-6C46-244D-1A8E39DF0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2299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107950</xdr:colOff>
      <xdr:row>51</xdr:row>
      <xdr:rowOff>107950</xdr:rowOff>
    </xdr:to>
    <xdr:pic>
      <xdr:nvPicPr>
        <xdr:cNvPr id="149" name="Imagen 148" descr="Decrease">
          <a:extLst>
            <a:ext uri="{FF2B5EF4-FFF2-40B4-BE49-F238E27FC236}">
              <a16:creationId xmlns:a16="http://schemas.microsoft.com/office/drawing/2014/main" id="{7742903F-184A-08A4-D062-08DE62C69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534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209550</xdr:colOff>
      <xdr:row>51</xdr:row>
      <xdr:rowOff>146050</xdr:rowOff>
    </xdr:to>
    <xdr:pic>
      <xdr:nvPicPr>
        <xdr:cNvPr id="150" name="Imagen 149">
          <a:extLst>
            <a:ext uri="{FF2B5EF4-FFF2-40B4-BE49-F238E27FC236}">
              <a16:creationId xmlns:a16="http://schemas.microsoft.com/office/drawing/2014/main" id="{1DB805E7-EDB6-0D64-0FF1-D2E4C68A9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5349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107950</xdr:colOff>
      <xdr:row>51</xdr:row>
      <xdr:rowOff>107950</xdr:rowOff>
    </xdr:to>
    <xdr:pic>
      <xdr:nvPicPr>
        <xdr:cNvPr id="151" name="Imagen 150" descr="Decrease">
          <a:extLst>
            <a:ext uri="{FF2B5EF4-FFF2-40B4-BE49-F238E27FC236}">
              <a16:creationId xmlns:a16="http://schemas.microsoft.com/office/drawing/2014/main" id="{F0FE11AD-5A0E-3A8D-0A08-D0CE7AE69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2534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107950</xdr:colOff>
      <xdr:row>52</xdr:row>
      <xdr:rowOff>107950</xdr:rowOff>
    </xdr:to>
    <xdr:pic>
      <xdr:nvPicPr>
        <xdr:cNvPr id="152" name="Imagen 151" descr="Increase">
          <a:extLst>
            <a:ext uri="{FF2B5EF4-FFF2-40B4-BE49-F238E27FC236}">
              <a16:creationId xmlns:a16="http://schemas.microsoft.com/office/drawing/2014/main" id="{B7E1BCF7-9D0F-59BC-93BC-CA5B50FEB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769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222250</xdr:colOff>
      <xdr:row>52</xdr:row>
      <xdr:rowOff>114300</xdr:rowOff>
    </xdr:to>
    <xdr:pic>
      <xdr:nvPicPr>
        <xdr:cNvPr id="153" name="Imagen 152">
          <a:extLst>
            <a:ext uri="{FF2B5EF4-FFF2-40B4-BE49-F238E27FC236}">
              <a16:creationId xmlns:a16="http://schemas.microsoft.com/office/drawing/2014/main" id="{3601DB1E-B3EB-8278-B7E7-D1CCA45A2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7698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107950</xdr:colOff>
      <xdr:row>52</xdr:row>
      <xdr:rowOff>107950</xdr:rowOff>
    </xdr:to>
    <xdr:pic>
      <xdr:nvPicPr>
        <xdr:cNvPr id="154" name="Imagen 153" descr="Increase">
          <a:extLst>
            <a:ext uri="{FF2B5EF4-FFF2-40B4-BE49-F238E27FC236}">
              <a16:creationId xmlns:a16="http://schemas.microsoft.com/office/drawing/2014/main" id="{2307905B-A82A-A7A7-E0ED-369A463D9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2769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107950</xdr:colOff>
      <xdr:row>53</xdr:row>
      <xdr:rowOff>107950</xdr:rowOff>
    </xdr:to>
    <xdr:pic>
      <xdr:nvPicPr>
        <xdr:cNvPr id="155" name="Imagen 154" descr="Increase">
          <a:extLst>
            <a:ext uri="{FF2B5EF4-FFF2-40B4-BE49-F238E27FC236}">
              <a16:creationId xmlns:a16="http://schemas.microsoft.com/office/drawing/2014/main" id="{50EB16EB-472F-8E01-448C-FD5BC4BEE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004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222250</xdr:colOff>
      <xdr:row>53</xdr:row>
      <xdr:rowOff>146050</xdr:rowOff>
    </xdr:to>
    <xdr:pic>
      <xdr:nvPicPr>
        <xdr:cNvPr id="156" name="Imagen 155">
          <a:extLst>
            <a:ext uri="{FF2B5EF4-FFF2-40B4-BE49-F238E27FC236}">
              <a16:creationId xmlns:a16="http://schemas.microsoft.com/office/drawing/2014/main" id="{4FBF3DE5-B798-FB7B-3632-F3C9040C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004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107950</xdr:colOff>
      <xdr:row>53</xdr:row>
      <xdr:rowOff>107950</xdr:rowOff>
    </xdr:to>
    <xdr:pic>
      <xdr:nvPicPr>
        <xdr:cNvPr id="157" name="Imagen 156" descr="Increase">
          <a:extLst>
            <a:ext uri="{FF2B5EF4-FFF2-40B4-BE49-F238E27FC236}">
              <a16:creationId xmlns:a16="http://schemas.microsoft.com/office/drawing/2014/main" id="{FA2F34A6-38F5-78D0-E920-92FB658A2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3004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107950</xdr:colOff>
      <xdr:row>54</xdr:row>
      <xdr:rowOff>107950</xdr:rowOff>
    </xdr:to>
    <xdr:pic>
      <xdr:nvPicPr>
        <xdr:cNvPr id="158" name="Imagen 157" descr="Decrease">
          <a:extLst>
            <a:ext uri="{FF2B5EF4-FFF2-40B4-BE49-F238E27FC236}">
              <a16:creationId xmlns:a16="http://schemas.microsoft.com/office/drawing/2014/main" id="{B6EBCBF1-7927-BE1D-713C-83C0A064E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239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222250</xdr:colOff>
      <xdr:row>54</xdr:row>
      <xdr:rowOff>146050</xdr:rowOff>
    </xdr:to>
    <xdr:pic>
      <xdr:nvPicPr>
        <xdr:cNvPr id="159" name="Imagen 158">
          <a:extLst>
            <a:ext uri="{FF2B5EF4-FFF2-40B4-BE49-F238E27FC236}">
              <a16:creationId xmlns:a16="http://schemas.microsoft.com/office/drawing/2014/main" id="{F011EB50-CCBE-9B03-4912-60AFD64B6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239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107950</xdr:colOff>
      <xdr:row>54</xdr:row>
      <xdr:rowOff>107950</xdr:rowOff>
    </xdr:to>
    <xdr:pic>
      <xdr:nvPicPr>
        <xdr:cNvPr id="160" name="Imagen 159" descr="Steady">
          <a:extLst>
            <a:ext uri="{FF2B5EF4-FFF2-40B4-BE49-F238E27FC236}">
              <a16:creationId xmlns:a16="http://schemas.microsoft.com/office/drawing/2014/main" id="{E3A811B9-58AF-78B1-4CBB-F78F08F3D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3239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107950</xdr:colOff>
      <xdr:row>55</xdr:row>
      <xdr:rowOff>107950</xdr:rowOff>
    </xdr:to>
    <xdr:pic>
      <xdr:nvPicPr>
        <xdr:cNvPr id="161" name="Imagen 160" descr="Increase">
          <a:extLst>
            <a:ext uri="{FF2B5EF4-FFF2-40B4-BE49-F238E27FC236}">
              <a16:creationId xmlns:a16="http://schemas.microsoft.com/office/drawing/2014/main" id="{57896A80-FC17-9BC0-A929-FD03F1C04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474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222250</xdr:colOff>
      <xdr:row>55</xdr:row>
      <xdr:rowOff>146050</xdr:rowOff>
    </xdr:to>
    <xdr:pic>
      <xdr:nvPicPr>
        <xdr:cNvPr id="162" name="Imagen 161">
          <a:extLst>
            <a:ext uri="{FF2B5EF4-FFF2-40B4-BE49-F238E27FC236}">
              <a16:creationId xmlns:a16="http://schemas.microsoft.com/office/drawing/2014/main" id="{13D69A29-1002-EE19-9868-1A0EB557E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474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107950</xdr:colOff>
      <xdr:row>55</xdr:row>
      <xdr:rowOff>107950</xdr:rowOff>
    </xdr:to>
    <xdr:pic>
      <xdr:nvPicPr>
        <xdr:cNvPr id="163" name="Imagen 162" descr="Increase">
          <a:extLst>
            <a:ext uri="{FF2B5EF4-FFF2-40B4-BE49-F238E27FC236}">
              <a16:creationId xmlns:a16="http://schemas.microsoft.com/office/drawing/2014/main" id="{ED390221-BFF2-426F-E9C0-18957093A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3474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107950</xdr:colOff>
      <xdr:row>56</xdr:row>
      <xdr:rowOff>107950</xdr:rowOff>
    </xdr:to>
    <xdr:pic>
      <xdr:nvPicPr>
        <xdr:cNvPr id="164" name="Imagen 163" descr="Steady">
          <a:extLst>
            <a:ext uri="{FF2B5EF4-FFF2-40B4-BE49-F238E27FC236}">
              <a16:creationId xmlns:a16="http://schemas.microsoft.com/office/drawing/2014/main" id="{82B7BD0E-76B1-DB0D-FDFD-DEE14D403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709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222250</xdr:colOff>
      <xdr:row>56</xdr:row>
      <xdr:rowOff>114300</xdr:rowOff>
    </xdr:to>
    <xdr:pic>
      <xdr:nvPicPr>
        <xdr:cNvPr id="165" name="Imagen 164">
          <a:extLst>
            <a:ext uri="{FF2B5EF4-FFF2-40B4-BE49-F238E27FC236}">
              <a16:creationId xmlns:a16="http://schemas.microsoft.com/office/drawing/2014/main" id="{020DE6D8-13AD-665A-CAA3-33FC0735D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7096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107950</xdr:colOff>
      <xdr:row>56</xdr:row>
      <xdr:rowOff>107950</xdr:rowOff>
    </xdr:to>
    <xdr:pic>
      <xdr:nvPicPr>
        <xdr:cNvPr id="166" name="Imagen 165" descr="Increase">
          <a:extLst>
            <a:ext uri="{FF2B5EF4-FFF2-40B4-BE49-F238E27FC236}">
              <a16:creationId xmlns:a16="http://schemas.microsoft.com/office/drawing/2014/main" id="{0C06FD1D-E5AA-6D30-34CC-06C45526B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3709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107950</xdr:colOff>
      <xdr:row>57</xdr:row>
      <xdr:rowOff>107950</xdr:rowOff>
    </xdr:to>
    <xdr:pic>
      <xdr:nvPicPr>
        <xdr:cNvPr id="167" name="Imagen 166" descr="Decrease">
          <a:extLst>
            <a:ext uri="{FF2B5EF4-FFF2-40B4-BE49-F238E27FC236}">
              <a16:creationId xmlns:a16="http://schemas.microsoft.com/office/drawing/2014/main" id="{C073F197-5EA6-0FA6-DF70-E132DB90F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9446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222250</xdr:colOff>
      <xdr:row>57</xdr:row>
      <xdr:rowOff>133350</xdr:rowOff>
    </xdr:to>
    <xdr:pic>
      <xdr:nvPicPr>
        <xdr:cNvPr id="168" name="Imagen 167">
          <a:extLst>
            <a:ext uri="{FF2B5EF4-FFF2-40B4-BE49-F238E27FC236}">
              <a16:creationId xmlns:a16="http://schemas.microsoft.com/office/drawing/2014/main" id="{784484C2-D2B6-2034-EE05-7BE666659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944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107950</xdr:colOff>
      <xdr:row>57</xdr:row>
      <xdr:rowOff>107950</xdr:rowOff>
    </xdr:to>
    <xdr:pic>
      <xdr:nvPicPr>
        <xdr:cNvPr id="169" name="Imagen 168" descr="Decrease">
          <a:extLst>
            <a:ext uri="{FF2B5EF4-FFF2-40B4-BE49-F238E27FC236}">
              <a16:creationId xmlns:a16="http://schemas.microsoft.com/office/drawing/2014/main" id="{9BD633E0-1748-5D3B-1D3B-C5B2FB82F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39446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107950</xdr:colOff>
      <xdr:row>58</xdr:row>
      <xdr:rowOff>107950</xdr:rowOff>
    </xdr:to>
    <xdr:pic>
      <xdr:nvPicPr>
        <xdr:cNvPr id="170" name="Imagen 169" descr="Decrease">
          <a:extLst>
            <a:ext uri="{FF2B5EF4-FFF2-40B4-BE49-F238E27FC236}">
              <a16:creationId xmlns:a16="http://schemas.microsoft.com/office/drawing/2014/main" id="{3FE16FA4-FB33-EF6A-7733-B10F94375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179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222250</xdr:colOff>
      <xdr:row>58</xdr:row>
      <xdr:rowOff>146050</xdr:rowOff>
    </xdr:to>
    <xdr:pic>
      <xdr:nvPicPr>
        <xdr:cNvPr id="171" name="Imagen 170">
          <a:extLst>
            <a:ext uri="{FF2B5EF4-FFF2-40B4-BE49-F238E27FC236}">
              <a16:creationId xmlns:a16="http://schemas.microsoft.com/office/drawing/2014/main" id="{456FBD86-3342-E22D-A545-87F8DFF34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179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107950</xdr:colOff>
      <xdr:row>58</xdr:row>
      <xdr:rowOff>107950</xdr:rowOff>
    </xdr:to>
    <xdr:pic>
      <xdr:nvPicPr>
        <xdr:cNvPr id="172" name="Imagen 171" descr="Steady">
          <a:extLst>
            <a:ext uri="{FF2B5EF4-FFF2-40B4-BE49-F238E27FC236}">
              <a16:creationId xmlns:a16="http://schemas.microsoft.com/office/drawing/2014/main" id="{B960A363-3725-36C5-FC01-37CE26ACC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4179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107950</xdr:colOff>
      <xdr:row>59</xdr:row>
      <xdr:rowOff>107950</xdr:rowOff>
    </xdr:to>
    <xdr:pic>
      <xdr:nvPicPr>
        <xdr:cNvPr id="173" name="Imagen 172" descr="Decrease">
          <a:extLst>
            <a:ext uri="{FF2B5EF4-FFF2-40B4-BE49-F238E27FC236}">
              <a16:creationId xmlns:a16="http://schemas.microsoft.com/office/drawing/2014/main" id="{FD051B4A-D2AC-AE93-317E-52FACAFAB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414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222250</xdr:colOff>
      <xdr:row>59</xdr:row>
      <xdr:rowOff>114300</xdr:rowOff>
    </xdr:to>
    <xdr:pic>
      <xdr:nvPicPr>
        <xdr:cNvPr id="174" name="Imagen 173">
          <a:extLst>
            <a:ext uri="{FF2B5EF4-FFF2-40B4-BE49-F238E27FC236}">
              <a16:creationId xmlns:a16="http://schemas.microsoft.com/office/drawing/2014/main" id="{898C494D-AAD6-4CBD-3A2B-7815673CC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414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107950</xdr:colOff>
      <xdr:row>59</xdr:row>
      <xdr:rowOff>107950</xdr:rowOff>
    </xdr:to>
    <xdr:pic>
      <xdr:nvPicPr>
        <xdr:cNvPr id="175" name="Imagen 174" descr="Steady">
          <a:extLst>
            <a:ext uri="{FF2B5EF4-FFF2-40B4-BE49-F238E27FC236}">
              <a16:creationId xmlns:a16="http://schemas.microsoft.com/office/drawing/2014/main" id="{850D0F1C-2563-9534-9B89-ED214C6C1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4414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107950</xdr:colOff>
      <xdr:row>60</xdr:row>
      <xdr:rowOff>107950</xdr:rowOff>
    </xdr:to>
    <xdr:pic>
      <xdr:nvPicPr>
        <xdr:cNvPr id="176" name="Imagen 175" descr="Increase">
          <a:extLst>
            <a:ext uri="{FF2B5EF4-FFF2-40B4-BE49-F238E27FC236}">
              <a16:creationId xmlns:a16="http://schemas.microsoft.com/office/drawing/2014/main" id="{396E4F4F-AD01-152B-7122-9EE0421B1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649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222250</xdr:colOff>
      <xdr:row>60</xdr:row>
      <xdr:rowOff>114300</xdr:rowOff>
    </xdr:to>
    <xdr:pic>
      <xdr:nvPicPr>
        <xdr:cNvPr id="177" name="Imagen 176">
          <a:extLst>
            <a:ext uri="{FF2B5EF4-FFF2-40B4-BE49-F238E27FC236}">
              <a16:creationId xmlns:a16="http://schemas.microsoft.com/office/drawing/2014/main" id="{D796850E-2937-C96D-71C9-F731E7AD4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6494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107950</xdr:colOff>
      <xdr:row>60</xdr:row>
      <xdr:rowOff>107950</xdr:rowOff>
    </xdr:to>
    <xdr:pic>
      <xdr:nvPicPr>
        <xdr:cNvPr id="178" name="Imagen 177" descr="Increase">
          <a:extLst>
            <a:ext uri="{FF2B5EF4-FFF2-40B4-BE49-F238E27FC236}">
              <a16:creationId xmlns:a16="http://schemas.microsoft.com/office/drawing/2014/main" id="{9AAC2C05-3BA9-582E-1911-E53F59AC5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4649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107950</xdr:colOff>
      <xdr:row>61</xdr:row>
      <xdr:rowOff>107950</xdr:rowOff>
    </xdr:to>
    <xdr:pic>
      <xdr:nvPicPr>
        <xdr:cNvPr id="179" name="Imagen 178" descr="Increase">
          <a:extLst>
            <a:ext uri="{FF2B5EF4-FFF2-40B4-BE49-F238E27FC236}">
              <a16:creationId xmlns:a16="http://schemas.microsoft.com/office/drawing/2014/main" id="{97D4F2FE-4607-D9D2-721B-24D210DB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884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222250</xdr:colOff>
      <xdr:row>61</xdr:row>
      <xdr:rowOff>114300</xdr:rowOff>
    </xdr:to>
    <xdr:pic>
      <xdr:nvPicPr>
        <xdr:cNvPr id="180" name="Imagen 179">
          <a:extLst>
            <a:ext uri="{FF2B5EF4-FFF2-40B4-BE49-F238E27FC236}">
              <a16:creationId xmlns:a16="http://schemas.microsoft.com/office/drawing/2014/main" id="{1884182E-87C6-43EC-C1CE-60C5FBFB0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884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107950</xdr:colOff>
      <xdr:row>61</xdr:row>
      <xdr:rowOff>107950</xdr:rowOff>
    </xdr:to>
    <xdr:pic>
      <xdr:nvPicPr>
        <xdr:cNvPr id="181" name="Imagen 180" descr="Increase">
          <a:extLst>
            <a:ext uri="{FF2B5EF4-FFF2-40B4-BE49-F238E27FC236}">
              <a16:creationId xmlns:a16="http://schemas.microsoft.com/office/drawing/2014/main" id="{A001654F-03E3-63A3-66F2-617382A12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4884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107950</xdr:colOff>
      <xdr:row>62</xdr:row>
      <xdr:rowOff>107950</xdr:rowOff>
    </xdr:to>
    <xdr:pic>
      <xdr:nvPicPr>
        <xdr:cNvPr id="182" name="Imagen 181" descr="Steady">
          <a:extLst>
            <a:ext uri="{FF2B5EF4-FFF2-40B4-BE49-F238E27FC236}">
              <a16:creationId xmlns:a16="http://schemas.microsoft.com/office/drawing/2014/main" id="{1100D2B2-2D44-C357-7865-515116DB6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259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222250</xdr:colOff>
      <xdr:row>62</xdr:row>
      <xdr:rowOff>146050</xdr:rowOff>
    </xdr:to>
    <xdr:pic>
      <xdr:nvPicPr>
        <xdr:cNvPr id="183" name="Imagen 182">
          <a:extLst>
            <a:ext uri="{FF2B5EF4-FFF2-40B4-BE49-F238E27FC236}">
              <a16:creationId xmlns:a16="http://schemas.microsoft.com/office/drawing/2014/main" id="{D1C102C2-2B97-734B-67E2-F4D41219C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259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107950</xdr:colOff>
      <xdr:row>62</xdr:row>
      <xdr:rowOff>107950</xdr:rowOff>
    </xdr:to>
    <xdr:pic>
      <xdr:nvPicPr>
        <xdr:cNvPr id="184" name="Imagen 183" descr="Increase">
          <a:extLst>
            <a:ext uri="{FF2B5EF4-FFF2-40B4-BE49-F238E27FC236}">
              <a16:creationId xmlns:a16="http://schemas.microsoft.com/office/drawing/2014/main" id="{FF4B46AA-990A-45F6-E7D8-7F37B4C57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259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107950</xdr:colOff>
      <xdr:row>63</xdr:row>
      <xdr:rowOff>107950</xdr:rowOff>
    </xdr:to>
    <xdr:pic>
      <xdr:nvPicPr>
        <xdr:cNvPr id="185" name="Imagen 184" descr="Decrease">
          <a:extLst>
            <a:ext uri="{FF2B5EF4-FFF2-40B4-BE49-F238E27FC236}">
              <a16:creationId xmlns:a16="http://schemas.microsoft.com/office/drawing/2014/main" id="{6622C049-9865-0310-9F20-BCDFBCCCF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4940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222250</xdr:colOff>
      <xdr:row>63</xdr:row>
      <xdr:rowOff>146050</xdr:rowOff>
    </xdr:to>
    <xdr:pic>
      <xdr:nvPicPr>
        <xdr:cNvPr id="186" name="Imagen 185">
          <a:extLst>
            <a:ext uri="{FF2B5EF4-FFF2-40B4-BE49-F238E27FC236}">
              <a16:creationId xmlns:a16="http://schemas.microsoft.com/office/drawing/2014/main" id="{C612226A-C250-92A0-7C57-CECB55CCE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494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107950</xdr:colOff>
      <xdr:row>63</xdr:row>
      <xdr:rowOff>107950</xdr:rowOff>
    </xdr:to>
    <xdr:pic>
      <xdr:nvPicPr>
        <xdr:cNvPr id="187" name="Imagen 186" descr="Decrease">
          <a:extLst>
            <a:ext uri="{FF2B5EF4-FFF2-40B4-BE49-F238E27FC236}">
              <a16:creationId xmlns:a16="http://schemas.microsoft.com/office/drawing/2014/main" id="{CB8798E8-DFEB-4E9A-6E8B-F88FC63A2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4940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107950</xdr:colOff>
      <xdr:row>64</xdr:row>
      <xdr:rowOff>107950</xdr:rowOff>
    </xdr:to>
    <xdr:pic>
      <xdr:nvPicPr>
        <xdr:cNvPr id="188" name="Imagen 187" descr="Increase">
          <a:extLst>
            <a:ext uri="{FF2B5EF4-FFF2-40B4-BE49-F238E27FC236}">
              <a16:creationId xmlns:a16="http://schemas.microsoft.com/office/drawing/2014/main" id="{E54B40E3-15EF-61BD-1285-6E0DA2F5B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728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203200</xdr:colOff>
      <xdr:row>64</xdr:row>
      <xdr:rowOff>146050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82D01075-B39C-7062-1D98-AEF62C3BB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7289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107950</xdr:colOff>
      <xdr:row>64</xdr:row>
      <xdr:rowOff>107950</xdr:rowOff>
    </xdr:to>
    <xdr:pic>
      <xdr:nvPicPr>
        <xdr:cNvPr id="190" name="Imagen 189" descr="Increase">
          <a:extLst>
            <a:ext uri="{FF2B5EF4-FFF2-40B4-BE49-F238E27FC236}">
              <a16:creationId xmlns:a16="http://schemas.microsoft.com/office/drawing/2014/main" id="{19133407-5720-4DB8-5BBA-8BA97A589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728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107950</xdr:colOff>
      <xdr:row>65</xdr:row>
      <xdr:rowOff>107950</xdr:rowOff>
    </xdr:to>
    <xdr:pic>
      <xdr:nvPicPr>
        <xdr:cNvPr id="191" name="Imagen 190" descr="Decrease">
          <a:extLst>
            <a:ext uri="{FF2B5EF4-FFF2-40B4-BE49-F238E27FC236}">
              <a16:creationId xmlns:a16="http://schemas.microsoft.com/office/drawing/2014/main" id="{B40E4C6C-8D9E-79B0-B2DF-2E140414E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963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222250</xdr:colOff>
      <xdr:row>65</xdr:row>
      <xdr:rowOff>146050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D61A2C05-978F-0E36-13FB-532A150D3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963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107950</xdr:colOff>
      <xdr:row>65</xdr:row>
      <xdr:rowOff>107950</xdr:rowOff>
    </xdr:to>
    <xdr:pic>
      <xdr:nvPicPr>
        <xdr:cNvPr id="193" name="Imagen 192" descr="Decrease">
          <a:extLst>
            <a:ext uri="{FF2B5EF4-FFF2-40B4-BE49-F238E27FC236}">
              <a16:creationId xmlns:a16="http://schemas.microsoft.com/office/drawing/2014/main" id="{B4BBA96B-B1B8-90FC-F5F8-033C21344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963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107950</xdr:colOff>
      <xdr:row>66</xdr:row>
      <xdr:rowOff>107950</xdr:rowOff>
    </xdr:to>
    <xdr:pic>
      <xdr:nvPicPr>
        <xdr:cNvPr id="194" name="Imagen 193" descr="Decrease">
          <a:extLst>
            <a:ext uri="{FF2B5EF4-FFF2-40B4-BE49-F238E27FC236}">
              <a16:creationId xmlns:a16="http://schemas.microsoft.com/office/drawing/2014/main" id="{DF6B2045-2E63-D3FA-CCAF-BAA23E3C0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338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222250</xdr:colOff>
      <xdr:row>66</xdr:row>
      <xdr:rowOff>114300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id="{3D8E757A-F59B-BF72-E366-3EC9EECA1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338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107950</xdr:colOff>
      <xdr:row>66</xdr:row>
      <xdr:rowOff>107950</xdr:rowOff>
    </xdr:to>
    <xdr:pic>
      <xdr:nvPicPr>
        <xdr:cNvPr id="196" name="Imagen 195" descr="Decrease">
          <a:extLst>
            <a:ext uri="{FF2B5EF4-FFF2-40B4-BE49-F238E27FC236}">
              <a16:creationId xmlns:a16="http://schemas.microsoft.com/office/drawing/2014/main" id="{DD256823-6147-5382-75B8-ABB33633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6338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107950</xdr:colOff>
      <xdr:row>67</xdr:row>
      <xdr:rowOff>107950</xdr:rowOff>
    </xdr:to>
    <xdr:pic>
      <xdr:nvPicPr>
        <xdr:cNvPr id="197" name="Imagen 196" descr="Decrease">
          <a:extLst>
            <a:ext uri="{FF2B5EF4-FFF2-40B4-BE49-F238E27FC236}">
              <a16:creationId xmlns:a16="http://schemas.microsoft.com/office/drawing/2014/main" id="{FB0A0794-63F9-2549-60BB-CF3A1095C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573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222250</xdr:colOff>
      <xdr:row>67</xdr:row>
      <xdr:rowOff>133350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id="{E7577786-38F0-9F10-E01B-F659A02B9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5735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107950</xdr:colOff>
      <xdr:row>67</xdr:row>
      <xdr:rowOff>107950</xdr:rowOff>
    </xdr:to>
    <xdr:pic>
      <xdr:nvPicPr>
        <xdr:cNvPr id="199" name="Imagen 198" descr="Increase">
          <a:extLst>
            <a:ext uri="{FF2B5EF4-FFF2-40B4-BE49-F238E27FC236}">
              <a16:creationId xmlns:a16="http://schemas.microsoft.com/office/drawing/2014/main" id="{193E9C8D-FA89-EC97-91A5-C98C2223A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6573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107950</xdr:colOff>
      <xdr:row>68</xdr:row>
      <xdr:rowOff>107950</xdr:rowOff>
    </xdr:to>
    <xdr:pic>
      <xdr:nvPicPr>
        <xdr:cNvPr id="200" name="Imagen 199" descr="Decrease">
          <a:extLst>
            <a:ext uri="{FF2B5EF4-FFF2-40B4-BE49-F238E27FC236}">
              <a16:creationId xmlns:a16="http://schemas.microsoft.com/office/drawing/2014/main" id="{E07C2B6A-870C-E544-DFC0-470DF22A0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808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222250</xdr:colOff>
      <xdr:row>68</xdr:row>
      <xdr:rowOff>146050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F74F9684-66CD-D68C-755B-580CCA296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808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107950</xdr:colOff>
      <xdr:row>68</xdr:row>
      <xdr:rowOff>107950</xdr:rowOff>
    </xdr:to>
    <xdr:pic>
      <xdr:nvPicPr>
        <xdr:cNvPr id="202" name="Imagen 201" descr="Decrease">
          <a:extLst>
            <a:ext uri="{FF2B5EF4-FFF2-40B4-BE49-F238E27FC236}">
              <a16:creationId xmlns:a16="http://schemas.microsoft.com/office/drawing/2014/main" id="{973BE176-F4D2-4A0A-8CCE-972DC9684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6808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107950</xdr:colOff>
      <xdr:row>69</xdr:row>
      <xdr:rowOff>107950</xdr:rowOff>
    </xdr:to>
    <xdr:pic>
      <xdr:nvPicPr>
        <xdr:cNvPr id="203" name="Imagen 202" descr="Steady">
          <a:extLst>
            <a:ext uri="{FF2B5EF4-FFF2-40B4-BE49-F238E27FC236}">
              <a16:creationId xmlns:a16="http://schemas.microsoft.com/office/drawing/2014/main" id="{4FA4931C-0986-038F-44A1-29C0AB845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043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222250</xdr:colOff>
      <xdr:row>69</xdr:row>
      <xdr:rowOff>114300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id="{79633566-2583-CF14-7824-BE0ED8C95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043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107950</xdr:colOff>
      <xdr:row>69</xdr:row>
      <xdr:rowOff>107950</xdr:rowOff>
    </xdr:to>
    <xdr:pic>
      <xdr:nvPicPr>
        <xdr:cNvPr id="205" name="Imagen 204" descr="Increase">
          <a:extLst>
            <a:ext uri="{FF2B5EF4-FFF2-40B4-BE49-F238E27FC236}">
              <a16:creationId xmlns:a16="http://schemas.microsoft.com/office/drawing/2014/main" id="{43F3A4A7-E588-E879-EB38-FFCEA805D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043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107950</xdr:colOff>
      <xdr:row>70</xdr:row>
      <xdr:rowOff>107950</xdr:rowOff>
    </xdr:to>
    <xdr:pic>
      <xdr:nvPicPr>
        <xdr:cNvPr id="206" name="Imagen 205" descr="Decrease">
          <a:extLst>
            <a:ext uri="{FF2B5EF4-FFF2-40B4-BE49-F238E27FC236}">
              <a16:creationId xmlns:a16="http://schemas.microsoft.com/office/drawing/2014/main" id="{A8643F4B-BB2F-5359-F154-0456B53C3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278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222250</xdr:colOff>
      <xdr:row>70</xdr:row>
      <xdr:rowOff>146050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49A418C0-BE5B-3F3E-3E9D-3E385F555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278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107950</xdr:colOff>
      <xdr:row>70</xdr:row>
      <xdr:rowOff>107950</xdr:rowOff>
    </xdr:to>
    <xdr:pic>
      <xdr:nvPicPr>
        <xdr:cNvPr id="208" name="Imagen 207" descr="Decrease">
          <a:extLst>
            <a:ext uri="{FF2B5EF4-FFF2-40B4-BE49-F238E27FC236}">
              <a16:creationId xmlns:a16="http://schemas.microsoft.com/office/drawing/2014/main" id="{CE3AE937-A229-B2E7-FF30-4651598B5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278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107950</xdr:colOff>
      <xdr:row>71</xdr:row>
      <xdr:rowOff>107950</xdr:rowOff>
    </xdr:to>
    <xdr:pic>
      <xdr:nvPicPr>
        <xdr:cNvPr id="209" name="Imagen 208" descr="Decrease">
          <a:extLst>
            <a:ext uri="{FF2B5EF4-FFF2-40B4-BE49-F238E27FC236}">
              <a16:creationId xmlns:a16="http://schemas.microsoft.com/office/drawing/2014/main" id="{AC80E1A8-D148-0D37-328D-104034BB1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513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222250</xdr:colOff>
      <xdr:row>71</xdr:row>
      <xdr:rowOff>146050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id="{DF065BC4-2DA3-CDAE-C1A4-D7E806A87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513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107950</xdr:colOff>
      <xdr:row>71</xdr:row>
      <xdr:rowOff>107950</xdr:rowOff>
    </xdr:to>
    <xdr:pic>
      <xdr:nvPicPr>
        <xdr:cNvPr id="211" name="Imagen 210" descr="Decrease">
          <a:extLst>
            <a:ext uri="{FF2B5EF4-FFF2-40B4-BE49-F238E27FC236}">
              <a16:creationId xmlns:a16="http://schemas.microsoft.com/office/drawing/2014/main" id="{EE432262-4650-D555-F410-A83184B0A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513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107950</xdr:colOff>
      <xdr:row>72</xdr:row>
      <xdr:rowOff>107950</xdr:rowOff>
    </xdr:to>
    <xdr:pic>
      <xdr:nvPicPr>
        <xdr:cNvPr id="212" name="Imagen 211" descr="Increase">
          <a:extLst>
            <a:ext uri="{FF2B5EF4-FFF2-40B4-BE49-F238E27FC236}">
              <a16:creationId xmlns:a16="http://schemas.microsoft.com/office/drawing/2014/main" id="{482832BD-3C8B-FCCF-6A8D-F013DF15E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748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222250</xdr:colOff>
      <xdr:row>72</xdr:row>
      <xdr:rowOff>114300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8958C6C5-F0A4-A33F-0C1E-10EACE9F0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7482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107950</xdr:colOff>
      <xdr:row>72</xdr:row>
      <xdr:rowOff>107950</xdr:rowOff>
    </xdr:to>
    <xdr:pic>
      <xdr:nvPicPr>
        <xdr:cNvPr id="214" name="Imagen 213" descr="Increase">
          <a:extLst>
            <a:ext uri="{FF2B5EF4-FFF2-40B4-BE49-F238E27FC236}">
              <a16:creationId xmlns:a16="http://schemas.microsoft.com/office/drawing/2014/main" id="{E747D5F8-EB92-C2A1-7799-556B8FE2E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748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107950</xdr:colOff>
      <xdr:row>74</xdr:row>
      <xdr:rowOff>107950</xdr:rowOff>
    </xdr:to>
    <xdr:pic>
      <xdr:nvPicPr>
        <xdr:cNvPr id="215" name="Imagen 214" descr="Increase">
          <a:extLst>
            <a:ext uri="{FF2B5EF4-FFF2-40B4-BE49-F238E27FC236}">
              <a16:creationId xmlns:a16="http://schemas.microsoft.com/office/drawing/2014/main" id="{5EE52EAA-3ED6-6CE4-020D-245B623EF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8313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222250</xdr:colOff>
      <xdr:row>74</xdr:row>
      <xdr:rowOff>133350</xdr:rowOff>
    </xdr:to>
    <xdr:pic>
      <xdr:nvPicPr>
        <xdr:cNvPr id="216" name="Imagen 215">
          <a:extLst>
            <a:ext uri="{FF2B5EF4-FFF2-40B4-BE49-F238E27FC236}">
              <a16:creationId xmlns:a16="http://schemas.microsoft.com/office/drawing/2014/main" id="{4232E3EC-A80C-0FCE-9D72-7BF50BF94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313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107950</xdr:colOff>
      <xdr:row>74</xdr:row>
      <xdr:rowOff>107950</xdr:rowOff>
    </xdr:to>
    <xdr:pic>
      <xdr:nvPicPr>
        <xdr:cNvPr id="217" name="Imagen 216" descr="Steady">
          <a:extLst>
            <a:ext uri="{FF2B5EF4-FFF2-40B4-BE49-F238E27FC236}">
              <a16:creationId xmlns:a16="http://schemas.microsoft.com/office/drawing/2014/main" id="{AEBA6B06-28DD-5FC1-C2F5-4397CD38D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8313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107950</xdr:colOff>
      <xdr:row>75</xdr:row>
      <xdr:rowOff>107950</xdr:rowOff>
    </xdr:to>
    <xdr:pic>
      <xdr:nvPicPr>
        <xdr:cNvPr id="218" name="Imagen 217" descr="Decrease">
          <a:extLst>
            <a:ext uri="{FF2B5EF4-FFF2-40B4-BE49-F238E27FC236}">
              <a16:creationId xmlns:a16="http://schemas.microsoft.com/office/drawing/2014/main" id="{226842C4-27B8-D4C1-A148-B16CEEF9B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8503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190500</xdr:colOff>
      <xdr:row>75</xdr:row>
      <xdr:rowOff>146050</xdr:rowOff>
    </xdr:to>
    <xdr:pic>
      <xdr:nvPicPr>
        <xdr:cNvPr id="219" name="Imagen 218">
          <a:extLst>
            <a:ext uri="{FF2B5EF4-FFF2-40B4-BE49-F238E27FC236}">
              <a16:creationId xmlns:a16="http://schemas.microsoft.com/office/drawing/2014/main" id="{14A86206-ED48-FA23-4803-C47BEFE9F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5039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107950</xdr:colOff>
      <xdr:row>75</xdr:row>
      <xdr:rowOff>107950</xdr:rowOff>
    </xdr:to>
    <xdr:pic>
      <xdr:nvPicPr>
        <xdr:cNvPr id="220" name="Imagen 219" descr="Decrease">
          <a:extLst>
            <a:ext uri="{FF2B5EF4-FFF2-40B4-BE49-F238E27FC236}">
              <a16:creationId xmlns:a16="http://schemas.microsoft.com/office/drawing/2014/main" id="{F791F06C-79E1-0DCA-BFB8-2EF00E462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8503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107950</xdr:colOff>
      <xdr:row>76</xdr:row>
      <xdr:rowOff>107950</xdr:rowOff>
    </xdr:to>
    <xdr:pic>
      <xdr:nvPicPr>
        <xdr:cNvPr id="221" name="Imagen 220" descr="Decrease">
          <a:extLst>
            <a:ext uri="{FF2B5EF4-FFF2-40B4-BE49-F238E27FC236}">
              <a16:creationId xmlns:a16="http://schemas.microsoft.com/office/drawing/2014/main" id="{B6C21BD4-0AB4-80AA-B858-41747C9E0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8878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222250</xdr:colOff>
      <xdr:row>76</xdr:row>
      <xdr:rowOff>146050</xdr:rowOff>
    </xdr:to>
    <xdr:pic>
      <xdr:nvPicPr>
        <xdr:cNvPr id="222" name="Imagen 221">
          <a:extLst>
            <a:ext uri="{FF2B5EF4-FFF2-40B4-BE49-F238E27FC236}">
              <a16:creationId xmlns:a16="http://schemas.microsoft.com/office/drawing/2014/main" id="{7F698D3D-7CB0-5004-13FB-43DB96CE0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878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107950</xdr:colOff>
      <xdr:row>76</xdr:row>
      <xdr:rowOff>107950</xdr:rowOff>
    </xdr:to>
    <xdr:pic>
      <xdr:nvPicPr>
        <xdr:cNvPr id="223" name="Imagen 222" descr="Decrease">
          <a:extLst>
            <a:ext uri="{FF2B5EF4-FFF2-40B4-BE49-F238E27FC236}">
              <a16:creationId xmlns:a16="http://schemas.microsoft.com/office/drawing/2014/main" id="{872D7E0D-8FE5-88A0-D5E0-B095DE298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8878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107950</xdr:colOff>
      <xdr:row>77</xdr:row>
      <xdr:rowOff>107950</xdr:rowOff>
    </xdr:to>
    <xdr:pic>
      <xdr:nvPicPr>
        <xdr:cNvPr id="224" name="Imagen 223" descr="Increase">
          <a:extLst>
            <a:ext uri="{FF2B5EF4-FFF2-40B4-BE49-F238E27FC236}">
              <a16:creationId xmlns:a16="http://schemas.microsoft.com/office/drawing/2014/main" id="{8FBB53E0-DE77-E586-0794-19A501888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069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222250</xdr:colOff>
      <xdr:row>77</xdr:row>
      <xdr:rowOff>146050</xdr:rowOff>
    </xdr:to>
    <xdr:pic>
      <xdr:nvPicPr>
        <xdr:cNvPr id="225" name="Imagen 224">
          <a:extLst>
            <a:ext uri="{FF2B5EF4-FFF2-40B4-BE49-F238E27FC236}">
              <a16:creationId xmlns:a16="http://schemas.microsoft.com/office/drawing/2014/main" id="{44EAAC9F-886F-1A74-3315-C274D533E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069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107950</xdr:colOff>
      <xdr:row>77</xdr:row>
      <xdr:rowOff>107950</xdr:rowOff>
    </xdr:to>
    <xdr:pic>
      <xdr:nvPicPr>
        <xdr:cNvPr id="226" name="Imagen 225" descr="Increase">
          <a:extLst>
            <a:ext uri="{FF2B5EF4-FFF2-40B4-BE49-F238E27FC236}">
              <a16:creationId xmlns:a16="http://schemas.microsoft.com/office/drawing/2014/main" id="{8ABDEC75-BFB7-0ED1-D94B-8B9589A94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069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107950</xdr:colOff>
      <xdr:row>78</xdr:row>
      <xdr:rowOff>107950</xdr:rowOff>
    </xdr:to>
    <xdr:pic>
      <xdr:nvPicPr>
        <xdr:cNvPr id="227" name="Imagen 226" descr="Steady">
          <a:extLst>
            <a:ext uri="{FF2B5EF4-FFF2-40B4-BE49-F238E27FC236}">
              <a16:creationId xmlns:a16="http://schemas.microsoft.com/office/drawing/2014/main" id="{4C47F871-72E0-E968-FCA3-A35220632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259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222250</xdr:colOff>
      <xdr:row>78</xdr:row>
      <xdr:rowOff>127000</xdr:rowOff>
    </xdr:to>
    <xdr:pic>
      <xdr:nvPicPr>
        <xdr:cNvPr id="228" name="Imagen 227">
          <a:extLst>
            <a:ext uri="{FF2B5EF4-FFF2-40B4-BE49-F238E27FC236}">
              <a16:creationId xmlns:a16="http://schemas.microsoft.com/office/drawing/2014/main" id="{498D410D-F361-2DE8-0D80-4F49F1A15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25955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107950</xdr:colOff>
      <xdr:row>78</xdr:row>
      <xdr:rowOff>107950</xdr:rowOff>
    </xdr:to>
    <xdr:pic>
      <xdr:nvPicPr>
        <xdr:cNvPr id="229" name="Imagen 228" descr="Increase">
          <a:extLst>
            <a:ext uri="{FF2B5EF4-FFF2-40B4-BE49-F238E27FC236}">
              <a16:creationId xmlns:a16="http://schemas.microsoft.com/office/drawing/2014/main" id="{CA10F3D4-839A-4E0C-43D0-37F567DF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259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107950</xdr:colOff>
      <xdr:row>79</xdr:row>
      <xdr:rowOff>107950</xdr:rowOff>
    </xdr:to>
    <xdr:pic>
      <xdr:nvPicPr>
        <xdr:cNvPr id="230" name="Imagen 229" descr="Increase">
          <a:extLst>
            <a:ext uri="{FF2B5EF4-FFF2-40B4-BE49-F238E27FC236}">
              <a16:creationId xmlns:a16="http://schemas.microsoft.com/office/drawing/2014/main" id="{D2AF5312-8689-589F-D930-024BF0F26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450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222250</xdr:colOff>
      <xdr:row>79</xdr:row>
      <xdr:rowOff>146050</xdr:rowOff>
    </xdr:to>
    <xdr:pic>
      <xdr:nvPicPr>
        <xdr:cNvPr id="231" name="Imagen 230">
          <a:extLst>
            <a:ext uri="{FF2B5EF4-FFF2-40B4-BE49-F238E27FC236}">
              <a16:creationId xmlns:a16="http://schemas.microsoft.com/office/drawing/2014/main" id="{F237296E-0712-3142-4BD3-1601B1E14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450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107950</xdr:colOff>
      <xdr:row>79</xdr:row>
      <xdr:rowOff>107950</xdr:rowOff>
    </xdr:to>
    <xdr:pic>
      <xdr:nvPicPr>
        <xdr:cNvPr id="232" name="Imagen 231" descr="Increase">
          <a:extLst>
            <a:ext uri="{FF2B5EF4-FFF2-40B4-BE49-F238E27FC236}">
              <a16:creationId xmlns:a16="http://schemas.microsoft.com/office/drawing/2014/main" id="{98CE3A56-B1BD-324F-0A19-FFF122E6D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450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107950</xdr:colOff>
      <xdr:row>80</xdr:row>
      <xdr:rowOff>107950</xdr:rowOff>
    </xdr:to>
    <xdr:pic>
      <xdr:nvPicPr>
        <xdr:cNvPr id="233" name="Imagen 232" descr="Increase">
          <a:extLst>
            <a:ext uri="{FF2B5EF4-FFF2-40B4-BE49-F238E27FC236}">
              <a16:creationId xmlns:a16="http://schemas.microsoft.com/office/drawing/2014/main" id="{82CB9F91-9053-6E22-4791-EBA88B6E9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640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222250</xdr:colOff>
      <xdr:row>80</xdr:row>
      <xdr:rowOff>146050</xdr:rowOff>
    </xdr:to>
    <xdr:pic>
      <xdr:nvPicPr>
        <xdr:cNvPr id="234" name="Imagen 233">
          <a:extLst>
            <a:ext uri="{FF2B5EF4-FFF2-40B4-BE49-F238E27FC236}">
              <a16:creationId xmlns:a16="http://schemas.microsoft.com/office/drawing/2014/main" id="{4EBF1CAB-F66A-9DEC-9844-BE5080EA3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640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</xdr:row>
      <xdr:rowOff>0</xdr:rowOff>
    </xdr:from>
    <xdr:to>
      <xdr:col>5</xdr:col>
      <xdr:colOff>107950</xdr:colOff>
      <xdr:row>80</xdr:row>
      <xdr:rowOff>107950</xdr:rowOff>
    </xdr:to>
    <xdr:pic>
      <xdr:nvPicPr>
        <xdr:cNvPr id="235" name="Imagen 234" descr="Increase">
          <a:extLst>
            <a:ext uri="{FF2B5EF4-FFF2-40B4-BE49-F238E27FC236}">
              <a16:creationId xmlns:a16="http://schemas.microsoft.com/office/drawing/2014/main" id="{07FBD088-5451-F604-99E2-2FA1D224C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640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107950</xdr:colOff>
      <xdr:row>81</xdr:row>
      <xdr:rowOff>107950</xdr:rowOff>
    </xdr:to>
    <xdr:pic>
      <xdr:nvPicPr>
        <xdr:cNvPr id="236" name="Imagen 235" descr="Increase">
          <a:extLst>
            <a:ext uri="{FF2B5EF4-FFF2-40B4-BE49-F238E27FC236}">
              <a16:creationId xmlns:a16="http://schemas.microsoft.com/office/drawing/2014/main" id="{1146F574-6901-90B8-6BC2-E83874E0F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831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222250</xdr:colOff>
      <xdr:row>81</xdr:row>
      <xdr:rowOff>146050</xdr:rowOff>
    </xdr:to>
    <xdr:pic>
      <xdr:nvPicPr>
        <xdr:cNvPr id="237" name="Imagen 236">
          <a:extLst>
            <a:ext uri="{FF2B5EF4-FFF2-40B4-BE49-F238E27FC236}">
              <a16:creationId xmlns:a16="http://schemas.microsoft.com/office/drawing/2014/main" id="{A0D099EF-4394-7A2E-0408-1B650A262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831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107950</xdr:colOff>
      <xdr:row>81</xdr:row>
      <xdr:rowOff>107950</xdr:rowOff>
    </xdr:to>
    <xdr:pic>
      <xdr:nvPicPr>
        <xdr:cNvPr id="238" name="Imagen 237" descr="Steady">
          <a:extLst>
            <a:ext uri="{FF2B5EF4-FFF2-40B4-BE49-F238E27FC236}">
              <a16:creationId xmlns:a16="http://schemas.microsoft.com/office/drawing/2014/main" id="{7EF83DE0-3FE4-4909-16D0-B33B2D2A2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831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107950</xdr:colOff>
      <xdr:row>82</xdr:row>
      <xdr:rowOff>107950</xdr:rowOff>
    </xdr:to>
    <xdr:pic>
      <xdr:nvPicPr>
        <xdr:cNvPr id="239" name="Imagen 238" descr="Steady">
          <a:extLst>
            <a:ext uri="{FF2B5EF4-FFF2-40B4-BE49-F238E27FC236}">
              <a16:creationId xmlns:a16="http://schemas.microsoft.com/office/drawing/2014/main" id="{8A638D67-57F0-3C73-4217-7D5DB658A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205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222250</xdr:colOff>
      <xdr:row>82</xdr:row>
      <xdr:rowOff>146050</xdr:rowOff>
    </xdr:to>
    <xdr:pic>
      <xdr:nvPicPr>
        <xdr:cNvPr id="240" name="Imagen 239">
          <a:extLst>
            <a:ext uri="{FF2B5EF4-FFF2-40B4-BE49-F238E27FC236}">
              <a16:creationId xmlns:a16="http://schemas.microsoft.com/office/drawing/2014/main" id="{AAB63F70-3998-3974-B9D4-102DFD40F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205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107950</xdr:colOff>
      <xdr:row>82</xdr:row>
      <xdr:rowOff>107950</xdr:rowOff>
    </xdr:to>
    <xdr:pic>
      <xdr:nvPicPr>
        <xdr:cNvPr id="241" name="Imagen 240" descr="Decrease">
          <a:extLst>
            <a:ext uri="{FF2B5EF4-FFF2-40B4-BE49-F238E27FC236}">
              <a16:creationId xmlns:a16="http://schemas.microsoft.com/office/drawing/2014/main" id="{9BC1776E-C5E1-ABD3-F411-B70D891F5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0205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107950</xdr:colOff>
      <xdr:row>83</xdr:row>
      <xdr:rowOff>107950</xdr:rowOff>
    </xdr:to>
    <xdr:pic>
      <xdr:nvPicPr>
        <xdr:cNvPr id="242" name="Imagen 241" descr="Increase">
          <a:extLst>
            <a:ext uri="{FF2B5EF4-FFF2-40B4-BE49-F238E27FC236}">
              <a16:creationId xmlns:a16="http://schemas.microsoft.com/office/drawing/2014/main" id="{DDEFA5F3-84D7-9662-669C-F3701BEEE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396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222250</xdr:colOff>
      <xdr:row>83</xdr:row>
      <xdr:rowOff>114300</xdr:rowOff>
    </xdr:to>
    <xdr:pic>
      <xdr:nvPicPr>
        <xdr:cNvPr id="243" name="Imagen 242">
          <a:extLst>
            <a:ext uri="{FF2B5EF4-FFF2-40B4-BE49-F238E27FC236}">
              <a16:creationId xmlns:a16="http://schemas.microsoft.com/office/drawing/2014/main" id="{A7A5C34D-D614-635B-A4CE-600B8F091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396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107950</xdr:colOff>
      <xdr:row>83</xdr:row>
      <xdr:rowOff>107950</xdr:rowOff>
    </xdr:to>
    <xdr:pic>
      <xdr:nvPicPr>
        <xdr:cNvPr id="244" name="Imagen 243" descr="Increase">
          <a:extLst>
            <a:ext uri="{FF2B5EF4-FFF2-40B4-BE49-F238E27FC236}">
              <a16:creationId xmlns:a16="http://schemas.microsoft.com/office/drawing/2014/main" id="{5B4D86FA-6BC2-E45F-7C12-7286A1CA5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0396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107950</xdr:colOff>
      <xdr:row>84</xdr:row>
      <xdr:rowOff>107950</xdr:rowOff>
    </xdr:to>
    <xdr:pic>
      <xdr:nvPicPr>
        <xdr:cNvPr id="245" name="Imagen 244" descr="Increase">
          <a:extLst>
            <a:ext uri="{FF2B5EF4-FFF2-40B4-BE49-F238E27FC236}">
              <a16:creationId xmlns:a16="http://schemas.microsoft.com/office/drawing/2014/main" id="{7A7776AA-E2D0-AB57-EE1C-C555DB2A0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586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222250</xdr:colOff>
      <xdr:row>84</xdr:row>
      <xdr:rowOff>114300</xdr:rowOff>
    </xdr:to>
    <xdr:pic>
      <xdr:nvPicPr>
        <xdr:cNvPr id="246" name="Imagen 245">
          <a:extLst>
            <a:ext uri="{FF2B5EF4-FFF2-40B4-BE49-F238E27FC236}">
              <a16:creationId xmlns:a16="http://schemas.microsoft.com/office/drawing/2014/main" id="{D36827D0-C349-9C7C-B41C-DF7CD172A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586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107950</xdr:colOff>
      <xdr:row>84</xdr:row>
      <xdr:rowOff>107950</xdr:rowOff>
    </xdr:to>
    <xdr:pic>
      <xdr:nvPicPr>
        <xdr:cNvPr id="247" name="Imagen 246" descr="Decrease">
          <a:extLst>
            <a:ext uri="{FF2B5EF4-FFF2-40B4-BE49-F238E27FC236}">
              <a16:creationId xmlns:a16="http://schemas.microsoft.com/office/drawing/2014/main" id="{460B90E6-0864-7AA0-9210-0C9D5799A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0586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107950</xdr:colOff>
      <xdr:row>85</xdr:row>
      <xdr:rowOff>107950</xdr:rowOff>
    </xdr:to>
    <xdr:pic>
      <xdr:nvPicPr>
        <xdr:cNvPr id="248" name="Imagen 247" descr="Decrease">
          <a:extLst>
            <a:ext uri="{FF2B5EF4-FFF2-40B4-BE49-F238E27FC236}">
              <a16:creationId xmlns:a16="http://schemas.microsoft.com/office/drawing/2014/main" id="{DB3C63D5-6CD4-A28A-3DED-E68AA1EA4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777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222250</xdr:colOff>
      <xdr:row>85</xdr:row>
      <xdr:rowOff>146050</xdr:rowOff>
    </xdr:to>
    <xdr:pic>
      <xdr:nvPicPr>
        <xdr:cNvPr id="249" name="Imagen 248">
          <a:extLst>
            <a:ext uri="{FF2B5EF4-FFF2-40B4-BE49-F238E27FC236}">
              <a16:creationId xmlns:a16="http://schemas.microsoft.com/office/drawing/2014/main" id="{C359E174-B3AF-2855-E3E4-682AEEAC1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777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107950</xdr:colOff>
      <xdr:row>85</xdr:row>
      <xdr:rowOff>107950</xdr:rowOff>
    </xdr:to>
    <xdr:pic>
      <xdr:nvPicPr>
        <xdr:cNvPr id="250" name="Imagen 249" descr="Decrease">
          <a:extLst>
            <a:ext uri="{FF2B5EF4-FFF2-40B4-BE49-F238E27FC236}">
              <a16:creationId xmlns:a16="http://schemas.microsoft.com/office/drawing/2014/main" id="{2146941F-633C-EF05-D3B1-B5A288C2D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0777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107950</xdr:colOff>
      <xdr:row>86</xdr:row>
      <xdr:rowOff>107950</xdr:rowOff>
    </xdr:to>
    <xdr:pic>
      <xdr:nvPicPr>
        <xdr:cNvPr id="251" name="Imagen 250" descr="Decrease">
          <a:extLst>
            <a:ext uri="{FF2B5EF4-FFF2-40B4-BE49-F238E27FC236}">
              <a16:creationId xmlns:a16="http://schemas.microsoft.com/office/drawing/2014/main" id="{B0AFC322-5C07-05F8-7EF4-84410F690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967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222250</xdr:colOff>
      <xdr:row>86</xdr:row>
      <xdr:rowOff>146050</xdr:rowOff>
    </xdr:to>
    <xdr:pic>
      <xdr:nvPicPr>
        <xdr:cNvPr id="252" name="Imagen 251">
          <a:extLst>
            <a:ext uri="{FF2B5EF4-FFF2-40B4-BE49-F238E27FC236}">
              <a16:creationId xmlns:a16="http://schemas.microsoft.com/office/drawing/2014/main" id="{6D107C5B-2EC3-DFF4-F315-DF4093746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967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107950</xdr:colOff>
      <xdr:row>86</xdr:row>
      <xdr:rowOff>107950</xdr:rowOff>
    </xdr:to>
    <xdr:pic>
      <xdr:nvPicPr>
        <xdr:cNvPr id="253" name="Imagen 252" descr="Decrease">
          <a:extLst>
            <a:ext uri="{FF2B5EF4-FFF2-40B4-BE49-F238E27FC236}">
              <a16:creationId xmlns:a16="http://schemas.microsoft.com/office/drawing/2014/main" id="{A30C85ED-D0BD-9766-11AF-77ABEB22F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0967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107950</xdr:colOff>
      <xdr:row>87</xdr:row>
      <xdr:rowOff>107950</xdr:rowOff>
    </xdr:to>
    <xdr:pic>
      <xdr:nvPicPr>
        <xdr:cNvPr id="254" name="Imagen 253" descr="Increase">
          <a:extLst>
            <a:ext uri="{FF2B5EF4-FFF2-40B4-BE49-F238E27FC236}">
              <a16:creationId xmlns:a16="http://schemas.microsoft.com/office/drawing/2014/main" id="{5C724C52-4017-781D-418A-27A7C99E0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158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222250</xdr:colOff>
      <xdr:row>87</xdr:row>
      <xdr:rowOff>114300</xdr:rowOff>
    </xdr:to>
    <xdr:pic>
      <xdr:nvPicPr>
        <xdr:cNvPr id="255" name="Imagen 254">
          <a:extLst>
            <a:ext uri="{FF2B5EF4-FFF2-40B4-BE49-F238E27FC236}">
              <a16:creationId xmlns:a16="http://schemas.microsoft.com/office/drawing/2014/main" id="{EFE02A64-F43B-C2CE-2DE6-46C870598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158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107950</xdr:colOff>
      <xdr:row>87</xdr:row>
      <xdr:rowOff>107950</xdr:rowOff>
    </xdr:to>
    <xdr:pic>
      <xdr:nvPicPr>
        <xdr:cNvPr id="256" name="Imagen 255" descr="Steady">
          <a:extLst>
            <a:ext uri="{FF2B5EF4-FFF2-40B4-BE49-F238E27FC236}">
              <a16:creationId xmlns:a16="http://schemas.microsoft.com/office/drawing/2014/main" id="{8C0CDC1B-4550-A095-16F6-2B67EAAF6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1158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107950</xdr:colOff>
      <xdr:row>88</xdr:row>
      <xdr:rowOff>107950</xdr:rowOff>
    </xdr:to>
    <xdr:pic>
      <xdr:nvPicPr>
        <xdr:cNvPr id="257" name="Imagen 256" descr="Decrease">
          <a:extLst>
            <a:ext uri="{FF2B5EF4-FFF2-40B4-BE49-F238E27FC236}">
              <a16:creationId xmlns:a16="http://schemas.microsoft.com/office/drawing/2014/main" id="{29AE9AD8-835E-34F1-1151-06EBD98F4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348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222250</xdr:colOff>
      <xdr:row>88</xdr:row>
      <xdr:rowOff>146050</xdr:rowOff>
    </xdr:to>
    <xdr:pic>
      <xdr:nvPicPr>
        <xdr:cNvPr id="258" name="Imagen 257">
          <a:extLst>
            <a:ext uri="{FF2B5EF4-FFF2-40B4-BE49-F238E27FC236}">
              <a16:creationId xmlns:a16="http://schemas.microsoft.com/office/drawing/2014/main" id="{B791A856-D10A-6E66-17AC-A2266C12A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348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107950</xdr:colOff>
      <xdr:row>88</xdr:row>
      <xdr:rowOff>107950</xdr:rowOff>
    </xdr:to>
    <xdr:pic>
      <xdr:nvPicPr>
        <xdr:cNvPr id="259" name="Imagen 258" descr="Decrease">
          <a:extLst>
            <a:ext uri="{FF2B5EF4-FFF2-40B4-BE49-F238E27FC236}">
              <a16:creationId xmlns:a16="http://schemas.microsoft.com/office/drawing/2014/main" id="{0C0BE9A0-0463-BDDD-06A0-DFF54C9E5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1348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107950</xdr:colOff>
      <xdr:row>89</xdr:row>
      <xdr:rowOff>107950</xdr:rowOff>
    </xdr:to>
    <xdr:pic>
      <xdr:nvPicPr>
        <xdr:cNvPr id="260" name="Imagen 259" descr="Decrease">
          <a:extLst>
            <a:ext uri="{FF2B5EF4-FFF2-40B4-BE49-F238E27FC236}">
              <a16:creationId xmlns:a16="http://schemas.microsoft.com/office/drawing/2014/main" id="{0EB2E844-9111-DF26-A6A6-94900AFCB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539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222250</xdr:colOff>
      <xdr:row>89</xdr:row>
      <xdr:rowOff>146050</xdr:rowOff>
    </xdr:to>
    <xdr:pic>
      <xdr:nvPicPr>
        <xdr:cNvPr id="261" name="Imagen 260">
          <a:extLst>
            <a:ext uri="{FF2B5EF4-FFF2-40B4-BE49-F238E27FC236}">
              <a16:creationId xmlns:a16="http://schemas.microsoft.com/office/drawing/2014/main" id="{D8293958-D2CE-7F3B-1C39-A30E7196D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539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107950</xdr:colOff>
      <xdr:row>89</xdr:row>
      <xdr:rowOff>107950</xdr:rowOff>
    </xdr:to>
    <xdr:pic>
      <xdr:nvPicPr>
        <xdr:cNvPr id="262" name="Imagen 261" descr="Decrease">
          <a:extLst>
            <a:ext uri="{FF2B5EF4-FFF2-40B4-BE49-F238E27FC236}">
              <a16:creationId xmlns:a16="http://schemas.microsoft.com/office/drawing/2014/main" id="{18691FA1-D376-DC0B-65CF-A8230E1FC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1539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107950</xdr:colOff>
      <xdr:row>90</xdr:row>
      <xdr:rowOff>107950</xdr:rowOff>
    </xdr:to>
    <xdr:pic>
      <xdr:nvPicPr>
        <xdr:cNvPr id="263" name="Imagen 262" descr="Decrease">
          <a:extLst>
            <a:ext uri="{FF2B5EF4-FFF2-40B4-BE49-F238E27FC236}">
              <a16:creationId xmlns:a16="http://schemas.microsoft.com/office/drawing/2014/main" id="{4A3B77F8-8DE2-589E-2E63-160ED71E3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729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222250</xdr:colOff>
      <xdr:row>90</xdr:row>
      <xdr:rowOff>127000</xdr:rowOff>
    </xdr:to>
    <xdr:pic>
      <xdr:nvPicPr>
        <xdr:cNvPr id="264" name="Imagen 263">
          <a:extLst>
            <a:ext uri="{FF2B5EF4-FFF2-40B4-BE49-F238E27FC236}">
              <a16:creationId xmlns:a16="http://schemas.microsoft.com/office/drawing/2014/main" id="{1D590766-9DC5-D097-7E51-A5AD560A2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7297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107950</xdr:colOff>
      <xdr:row>90</xdr:row>
      <xdr:rowOff>107950</xdr:rowOff>
    </xdr:to>
    <xdr:pic>
      <xdr:nvPicPr>
        <xdr:cNvPr id="265" name="Imagen 264" descr="Decrease">
          <a:extLst>
            <a:ext uri="{FF2B5EF4-FFF2-40B4-BE49-F238E27FC236}">
              <a16:creationId xmlns:a16="http://schemas.microsoft.com/office/drawing/2014/main" id="{A21FAEB4-6588-01EA-6D49-BD8EA3EEF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1729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107950</xdr:colOff>
      <xdr:row>91</xdr:row>
      <xdr:rowOff>107950</xdr:rowOff>
    </xdr:to>
    <xdr:pic>
      <xdr:nvPicPr>
        <xdr:cNvPr id="266" name="Imagen 265" descr="Increase">
          <a:extLst>
            <a:ext uri="{FF2B5EF4-FFF2-40B4-BE49-F238E27FC236}">
              <a16:creationId xmlns:a16="http://schemas.microsoft.com/office/drawing/2014/main" id="{8A2C1C8F-DEB9-D45A-6494-6D01BE763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920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222250</xdr:colOff>
      <xdr:row>91</xdr:row>
      <xdr:rowOff>146050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id="{45B0423E-E7F4-5EEF-3D83-BD982C328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920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</xdr:row>
      <xdr:rowOff>0</xdr:rowOff>
    </xdr:from>
    <xdr:to>
      <xdr:col>5</xdr:col>
      <xdr:colOff>107950</xdr:colOff>
      <xdr:row>91</xdr:row>
      <xdr:rowOff>107950</xdr:rowOff>
    </xdr:to>
    <xdr:pic>
      <xdr:nvPicPr>
        <xdr:cNvPr id="268" name="Imagen 267" descr="Increase">
          <a:extLst>
            <a:ext uri="{FF2B5EF4-FFF2-40B4-BE49-F238E27FC236}">
              <a16:creationId xmlns:a16="http://schemas.microsoft.com/office/drawing/2014/main" id="{B3424D5F-513C-E25E-E4F9-28F5BCD03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1920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107950</xdr:colOff>
      <xdr:row>92</xdr:row>
      <xdr:rowOff>107950</xdr:rowOff>
    </xdr:to>
    <xdr:pic>
      <xdr:nvPicPr>
        <xdr:cNvPr id="269" name="Imagen 268" descr="Increase">
          <a:extLst>
            <a:ext uri="{FF2B5EF4-FFF2-40B4-BE49-F238E27FC236}">
              <a16:creationId xmlns:a16="http://schemas.microsoft.com/office/drawing/2014/main" id="{0A417FC9-782B-5BF6-3787-1724DA46B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110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222250</xdr:colOff>
      <xdr:row>92</xdr:row>
      <xdr:rowOff>114300</xdr:rowOff>
    </xdr:to>
    <xdr:pic>
      <xdr:nvPicPr>
        <xdr:cNvPr id="270" name="Imagen 269">
          <a:extLst>
            <a:ext uri="{FF2B5EF4-FFF2-40B4-BE49-F238E27FC236}">
              <a16:creationId xmlns:a16="http://schemas.microsoft.com/office/drawing/2014/main" id="{CAC85F5E-A000-4879-CA61-BD9D2F62D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110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107950</xdr:colOff>
      <xdr:row>92</xdr:row>
      <xdr:rowOff>107950</xdr:rowOff>
    </xdr:to>
    <xdr:pic>
      <xdr:nvPicPr>
        <xdr:cNvPr id="271" name="Imagen 270" descr="Increase">
          <a:extLst>
            <a:ext uri="{FF2B5EF4-FFF2-40B4-BE49-F238E27FC236}">
              <a16:creationId xmlns:a16="http://schemas.microsoft.com/office/drawing/2014/main" id="{BDE865CB-3FFE-6157-1847-0C9C7B430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2110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107950</xdr:colOff>
      <xdr:row>93</xdr:row>
      <xdr:rowOff>107950</xdr:rowOff>
    </xdr:to>
    <xdr:pic>
      <xdr:nvPicPr>
        <xdr:cNvPr id="272" name="Imagen 271" descr="Steady">
          <a:extLst>
            <a:ext uri="{FF2B5EF4-FFF2-40B4-BE49-F238E27FC236}">
              <a16:creationId xmlns:a16="http://schemas.microsoft.com/office/drawing/2014/main" id="{CC6E5B01-F6E0-DD8D-8A9E-030728EC3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301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222250</xdr:colOff>
      <xdr:row>93</xdr:row>
      <xdr:rowOff>146050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id="{C473957A-6306-4C80-4E43-BE5DB6198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301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107950</xdr:colOff>
      <xdr:row>93</xdr:row>
      <xdr:rowOff>107950</xdr:rowOff>
    </xdr:to>
    <xdr:pic>
      <xdr:nvPicPr>
        <xdr:cNvPr id="274" name="Imagen 273" descr="Steady">
          <a:extLst>
            <a:ext uri="{FF2B5EF4-FFF2-40B4-BE49-F238E27FC236}">
              <a16:creationId xmlns:a16="http://schemas.microsoft.com/office/drawing/2014/main" id="{0ABD0A72-7D99-92F3-79AF-9B086D4B9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2301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107950</xdr:colOff>
      <xdr:row>94</xdr:row>
      <xdr:rowOff>107950</xdr:rowOff>
    </xdr:to>
    <xdr:pic>
      <xdr:nvPicPr>
        <xdr:cNvPr id="275" name="Imagen 274" descr="Decrease">
          <a:extLst>
            <a:ext uri="{FF2B5EF4-FFF2-40B4-BE49-F238E27FC236}">
              <a16:creationId xmlns:a16="http://schemas.microsoft.com/office/drawing/2014/main" id="{7D4FF1C6-8D90-3BE7-3CEE-2205ACE1A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491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222250</xdr:colOff>
      <xdr:row>94</xdr:row>
      <xdr:rowOff>127000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id="{A9E1C072-61E4-8EDE-7DB8-9DBFD4A4E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4917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107950</xdr:colOff>
      <xdr:row>94</xdr:row>
      <xdr:rowOff>107950</xdr:rowOff>
    </xdr:to>
    <xdr:pic>
      <xdr:nvPicPr>
        <xdr:cNvPr id="277" name="Imagen 276" descr="Decrease">
          <a:extLst>
            <a:ext uri="{FF2B5EF4-FFF2-40B4-BE49-F238E27FC236}">
              <a16:creationId xmlns:a16="http://schemas.microsoft.com/office/drawing/2014/main" id="{B6C09C63-221F-265E-56B1-A366D27EC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2491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107950</xdr:colOff>
      <xdr:row>95</xdr:row>
      <xdr:rowOff>107950</xdr:rowOff>
    </xdr:to>
    <xdr:pic>
      <xdr:nvPicPr>
        <xdr:cNvPr id="278" name="Imagen 277" descr="Steady">
          <a:extLst>
            <a:ext uri="{FF2B5EF4-FFF2-40B4-BE49-F238E27FC236}">
              <a16:creationId xmlns:a16="http://schemas.microsoft.com/office/drawing/2014/main" id="{74ECC3FF-78D7-EBA4-ABF0-62D661970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682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222250</xdr:colOff>
      <xdr:row>95</xdr:row>
      <xdr:rowOff>146050</xdr:rowOff>
    </xdr:to>
    <xdr:pic>
      <xdr:nvPicPr>
        <xdr:cNvPr id="279" name="Imagen 278">
          <a:extLst>
            <a:ext uri="{FF2B5EF4-FFF2-40B4-BE49-F238E27FC236}">
              <a16:creationId xmlns:a16="http://schemas.microsoft.com/office/drawing/2014/main" id="{05EB0274-AD4C-DA60-2118-9BBBF97CC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682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5</xdr:col>
      <xdr:colOff>107950</xdr:colOff>
      <xdr:row>95</xdr:row>
      <xdr:rowOff>107950</xdr:rowOff>
    </xdr:to>
    <xdr:pic>
      <xdr:nvPicPr>
        <xdr:cNvPr id="280" name="Imagen 279" descr="Steady">
          <a:extLst>
            <a:ext uri="{FF2B5EF4-FFF2-40B4-BE49-F238E27FC236}">
              <a16:creationId xmlns:a16="http://schemas.microsoft.com/office/drawing/2014/main" id="{3C9089F7-581F-3DB0-AE39-1026F30C0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2682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107950</xdr:colOff>
      <xdr:row>96</xdr:row>
      <xdr:rowOff>107950</xdr:rowOff>
    </xdr:to>
    <xdr:pic>
      <xdr:nvPicPr>
        <xdr:cNvPr id="281" name="Imagen 280" descr="Steady">
          <a:extLst>
            <a:ext uri="{FF2B5EF4-FFF2-40B4-BE49-F238E27FC236}">
              <a16:creationId xmlns:a16="http://schemas.microsoft.com/office/drawing/2014/main" id="{0B39B4D8-D90F-1DED-448C-ADDC79C35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872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222250</xdr:colOff>
      <xdr:row>96</xdr:row>
      <xdr:rowOff>146050</xdr:rowOff>
    </xdr:to>
    <xdr:pic>
      <xdr:nvPicPr>
        <xdr:cNvPr id="282" name="Imagen 281">
          <a:extLst>
            <a:ext uri="{FF2B5EF4-FFF2-40B4-BE49-F238E27FC236}">
              <a16:creationId xmlns:a16="http://schemas.microsoft.com/office/drawing/2014/main" id="{8CABA007-9257-9F1E-82CF-02324246F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872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</xdr:row>
      <xdr:rowOff>0</xdr:rowOff>
    </xdr:from>
    <xdr:to>
      <xdr:col>5</xdr:col>
      <xdr:colOff>107950</xdr:colOff>
      <xdr:row>96</xdr:row>
      <xdr:rowOff>107950</xdr:rowOff>
    </xdr:to>
    <xdr:pic>
      <xdr:nvPicPr>
        <xdr:cNvPr id="283" name="Imagen 282" descr="Steady">
          <a:extLst>
            <a:ext uri="{FF2B5EF4-FFF2-40B4-BE49-F238E27FC236}">
              <a16:creationId xmlns:a16="http://schemas.microsoft.com/office/drawing/2014/main" id="{3056F57F-AA10-11A8-82C4-4B6E13342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2872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107950</xdr:colOff>
      <xdr:row>97</xdr:row>
      <xdr:rowOff>107950</xdr:rowOff>
    </xdr:to>
    <xdr:pic>
      <xdr:nvPicPr>
        <xdr:cNvPr id="284" name="Imagen 283" descr="Increase">
          <a:extLst>
            <a:ext uri="{FF2B5EF4-FFF2-40B4-BE49-F238E27FC236}">
              <a16:creationId xmlns:a16="http://schemas.microsoft.com/office/drawing/2014/main" id="{69E1381A-2297-CD97-EBF1-06DBC7929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3063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222250</xdr:colOff>
      <xdr:row>97</xdr:row>
      <xdr:rowOff>146050</xdr:rowOff>
    </xdr:to>
    <xdr:pic>
      <xdr:nvPicPr>
        <xdr:cNvPr id="285" name="Imagen 284">
          <a:extLst>
            <a:ext uri="{FF2B5EF4-FFF2-40B4-BE49-F238E27FC236}">
              <a16:creationId xmlns:a16="http://schemas.microsoft.com/office/drawing/2014/main" id="{D381316D-89DB-FCDC-7340-214138696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063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</xdr:row>
      <xdr:rowOff>0</xdr:rowOff>
    </xdr:from>
    <xdr:to>
      <xdr:col>5</xdr:col>
      <xdr:colOff>107950</xdr:colOff>
      <xdr:row>97</xdr:row>
      <xdr:rowOff>107950</xdr:rowOff>
    </xdr:to>
    <xdr:pic>
      <xdr:nvPicPr>
        <xdr:cNvPr id="286" name="Imagen 285" descr="Increase">
          <a:extLst>
            <a:ext uri="{FF2B5EF4-FFF2-40B4-BE49-F238E27FC236}">
              <a16:creationId xmlns:a16="http://schemas.microsoft.com/office/drawing/2014/main" id="{465AE0E5-4C7F-0013-6928-856620830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3063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107950</xdr:colOff>
      <xdr:row>98</xdr:row>
      <xdr:rowOff>107950</xdr:rowOff>
    </xdr:to>
    <xdr:pic>
      <xdr:nvPicPr>
        <xdr:cNvPr id="287" name="Imagen 286" descr="Decrease">
          <a:extLst>
            <a:ext uri="{FF2B5EF4-FFF2-40B4-BE49-F238E27FC236}">
              <a16:creationId xmlns:a16="http://schemas.microsoft.com/office/drawing/2014/main" id="{7122547F-157A-4038-C1C8-A337B64D6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3437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222250</xdr:colOff>
      <xdr:row>98</xdr:row>
      <xdr:rowOff>114300</xdr:rowOff>
    </xdr:to>
    <xdr:pic>
      <xdr:nvPicPr>
        <xdr:cNvPr id="288" name="Imagen 287">
          <a:extLst>
            <a:ext uri="{FF2B5EF4-FFF2-40B4-BE49-F238E27FC236}">
              <a16:creationId xmlns:a16="http://schemas.microsoft.com/office/drawing/2014/main" id="{CF09FB38-CE60-886D-60AE-152ED669C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4378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107950</xdr:colOff>
      <xdr:row>98</xdr:row>
      <xdr:rowOff>107950</xdr:rowOff>
    </xdr:to>
    <xdr:pic>
      <xdr:nvPicPr>
        <xdr:cNvPr id="289" name="Imagen 288" descr="Decrease">
          <a:extLst>
            <a:ext uri="{FF2B5EF4-FFF2-40B4-BE49-F238E27FC236}">
              <a16:creationId xmlns:a16="http://schemas.microsoft.com/office/drawing/2014/main" id="{18407523-992F-6A1B-A7D3-610AE6C04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3437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107950</xdr:colOff>
      <xdr:row>99</xdr:row>
      <xdr:rowOff>107950</xdr:rowOff>
    </xdr:to>
    <xdr:pic>
      <xdr:nvPicPr>
        <xdr:cNvPr id="290" name="Imagen 289" descr="Increase">
          <a:extLst>
            <a:ext uri="{FF2B5EF4-FFF2-40B4-BE49-F238E27FC236}">
              <a16:creationId xmlns:a16="http://schemas.microsoft.com/office/drawing/2014/main" id="{30C2154A-A3B6-2C3B-2544-E0BB8611B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3996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222250</xdr:colOff>
      <xdr:row>99</xdr:row>
      <xdr:rowOff>133350</xdr:rowOff>
    </xdr:to>
    <xdr:pic>
      <xdr:nvPicPr>
        <xdr:cNvPr id="291" name="Imagen 290">
          <a:extLst>
            <a:ext uri="{FF2B5EF4-FFF2-40B4-BE49-F238E27FC236}">
              <a16:creationId xmlns:a16="http://schemas.microsoft.com/office/drawing/2014/main" id="{CF507575-EE60-E649-A73D-D48790B66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9966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107950</xdr:colOff>
      <xdr:row>99</xdr:row>
      <xdr:rowOff>107950</xdr:rowOff>
    </xdr:to>
    <xdr:pic>
      <xdr:nvPicPr>
        <xdr:cNvPr id="292" name="Imagen 291" descr="Increase">
          <a:extLst>
            <a:ext uri="{FF2B5EF4-FFF2-40B4-BE49-F238E27FC236}">
              <a16:creationId xmlns:a16="http://schemas.microsoft.com/office/drawing/2014/main" id="{06F38F74-06C6-BD05-81CA-D27DCDDC3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3996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107950</xdr:colOff>
      <xdr:row>100</xdr:row>
      <xdr:rowOff>107950</xdr:rowOff>
    </xdr:to>
    <xdr:pic>
      <xdr:nvPicPr>
        <xdr:cNvPr id="293" name="Imagen 292" descr="Increase">
          <a:extLst>
            <a:ext uri="{FF2B5EF4-FFF2-40B4-BE49-F238E27FC236}">
              <a16:creationId xmlns:a16="http://schemas.microsoft.com/office/drawing/2014/main" id="{DE0CE80F-2124-D6C1-7800-0CEF825FC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187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222250</xdr:colOff>
      <xdr:row>100</xdr:row>
      <xdr:rowOff>146050</xdr:rowOff>
    </xdr:to>
    <xdr:pic>
      <xdr:nvPicPr>
        <xdr:cNvPr id="294" name="Imagen 293">
          <a:extLst>
            <a:ext uri="{FF2B5EF4-FFF2-40B4-BE49-F238E27FC236}">
              <a16:creationId xmlns:a16="http://schemas.microsoft.com/office/drawing/2014/main" id="{23D9341C-EF2E-B742-2494-793A7A315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187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107950</xdr:colOff>
      <xdr:row>100</xdr:row>
      <xdr:rowOff>107950</xdr:rowOff>
    </xdr:to>
    <xdr:pic>
      <xdr:nvPicPr>
        <xdr:cNvPr id="295" name="Imagen 294" descr="Increase">
          <a:extLst>
            <a:ext uri="{FF2B5EF4-FFF2-40B4-BE49-F238E27FC236}">
              <a16:creationId xmlns:a16="http://schemas.microsoft.com/office/drawing/2014/main" id="{D50AD856-0504-3CDC-F873-6CADF75E2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4187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107950</xdr:colOff>
      <xdr:row>101</xdr:row>
      <xdr:rowOff>107950</xdr:rowOff>
    </xdr:to>
    <xdr:pic>
      <xdr:nvPicPr>
        <xdr:cNvPr id="296" name="Imagen 295" descr="Decrease">
          <a:extLst>
            <a:ext uri="{FF2B5EF4-FFF2-40B4-BE49-F238E27FC236}">
              <a16:creationId xmlns:a16="http://schemas.microsoft.com/office/drawing/2014/main" id="{D6259985-0247-DADF-2515-E3DA754A0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377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209550</xdr:colOff>
      <xdr:row>101</xdr:row>
      <xdr:rowOff>146050</xdr:rowOff>
    </xdr:to>
    <xdr:pic>
      <xdr:nvPicPr>
        <xdr:cNvPr id="297" name="Imagen 296">
          <a:extLst>
            <a:ext uri="{FF2B5EF4-FFF2-40B4-BE49-F238E27FC236}">
              <a16:creationId xmlns:a16="http://schemas.microsoft.com/office/drawing/2014/main" id="{1793C64B-3CA1-D5CC-296E-3490F38D0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3776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5</xdr:col>
      <xdr:colOff>107950</xdr:colOff>
      <xdr:row>101</xdr:row>
      <xdr:rowOff>107950</xdr:rowOff>
    </xdr:to>
    <xdr:pic>
      <xdr:nvPicPr>
        <xdr:cNvPr id="298" name="Imagen 297" descr="Decrease">
          <a:extLst>
            <a:ext uri="{FF2B5EF4-FFF2-40B4-BE49-F238E27FC236}">
              <a16:creationId xmlns:a16="http://schemas.microsoft.com/office/drawing/2014/main" id="{497223E8-4062-9399-9AB9-D45B0919D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4377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107950</xdr:colOff>
      <xdr:row>102</xdr:row>
      <xdr:rowOff>107950</xdr:rowOff>
    </xdr:to>
    <xdr:pic>
      <xdr:nvPicPr>
        <xdr:cNvPr id="299" name="Imagen 298" descr="Steady">
          <a:extLst>
            <a:ext uri="{FF2B5EF4-FFF2-40B4-BE49-F238E27FC236}">
              <a16:creationId xmlns:a16="http://schemas.microsoft.com/office/drawing/2014/main" id="{8F5363D0-308C-841C-52D6-22C4C7CFA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568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152400</xdr:colOff>
      <xdr:row>103</xdr:row>
      <xdr:rowOff>0</xdr:rowOff>
    </xdr:to>
    <xdr:pic>
      <xdr:nvPicPr>
        <xdr:cNvPr id="300" name="Imagen 299">
          <a:extLst>
            <a:ext uri="{FF2B5EF4-FFF2-40B4-BE49-F238E27FC236}">
              <a16:creationId xmlns:a16="http://schemas.microsoft.com/office/drawing/2014/main" id="{D422999B-B196-A0CB-E052-B31FB0472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56815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107950</xdr:colOff>
      <xdr:row>102</xdr:row>
      <xdr:rowOff>107950</xdr:rowOff>
    </xdr:to>
    <xdr:pic>
      <xdr:nvPicPr>
        <xdr:cNvPr id="301" name="Imagen 300" descr="Increase">
          <a:extLst>
            <a:ext uri="{FF2B5EF4-FFF2-40B4-BE49-F238E27FC236}">
              <a16:creationId xmlns:a16="http://schemas.microsoft.com/office/drawing/2014/main" id="{956195D2-64C4-6CEB-32C0-68FA4A6D1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4568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12700</xdr:rowOff>
    </xdr:from>
    <xdr:to>
      <xdr:col>1</xdr:col>
      <xdr:colOff>107950</xdr:colOff>
      <xdr:row>103</xdr:row>
      <xdr:rowOff>120650</xdr:rowOff>
    </xdr:to>
    <xdr:pic>
      <xdr:nvPicPr>
        <xdr:cNvPr id="302" name="Imagen 301" descr="Decrease">
          <a:extLst>
            <a:ext uri="{FF2B5EF4-FFF2-40B4-BE49-F238E27FC236}">
              <a16:creationId xmlns:a16="http://schemas.microsoft.com/office/drawing/2014/main" id="{36B81AEF-A8C1-8388-A05D-42B1EA39A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771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12700</xdr:rowOff>
    </xdr:from>
    <xdr:to>
      <xdr:col>2</xdr:col>
      <xdr:colOff>222250</xdr:colOff>
      <xdr:row>103</xdr:row>
      <xdr:rowOff>158750</xdr:rowOff>
    </xdr:to>
    <xdr:pic>
      <xdr:nvPicPr>
        <xdr:cNvPr id="303" name="Imagen 302">
          <a:extLst>
            <a:ext uri="{FF2B5EF4-FFF2-40B4-BE49-F238E27FC236}">
              <a16:creationId xmlns:a16="http://schemas.microsoft.com/office/drawing/2014/main" id="{044DB5DB-E13C-4C12-093F-AD3796940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771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</xdr:row>
      <xdr:rowOff>12700</xdr:rowOff>
    </xdr:from>
    <xdr:to>
      <xdr:col>5</xdr:col>
      <xdr:colOff>107950</xdr:colOff>
      <xdr:row>103</xdr:row>
      <xdr:rowOff>120650</xdr:rowOff>
    </xdr:to>
    <xdr:pic>
      <xdr:nvPicPr>
        <xdr:cNvPr id="304" name="Imagen 303" descr="Increase">
          <a:extLst>
            <a:ext uri="{FF2B5EF4-FFF2-40B4-BE49-F238E27FC236}">
              <a16:creationId xmlns:a16="http://schemas.microsoft.com/office/drawing/2014/main" id="{FE29A03C-9B10-E102-1581-9FCA71645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4771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107950</xdr:colOff>
      <xdr:row>104</xdr:row>
      <xdr:rowOff>107950</xdr:rowOff>
    </xdr:to>
    <xdr:pic>
      <xdr:nvPicPr>
        <xdr:cNvPr id="305" name="Imagen 304" descr="Steady">
          <a:extLst>
            <a:ext uri="{FF2B5EF4-FFF2-40B4-BE49-F238E27FC236}">
              <a16:creationId xmlns:a16="http://schemas.microsoft.com/office/drawing/2014/main" id="{2D8533EF-841D-6003-C6D2-50052DAE9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949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222250</xdr:colOff>
      <xdr:row>104</xdr:row>
      <xdr:rowOff>146050</xdr:rowOff>
    </xdr:to>
    <xdr:pic>
      <xdr:nvPicPr>
        <xdr:cNvPr id="306" name="Imagen 305">
          <a:extLst>
            <a:ext uri="{FF2B5EF4-FFF2-40B4-BE49-F238E27FC236}">
              <a16:creationId xmlns:a16="http://schemas.microsoft.com/office/drawing/2014/main" id="{BBAAFB34-2B74-FAC8-D4E3-827C6E875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949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107950</xdr:colOff>
      <xdr:row>104</xdr:row>
      <xdr:rowOff>107950</xdr:rowOff>
    </xdr:to>
    <xdr:pic>
      <xdr:nvPicPr>
        <xdr:cNvPr id="307" name="Imagen 306" descr="Steady">
          <a:extLst>
            <a:ext uri="{FF2B5EF4-FFF2-40B4-BE49-F238E27FC236}">
              <a16:creationId xmlns:a16="http://schemas.microsoft.com/office/drawing/2014/main" id="{8B3F240E-3DF1-0543-E817-54845B6F6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4949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107950</xdr:colOff>
      <xdr:row>105</xdr:row>
      <xdr:rowOff>107950</xdr:rowOff>
    </xdr:to>
    <xdr:pic>
      <xdr:nvPicPr>
        <xdr:cNvPr id="308" name="Imagen 307" descr="Increase">
          <a:extLst>
            <a:ext uri="{FF2B5EF4-FFF2-40B4-BE49-F238E27FC236}">
              <a16:creationId xmlns:a16="http://schemas.microsoft.com/office/drawing/2014/main" id="{BE0CB771-9F60-A297-5D3F-0F7BBD00C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139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222250</xdr:colOff>
      <xdr:row>105</xdr:row>
      <xdr:rowOff>146050</xdr:rowOff>
    </xdr:to>
    <xdr:pic>
      <xdr:nvPicPr>
        <xdr:cNvPr id="309" name="Imagen 308">
          <a:extLst>
            <a:ext uri="{FF2B5EF4-FFF2-40B4-BE49-F238E27FC236}">
              <a16:creationId xmlns:a16="http://schemas.microsoft.com/office/drawing/2014/main" id="{3D2ABEED-C937-70B3-2F3C-66A8907C7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139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107950</xdr:colOff>
      <xdr:row>105</xdr:row>
      <xdr:rowOff>107950</xdr:rowOff>
    </xdr:to>
    <xdr:pic>
      <xdr:nvPicPr>
        <xdr:cNvPr id="310" name="Imagen 309" descr="Increase">
          <a:extLst>
            <a:ext uri="{FF2B5EF4-FFF2-40B4-BE49-F238E27FC236}">
              <a16:creationId xmlns:a16="http://schemas.microsoft.com/office/drawing/2014/main" id="{58A020F5-1D1B-1C7B-511C-4F4E466B4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5139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107950</xdr:colOff>
      <xdr:row>106</xdr:row>
      <xdr:rowOff>107950</xdr:rowOff>
    </xdr:to>
    <xdr:pic>
      <xdr:nvPicPr>
        <xdr:cNvPr id="311" name="Imagen 310" descr="Increase">
          <a:extLst>
            <a:ext uri="{FF2B5EF4-FFF2-40B4-BE49-F238E27FC236}">
              <a16:creationId xmlns:a16="http://schemas.microsoft.com/office/drawing/2014/main" id="{93953384-DA04-571D-5C8B-CA6844966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330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222250</xdr:colOff>
      <xdr:row>106</xdr:row>
      <xdr:rowOff>114300</xdr:rowOff>
    </xdr:to>
    <xdr:pic>
      <xdr:nvPicPr>
        <xdr:cNvPr id="312" name="Imagen 311">
          <a:extLst>
            <a:ext uri="{FF2B5EF4-FFF2-40B4-BE49-F238E27FC236}">
              <a16:creationId xmlns:a16="http://schemas.microsoft.com/office/drawing/2014/main" id="{6D9FAB3C-594A-A48E-12C2-B26DDCF15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330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107950</xdr:colOff>
      <xdr:row>106</xdr:row>
      <xdr:rowOff>107950</xdr:rowOff>
    </xdr:to>
    <xdr:pic>
      <xdr:nvPicPr>
        <xdr:cNvPr id="313" name="Imagen 312" descr="Increase">
          <a:extLst>
            <a:ext uri="{FF2B5EF4-FFF2-40B4-BE49-F238E27FC236}">
              <a16:creationId xmlns:a16="http://schemas.microsoft.com/office/drawing/2014/main" id="{B0E29A40-D571-DB39-18C3-880464F07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5330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107950</xdr:colOff>
      <xdr:row>107</xdr:row>
      <xdr:rowOff>107950</xdr:rowOff>
    </xdr:to>
    <xdr:pic>
      <xdr:nvPicPr>
        <xdr:cNvPr id="314" name="Imagen 313" descr="Decrease">
          <a:extLst>
            <a:ext uri="{FF2B5EF4-FFF2-40B4-BE49-F238E27FC236}">
              <a16:creationId xmlns:a16="http://schemas.microsoft.com/office/drawing/2014/main" id="{641719EE-D624-9480-0884-2A334E8F6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520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2</xdr:col>
      <xdr:colOff>222250</xdr:colOff>
      <xdr:row>107</xdr:row>
      <xdr:rowOff>146050</xdr:rowOff>
    </xdr:to>
    <xdr:pic>
      <xdr:nvPicPr>
        <xdr:cNvPr id="315" name="Imagen 314">
          <a:extLst>
            <a:ext uri="{FF2B5EF4-FFF2-40B4-BE49-F238E27FC236}">
              <a16:creationId xmlns:a16="http://schemas.microsoft.com/office/drawing/2014/main" id="{02F6D7BC-AF88-3869-EDF1-715911968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520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107950</xdr:colOff>
      <xdr:row>107</xdr:row>
      <xdr:rowOff>107950</xdr:rowOff>
    </xdr:to>
    <xdr:pic>
      <xdr:nvPicPr>
        <xdr:cNvPr id="316" name="Imagen 315" descr="Steady">
          <a:extLst>
            <a:ext uri="{FF2B5EF4-FFF2-40B4-BE49-F238E27FC236}">
              <a16:creationId xmlns:a16="http://schemas.microsoft.com/office/drawing/2014/main" id="{C5491251-1B2D-6E5E-15F4-C53A74AFB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5520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107950</xdr:colOff>
      <xdr:row>108</xdr:row>
      <xdr:rowOff>107950</xdr:rowOff>
    </xdr:to>
    <xdr:pic>
      <xdr:nvPicPr>
        <xdr:cNvPr id="317" name="Imagen 316" descr="Decrease">
          <a:extLst>
            <a:ext uri="{FF2B5EF4-FFF2-40B4-BE49-F238E27FC236}">
              <a16:creationId xmlns:a16="http://schemas.microsoft.com/office/drawing/2014/main" id="{E6B10277-B3F7-4F41-076B-51D0ED4A1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711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222250</xdr:colOff>
      <xdr:row>108</xdr:row>
      <xdr:rowOff>146050</xdr:rowOff>
    </xdr:to>
    <xdr:pic>
      <xdr:nvPicPr>
        <xdr:cNvPr id="318" name="Imagen 317">
          <a:extLst>
            <a:ext uri="{FF2B5EF4-FFF2-40B4-BE49-F238E27FC236}">
              <a16:creationId xmlns:a16="http://schemas.microsoft.com/office/drawing/2014/main" id="{E829F383-101E-4602-FC30-5AA3849EB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711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107950</xdr:colOff>
      <xdr:row>108</xdr:row>
      <xdr:rowOff>107950</xdr:rowOff>
    </xdr:to>
    <xdr:pic>
      <xdr:nvPicPr>
        <xdr:cNvPr id="319" name="Imagen 318" descr="Decrease">
          <a:extLst>
            <a:ext uri="{FF2B5EF4-FFF2-40B4-BE49-F238E27FC236}">
              <a16:creationId xmlns:a16="http://schemas.microsoft.com/office/drawing/2014/main" id="{AB27CA20-D155-08E2-CC6C-57849C4CE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5711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107950</xdr:colOff>
      <xdr:row>109</xdr:row>
      <xdr:rowOff>107950</xdr:rowOff>
    </xdr:to>
    <xdr:pic>
      <xdr:nvPicPr>
        <xdr:cNvPr id="320" name="Imagen 319" descr="Steady">
          <a:extLst>
            <a:ext uri="{FF2B5EF4-FFF2-40B4-BE49-F238E27FC236}">
              <a16:creationId xmlns:a16="http://schemas.microsoft.com/office/drawing/2014/main" id="{9BDE8E0B-7E7D-76F8-C117-1E689267C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901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222250</xdr:colOff>
      <xdr:row>109</xdr:row>
      <xdr:rowOff>146050</xdr:rowOff>
    </xdr:to>
    <xdr:pic>
      <xdr:nvPicPr>
        <xdr:cNvPr id="321" name="Imagen 320">
          <a:extLst>
            <a:ext uri="{FF2B5EF4-FFF2-40B4-BE49-F238E27FC236}">
              <a16:creationId xmlns:a16="http://schemas.microsoft.com/office/drawing/2014/main" id="{04C69793-FC47-0624-4B58-72BF40988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901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107950</xdr:colOff>
      <xdr:row>109</xdr:row>
      <xdr:rowOff>107950</xdr:rowOff>
    </xdr:to>
    <xdr:pic>
      <xdr:nvPicPr>
        <xdr:cNvPr id="322" name="Imagen 321" descr="Steady">
          <a:extLst>
            <a:ext uri="{FF2B5EF4-FFF2-40B4-BE49-F238E27FC236}">
              <a16:creationId xmlns:a16="http://schemas.microsoft.com/office/drawing/2014/main" id="{6A9DA805-4BFE-7BD0-FEE6-5574FEE0C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5901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107950</xdr:colOff>
      <xdr:row>111</xdr:row>
      <xdr:rowOff>107950</xdr:rowOff>
    </xdr:to>
    <xdr:pic>
      <xdr:nvPicPr>
        <xdr:cNvPr id="323" name="Imagen 322" descr="Increase">
          <a:extLst>
            <a:ext uri="{FF2B5EF4-FFF2-40B4-BE49-F238E27FC236}">
              <a16:creationId xmlns:a16="http://schemas.microsoft.com/office/drawing/2014/main" id="{BA134250-8E2E-EE9E-A8C5-48B79F3E1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6282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222250</xdr:colOff>
      <xdr:row>111</xdr:row>
      <xdr:rowOff>146050</xdr:rowOff>
    </xdr:to>
    <xdr:pic>
      <xdr:nvPicPr>
        <xdr:cNvPr id="324" name="Imagen 323">
          <a:extLst>
            <a:ext uri="{FF2B5EF4-FFF2-40B4-BE49-F238E27FC236}">
              <a16:creationId xmlns:a16="http://schemas.microsoft.com/office/drawing/2014/main" id="{00E91B71-FE0A-B5EA-017D-C9F4847D0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282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107950</xdr:colOff>
      <xdr:row>111</xdr:row>
      <xdr:rowOff>107950</xdr:rowOff>
    </xdr:to>
    <xdr:pic>
      <xdr:nvPicPr>
        <xdr:cNvPr id="325" name="Imagen 324" descr="Increase">
          <a:extLst>
            <a:ext uri="{FF2B5EF4-FFF2-40B4-BE49-F238E27FC236}">
              <a16:creationId xmlns:a16="http://schemas.microsoft.com/office/drawing/2014/main" id="{D07BAFA4-AB25-F396-8B0C-6F486EF8C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6282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107950</xdr:colOff>
      <xdr:row>112</xdr:row>
      <xdr:rowOff>107950</xdr:rowOff>
    </xdr:to>
    <xdr:pic>
      <xdr:nvPicPr>
        <xdr:cNvPr id="326" name="Imagen 325" descr="Decrease">
          <a:extLst>
            <a:ext uri="{FF2B5EF4-FFF2-40B4-BE49-F238E27FC236}">
              <a16:creationId xmlns:a16="http://schemas.microsoft.com/office/drawing/2014/main" id="{CF223C7D-45E4-1AD7-C4AB-C2D2A21CC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6473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222250</xdr:colOff>
      <xdr:row>112</xdr:row>
      <xdr:rowOff>114300</xdr:rowOff>
    </xdr:to>
    <xdr:pic>
      <xdr:nvPicPr>
        <xdr:cNvPr id="327" name="Imagen 326">
          <a:extLst>
            <a:ext uri="{FF2B5EF4-FFF2-40B4-BE49-F238E27FC236}">
              <a16:creationId xmlns:a16="http://schemas.microsoft.com/office/drawing/2014/main" id="{386926A8-D43C-80DD-EE74-66167A4EE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473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107950</xdr:colOff>
      <xdr:row>112</xdr:row>
      <xdr:rowOff>107950</xdr:rowOff>
    </xdr:to>
    <xdr:pic>
      <xdr:nvPicPr>
        <xdr:cNvPr id="328" name="Imagen 327" descr="Decrease">
          <a:extLst>
            <a:ext uri="{FF2B5EF4-FFF2-40B4-BE49-F238E27FC236}">
              <a16:creationId xmlns:a16="http://schemas.microsoft.com/office/drawing/2014/main" id="{1C7A2A32-C709-5AE4-D757-3686D7B83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6473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107950</xdr:colOff>
      <xdr:row>113</xdr:row>
      <xdr:rowOff>107950</xdr:rowOff>
    </xdr:to>
    <xdr:pic>
      <xdr:nvPicPr>
        <xdr:cNvPr id="329" name="Imagen 328" descr="Decrease">
          <a:extLst>
            <a:ext uri="{FF2B5EF4-FFF2-40B4-BE49-F238E27FC236}">
              <a16:creationId xmlns:a16="http://schemas.microsoft.com/office/drawing/2014/main" id="{B09A3A1D-FF6C-8C9D-B693-6B6CF6366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6663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222250</xdr:colOff>
      <xdr:row>113</xdr:row>
      <xdr:rowOff>114300</xdr:rowOff>
    </xdr:to>
    <xdr:pic>
      <xdr:nvPicPr>
        <xdr:cNvPr id="330" name="Imagen 329">
          <a:extLst>
            <a:ext uri="{FF2B5EF4-FFF2-40B4-BE49-F238E27FC236}">
              <a16:creationId xmlns:a16="http://schemas.microsoft.com/office/drawing/2014/main" id="{2D72F1FB-329A-78E9-A35A-C4B86D450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6636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107950</xdr:colOff>
      <xdr:row>113</xdr:row>
      <xdr:rowOff>107950</xdr:rowOff>
    </xdr:to>
    <xdr:pic>
      <xdr:nvPicPr>
        <xdr:cNvPr id="331" name="Imagen 330" descr="Decrease">
          <a:extLst>
            <a:ext uri="{FF2B5EF4-FFF2-40B4-BE49-F238E27FC236}">
              <a16:creationId xmlns:a16="http://schemas.microsoft.com/office/drawing/2014/main" id="{8A217A11-E494-12BA-9A84-0903761D5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6663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107950</xdr:colOff>
      <xdr:row>114</xdr:row>
      <xdr:rowOff>107950</xdr:rowOff>
    </xdr:to>
    <xdr:pic>
      <xdr:nvPicPr>
        <xdr:cNvPr id="332" name="Imagen 331" descr="Increase">
          <a:extLst>
            <a:ext uri="{FF2B5EF4-FFF2-40B4-BE49-F238E27FC236}">
              <a16:creationId xmlns:a16="http://schemas.microsoft.com/office/drawing/2014/main" id="{2A101CD2-34A4-671E-1F9A-9884C54D5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6854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171450</xdr:colOff>
      <xdr:row>114</xdr:row>
      <xdr:rowOff>146050</xdr:rowOff>
    </xdr:to>
    <xdr:pic>
      <xdr:nvPicPr>
        <xdr:cNvPr id="333" name="Imagen 332">
          <a:extLst>
            <a:ext uri="{FF2B5EF4-FFF2-40B4-BE49-F238E27FC236}">
              <a16:creationId xmlns:a16="http://schemas.microsoft.com/office/drawing/2014/main" id="{9330A6A9-ABB7-188D-E0E0-697F5D3B9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854150"/>
          <a:ext cx="1714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107950</xdr:colOff>
      <xdr:row>114</xdr:row>
      <xdr:rowOff>107950</xdr:rowOff>
    </xdr:to>
    <xdr:pic>
      <xdr:nvPicPr>
        <xdr:cNvPr id="334" name="Imagen 333" descr="Increase">
          <a:extLst>
            <a:ext uri="{FF2B5EF4-FFF2-40B4-BE49-F238E27FC236}">
              <a16:creationId xmlns:a16="http://schemas.microsoft.com/office/drawing/2014/main" id="{C9A73D42-B64F-9981-3C10-812332FA7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6854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107950</xdr:colOff>
      <xdr:row>115</xdr:row>
      <xdr:rowOff>107950</xdr:rowOff>
    </xdr:to>
    <xdr:pic>
      <xdr:nvPicPr>
        <xdr:cNvPr id="335" name="Imagen 334" descr="Steady">
          <a:extLst>
            <a:ext uri="{FF2B5EF4-FFF2-40B4-BE49-F238E27FC236}">
              <a16:creationId xmlns:a16="http://schemas.microsoft.com/office/drawing/2014/main" id="{C5BD7509-4182-3ED7-9FA5-D4FDD61C6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044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222250</xdr:colOff>
      <xdr:row>115</xdr:row>
      <xdr:rowOff>146050</xdr:rowOff>
    </xdr:to>
    <xdr:pic>
      <xdr:nvPicPr>
        <xdr:cNvPr id="336" name="Imagen 335">
          <a:extLst>
            <a:ext uri="{FF2B5EF4-FFF2-40B4-BE49-F238E27FC236}">
              <a16:creationId xmlns:a16="http://schemas.microsoft.com/office/drawing/2014/main" id="{3FE4981B-1D32-6FD3-5D01-4A246E0FA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044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107950</xdr:colOff>
      <xdr:row>115</xdr:row>
      <xdr:rowOff>107950</xdr:rowOff>
    </xdr:to>
    <xdr:pic>
      <xdr:nvPicPr>
        <xdr:cNvPr id="337" name="Imagen 336" descr="Decrease">
          <a:extLst>
            <a:ext uri="{FF2B5EF4-FFF2-40B4-BE49-F238E27FC236}">
              <a16:creationId xmlns:a16="http://schemas.microsoft.com/office/drawing/2014/main" id="{B78FA3F7-7287-9C5B-C1E0-FA9207162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7044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107950</xdr:colOff>
      <xdr:row>116</xdr:row>
      <xdr:rowOff>107950</xdr:rowOff>
    </xdr:to>
    <xdr:pic>
      <xdr:nvPicPr>
        <xdr:cNvPr id="338" name="Imagen 337" descr="Steady">
          <a:extLst>
            <a:ext uri="{FF2B5EF4-FFF2-40B4-BE49-F238E27FC236}">
              <a16:creationId xmlns:a16="http://schemas.microsoft.com/office/drawing/2014/main" id="{6055E778-1CEC-5AFF-4528-C3CAAA7FA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235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222250</xdr:colOff>
      <xdr:row>116</xdr:row>
      <xdr:rowOff>88900</xdr:rowOff>
    </xdr:to>
    <xdr:pic>
      <xdr:nvPicPr>
        <xdr:cNvPr id="339" name="Imagen 338">
          <a:extLst>
            <a:ext uri="{FF2B5EF4-FFF2-40B4-BE49-F238E27FC236}">
              <a16:creationId xmlns:a16="http://schemas.microsoft.com/office/drawing/2014/main" id="{3EB2FF58-7FAE-92C9-8AB1-C75AAC6F2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235150"/>
          <a:ext cx="22225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107950</xdr:colOff>
      <xdr:row>116</xdr:row>
      <xdr:rowOff>107950</xdr:rowOff>
    </xdr:to>
    <xdr:pic>
      <xdr:nvPicPr>
        <xdr:cNvPr id="340" name="Imagen 339" descr="Steady">
          <a:extLst>
            <a:ext uri="{FF2B5EF4-FFF2-40B4-BE49-F238E27FC236}">
              <a16:creationId xmlns:a16="http://schemas.microsoft.com/office/drawing/2014/main" id="{D2CB8994-03F8-B6A0-1064-FA02E2ABB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7235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107950</xdr:colOff>
      <xdr:row>117</xdr:row>
      <xdr:rowOff>107950</xdr:rowOff>
    </xdr:to>
    <xdr:pic>
      <xdr:nvPicPr>
        <xdr:cNvPr id="341" name="Imagen 340" descr="Decrease">
          <a:extLst>
            <a:ext uri="{FF2B5EF4-FFF2-40B4-BE49-F238E27FC236}">
              <a16:creationId xmlns:a16="http://schemas.microsoft.com/office/drawing/2014/main" id="{1A2154EC-6128-D426-4BF6-2F54DBD2D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425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222250</xdr:colOff>
      <xdr:row>117</xdr:row>
      <xdr:rowOff>146050</xdr:rowOff>
    </xdr:to>
    <xdr:pic>
      <xdr:nvPicPr>
        <xdr:cNvPr id="342" name="Imagen 341">
          <a:extLst>
            <a:ext uri="{FF2B5EF4-FFF2-40B4-BE49-F238E27FC236}">
              <a16:creationId xmlns:a16="http://schemas.microsoft.com/office/drawing/2014/main" id="{D170CDD6-40AF-95CB-64EA-F0239AEE4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425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107950</xdr:colOff>
      <xdr:row>117</xdr:row>
      <xdr:rowOff>107950</xdr:rowOff>
    </xdr:to>
    <xdr:pic>
      <xdr:nvPicPr>
        <xdr:cNvPr id="343" name="Imagen 342" descr="Decrease">
          <a:extLst>
            <a:ext uri="{FF2B5EF4-FFF2-40B4-BE49-F238E27FC236}">
              <a16:creationId xmlns:a16="http://schemas.microsoft.com/office/drawing/2014/main" id="{C70820DB-890E-170F-131F-E17410FBE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7425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107950</xdr:colOff>
      <xdr:row>118</xdr:row>
      <xdr:rowOff>107950</xdr:rowOff>
    </xdr:to>
    <xdr:pic>
      <xdr:nvPicPr>
        <xdr:cNvPr id="344" name="Imagen 343" descr="Decrease">
          <a:extLst>
            <a:ext uri="{FF2B5EF4-FFF2-40B4-BE49-F238E27FC236}">
              <a16:creationId xmlns:a16="http://schemas.microsoft.com/office/drawing/2014/main" id="{F006267A-FD49-42DE-B22F-D429EE85A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616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222250</xdr:colOff>
      <xdr:row>118</xdr:row>
      <xdr:rowOff>133350</xdr:rowOff>
    </xdr:to>
    <xdr:pic>
      <xdr:nvPicPr>
        <xdr:cNvPr id="345" name="Imagen 344">
          <a:extLst>
            <a:ext uri="{FF2B5EF4-FFF2-40B4-BE49-F238E27FC236}">
              <a16:creationId xmlns:a16="http://schemas.microsoft.com/office/drawing/2014/main" id="{325748DD-7283-4E9F-4DB4-C826FF0E9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616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107950</xdr:colOff>
      <xdr:row>118</xdr:row>
      <xdr:rowOff>107950</xdr:rowOff>
    </xdr:to>
    <xdr:pic>
      <xdr:nvPicPr>
        <xdr:cNvPr id="346" name="Imagen 345" descr="Steady">
          <a:extLst>
            <a:ext uri="{FF2B5EF4-FFF2-40B4-BE49-F238E27FC236}">
              <a16:creationId xmlns:a16="http://schemas.microsoft.com/office/drawing/2014/main" id="{D6A08960-9583-1AD1-5634-ACCF0A3C9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7616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107950</xdr:colOff>
      <xdr:row>119</xdr:row>
      <xdr:rowOff>107950</xdr:rowOff>
    </xdr:to>
    <xdr:pic>
      <xdr:nvPicPr>
        <xdr:cNvPr id="347" name="Imagen 346" descr="Decrease">
          <a:extLst>
            <a:ext uri="{FF2B5EF4-FFF2-40B4-BE49-F238E27FC236}">
              <a16:creationId xmlns:a16="http://schemas.microsoft.com/office/drawing/2014/main" id="{66321510-657D-1A79-510B-945513185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806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222250</xdr:colOff>
      <xdr:row>119</xdr:row>
      <xdr:rowOff>146050</xdr:rowOff>
    </xdr:to>
    <xdr:pic>
      <xdr:nvPicPr>
        <xdr:cNvPr id="348" name="Imagen 347">
          <a:extLst>
            <a:ext uri="{FF2B5EF4-FFF2-40B4-BE49-F238E27FC236}">
              <a16:creationId xmlns:a16="http://schemas.microsoft.com/office/drawing/2014/main" id="{7EAD985F-937A-C80A-7D30-F3EA638AB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806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107950</xdr:colOff>
      <xdr:row>119</xdr:row>
      <xdr:rowOff>107950</xdr:rowOff>
    </xdr:to>
    <xdr:pic>
      <xdr:nvPicPr>
        <xdr:cNvPr id="349" name="Imagen 348" descr="Steady">
          <a:extLst>
            <a:ext uri="{FF2B5EF4-FFF2-40B4-BE49-F238E27FC236}">
              <a16:creationId xmlns:a16="http://schemas.microsoft.com/office/drawing/2014/main" id="{27723695-A5C3-059A-7EF3-0C27F0D35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7806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107950</xdr:colOff>
      <xdr:row>120</xdr:row>
      <xdr:rowOff>107950</xdr:rowOff>
    </xdr:to>
    <xdr:pic>
      <xdr:nvPicPr>
        <xdr:cNvPr id="350" name="Imagen 349" descr="Increase">
          <a:extLst>
            <a:ext uri="{FF2B5EF4-FFF2-40B4-BE49-F238E27FC236}">
              <a16:creationId xmlns:a16="http://schemas.microsoft.com/office/drawing/2014/main" id="{D51DDBF8-F822-0DBC-FC5B-E9BA02B2E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181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190500</xdr:colOff>
      <xdr:row>120</xdr:row>
      <xdr:rowOff>146050</xdr:rowOff>
    </xdr:to>
    <xdr:pic>
      <xdr:nvPicPr>
        <xdr:cNvPr id="351" name="Imagen 350">
          <a:extLst>
            <a:ext uri="{FF2B5EF4-FFF2-40B4-BE49-F238E27FC236}">
              <a16:creationId xmlns:a16="http://schemas.microsoft.com/office/drawing/2014/main" id="{6539E1B7-5F23-DFF3-4A6B-6275B4E4B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1813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107950</xdr:colOff>
      <xdr:row>120</xdr:row>
      <xdr:rowOff>107950</xdr:rowOff>
    </xdr:to>
    <xdr:pic>
      <xdr:nvPicPr>
        <xdr:cNvPr id="352" name="Imagen 351" descr="Steady">
          <a:extLst>
            <a:ext uri="{FF2B5EF4-FFF2-40B4-BE49-F238E27FC236}">
              <a16:creationId xmlns:a16="http://schemas.microsoft.com/office/drawing/2014/main" id="{E342262F-A3CF-0C58-00FC-D49C1446D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8181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107950</xdr:colOff>
      <xdr:row>121</xdr:row>
      <xdr:rowOff>107950</xdr:rowOff>
    </xdr:to>
    <xdr:pic>
      <xdr:nvPicPr>
        <xdr:cNvPr id="353" name="Imagen 352" descr="Steady">
          <a:extLst>
            <a:ext uri="{FF2B5EF4-FFF2-40B4-BE49-F238E27FC236}">
              <a16:creationId xmlns:a16="http://schemas.microsoft.com/office/drawing/2014/main" id="{664E6722-BFE3-04C8-E012-796F38212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371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222250</xdr:colOff>
      <xdr:row>121</xdr:row>
      <xdr:rowOff>146050</xdr:rowOff>
    </xdr:to>
    <xdr:pic>
      <xdr:nvPicPr>
        <xdr:cNvPr id="354" name="Imagen 353">
          <a:extLst>
            <a:ext uri="{FF2B5EF4-FFF2-40B4-BE49-F238E27FC236}">
              <a16:creationId xmlns:a16="http://schemas.microsoft.com/office/drawing/2014/main" id="{D49B5DC0-0127-ABF4-7F5B-205C87EDC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371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107950</xdr:colOff>
      <xdr:row>121</xdr:row>
      <xdr:rowOff>107950</xdr:rowOff>
    </xdr:to>
    <xdr:pic>
      <xdr:nvPicPr>
        <xdr:cNvPr id="355" name="Imagen 354" descr="Decrease">
          <a:extLst>
            <a:ext uri="{FF2B5EF4-FFF2-40B4-BE49-F238E27FC236}">
              <a16:creationId xmlns:a16="http://schemas.microsoft.com/office/drawing/2014/main" id="{D876C3CE-333D-3260-13EE-CA39A3907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8371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107950</xdr:colOff>
      <xdr:row>122</xdr:row>
      <xdr:rowOff>107950</xdr:rowOff>
    </xdr:to>
    <xdr:pic>
      <xdr:nvPicPr>
        <xdr:cNvPr id="356" name="Imagen 355" descr="Increase">
          <a:extLst>
            <a:ext uri="{FF2B5EF4-FFF2-40B4-BE49-F238E27FC236}">
              <a16:creationId xmlns:a16="http://schemas.microsoft.com/office/drawing/2014/main" id="{AC3D77BD-754B-DB3F-D67D-CCDC69486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62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222250</xdr:colOff>
      <xdr:row>122</xdr:row>
      <xdr:rowOff>133350</xdr:rowOff>
    </xdr:to>
    <xdr:pic>
      <xdr:nvPicPr>
        <xdr:cNvPr id="357" name="Imagen 356">
          <a:extLst>
            <a:ext uri="{FF2B5EF4-FFF2-40B4-BE49-F238E27FC236}">
              <a16:creationId xmlns:a16="http://schemas.microsoft.com/office/drawing/2014/main" id="{5F901DB8-0045-2CBD-B4B4-7678899CC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5623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</xdr:row>
      <xdr:rowOff>0</xdr:rowOff>
    </xdr:from>
    <xdr:to>
      <xdr:col>5</xdr:col>
      <xdr:colOff>107950</xdr:colOff>
      <xdr:row>122</xdr:row>
      <xdr:rowOff>107950</xdr:rowOff>
    </xdr:to>
    <xdr:pic>
      <xdr:nvPicPr>
        <xdr:cNvPr id="358" name="Imagen 357" descr="Steady">
          <a:extLst>
            <a:ext uri="{FF2B5EF4-FFF2-40B4-BE49-F238E27FC236}">
              <a16:creationId xmlns:a16="http://schemas.microsoft.com/office/drawing/2014/main" id="{BEA9DE4C-D506-602B-05B6-EA4DD6F9D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8562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107950</xdr:colOff>
      <xdr:row>123</xdr:row>
      <xdr:rowOff>107950</xdr:rowOff>
    </xdr:to>
    <xdr:pic>
      <xdr:nvPicPr>
        <xdr:cNvPr id="359" name="Imagen 358" descr="Increase">
          <a:extLst>
            <a:ext uri="{FF2B5EF4-FFF2-40B4-BE49-F238E27FC236}">
              <a16:creationId xmlns:a16="http://schemas.microsoft.com/office/drawing/2014/main" id="{F633C0A8-0BF7-419F-E8A7-4FA5F3A05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752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222250</xdr:colOff>
      <xdr:row>123</xdr:row>
      <xdr:rowOff>146050</xdr:rowOff>
    </xdr:to>
    <xdr:pic>
      <xdr:nvPicPr>
        <xdr:cNvPr id="360" name="Imagen 359">
          <a:extLst>
            <a:ext uri="{FF2B5EF4-FFF2-40B4-BE49-F238E27FC236}">
              <a16:creationId xmlns:a16="http://schemas.microsoft.com/office/drawing/2014/main" id="{2ED2AE0A-C159-0E5B-D21A-EBF0D3439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752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107950</xdr:colOff>
      <xdr:row>123</xdr:row>
      <xdr:rowOff>107950</xdr:rowOff>
    </xdr:to>
    <xdr:pic>
      <xdr:nvPicPr>
        <xdr:cNvPr id="361" name="Imagen 360" descr="Increase">
          <a:extLst>
            <a:ext uri="{FF2B5EF4-FFF2-40B4-BE49-F238E27FC236}">
              <a16:creationId xmlns:a16="http://schemas.microsoft.com/office/drawing/2014/main" id="{29AC5670-EF31-83BC-ADF0-9FBFA05BD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8752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107950</xdr:colOff>
      <xdr:row>124</xdr:row>
      <xdr:rowOff>107950</xdr:rowOff>
    </xdr:to>
    <xdr:pic>
      <xdr:nvPicPr>
        <xdr:cNvPr id="362" name="Imagen 361" descr="Increase">
          <a:extLst>
            <a:ext uri="{FF2B5EF4-FFF2-40B4-BE49-F238E27FC236}">
              <a16:creationId xmlns:a16="http://schemas.microsoft.com/office/drawing/2014/main" id="{7EC38441-4810-A2A6-A99D-DDBBF85D2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943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222250</xdr:colOff>
      <xdr:row>124</xdr:row>
      <xdr:rowOff>114300</xdr:rowOff>
    </xdr:to>
    <xdr:pic>
      <xdr:nvPicPr>
        <xdr:cNvPr id="363" name="Imagen 362">
          <a:extLst>
            <a:ext uri="{FF2B5EF4-FFF2-40B4-BE49-F238E27FC236}">
              <a16:creationId xmlns:a16="http://schemas.microsoft.com/office/drawing/2014/main" id="{810C18DB-EE66-42AA-6093-C1C5B5866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9433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107950</xdr:colOff>
      <xdr:row>124</xdr:row>
      <xdr:rowOff>107950</xdr:rowOff>
    </xdr:to>
    <xdr:pic>
      <xdr:nvPicPr>
        <xdr:cNvPr id="364" name="Imagen 363" descr="Decrease">
          <a:extLst>
            <a:ext uri="{FF2B5EF4-FFF2-40B4-BE49-F238E27FC236}">
              <a16:creationId xmlns:a16="http://schemas.microsoft.com/office/drawing/2014/main" id="{EAD03590-E615-CA3E-37F5-CD07B3C60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8943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107950</xdr:colOff>
      <xdr:row>125</xdr:row>
      <xdr:rowOff>107950</xdr:rowOff>
    </xdr:to>
    <xdr:pic>
      <xdr:nvPicPr>
        <xdr:cNvPr id="365" name="Imagen 364" descr="Decrease">
          <a:extLst>
            <a:ext uri="{FF2B5EF4-FFF2-40B4-BE49-F238E27FC236}">
              <a16:creationId xmlns:a16="http://schemas.microsoft.com/office/drawing/2014/main" id="{55170364-D6BE-487F-FC96-A57964300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133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222250</xdr:colOff>
      <xdr:row>125</xdr:row>
      <xdr:rowOff>114300</xdr:rowOff>
    </xdr:to>
    <xdr:pic>
      <xdr:nvPicPr>
        <xdr:cNvPr id="366" name="Imagen 365">
          <a:extLst>
            <a:ext uri="{FF2B5EF4-FFF2-40B4-BE49-F238E27FC236}">
              <a16:creationId xmlns:a16="http://schemas.microsoft.com/office/drawing/2014/main" id="{B82CBA58-899A-669F-DEFC-C42836C50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133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107950</xdr:colOff>
      <xdr:row>125</xdr:row>
      <xdr:rowOff>107950</xdr:rowOff>
    </xdr:to>
    <xdr:pic>
      <xdr:nvPicPr>
        <xdr:cNvPr id="367" name="Imagen 366" descr="Decrease">
          <a:extLst>
            <a:ext uri="{FF2B5EF4-FFF2-40B4-BE49-F238E27FC236}">
              <a16:creationId xmlns:a16="http://schemas.microsoft.com/office/drawing/2014/main" id="{2BF40BC9-83D5-FC43-8FCC-4BBA6449B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9133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107950</xdr:colOff>
      <xdr:row>126</xdr:row>
      <xdr:rowOff>107950</xdr:rowOff>
    </xdr:to>
    <xdr:pic>
      <xdr:nvPicPr>
        <xdr:cNvPr id="368" name="Imagen 367" descr="Decrease">
          <a:extLst>
            <a:ext uri="{FF2B5EF4-FFF2-40B4-BE49-F238E27FC236}">
              <a16:creationId xmlns:a16="http://schemas.microsoft.com/office/drawing/2014/main" id="{3AA79E0D-D21D-812D-62D0-565B4AF67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324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222250</xdr:colOff>
      <xdr:row>126</xdr:row>
      <xdr:rowOff>146050</xdr:rowOff>
    </xdr:to>
    <xdr:pic>
      <xdr:nvPicPr>
        <xdr:cNvPr id="369" name="Imagen 368">
          <a:extLst>
            <a:ext uri="{FF2B5EF4-FFF2-40B4-BE49-F238E27FC236}">
              <a16:creationId xmlns:a16="http://schemas.microsoft.com/office/drawing/2014/main" id="{5CF09114-3793-CCB0-9701-989E4876F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324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107950</xdr:colOff>
      <xdr:row>126</xdr:row>
      <xdr:rowOff>107950</xdr:rowOff>
    </xdr:to>
    <xdr:pic>
      <xdr:nvPicPr>
        <xdr:cNvPr id="370" name="Imagen 369" descr="Decrease">
          <a:extLst>
            <a:ext uri="{FF2B5EF4-FFF2-40B4-BE49-F238E27FC236}">
              <a16:creationId xmlns:a16="http://schemas.microsoft.com/office/drawing/2014/main" id="{B37A15D2-973E-50DB-E96A-26C9CCD61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9324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107950</xdr:colOff>
      <xdr:row>127</xdr:row>
      <xdr:rowOff>107950</xdr:rowOff>
    </xdr:to>
    <xdr:pic>
      <xdr:nvPicPr>
        <xdr:cNvPr id="371" name="Imagen 370" descr="Increase">
          <a:extLst>
            <a:ext uri="{FF2B5EF4-FFF2-40B4-BE49-F238E27FC236}">
              <a16:creationId xmlns:a16="http://schemas.microsoft.com/office/drawing/2014/main" id="{6F69BB9C-E03D-4B64-D9CC-86946200C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514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</xdr:col>
      <xdr:colOff>222250</xdr:colOff>
      <xdr:row>127</xdr:row>
      <xdr:rowOff>114300</xdr:rowOff>
    </xdr:to>
    <xdr:pic>
      <xdr:nvPicPr>
        <xdr:cNvPr id="372" name="Imagen 371">
          <a:extLst>
            <a:ext uri="{FF2B5EF4-FFF2-40B4-BE49-F238E27FC236}">
              <a16:creationId xmlns:a16="http://schemas.microsoft.com/office/drawing/2014/main" id="{71F69292-B4AB-6505-FFD0-757492F8E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514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107950</xdr:colOff>
      <xdr:row>127</xdr:row>
      <xdr:rowOff>107950</xdr:rowOff>
    </xdr:to>
    <xdr:pic>
      <xdr:nvPicPr>
        <xdr:cNvPr id="373" name="Imagen 372" descr="Increase">
          <a:extLst>
            <a:ext uri="{FF2B5EF4-FFF2-40B4-BE49-F238E27FC236}">
              <a16:creationId xmlns:a16="http://schemas.microsoft.com/office/drawing/2014/main" id="{DD8A9ABD-08AA-FD56-9940-B4A42A0F6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9514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107950</xdr:colOff>
      <xdr:row>128</xdr:row>
      <xdr:rowOff>107950</xdr:rowOff>
    </xdr:to>
    <xdr:pic>
      <xdr:nvPicPr>
        <xdr:cNvPr id="374" name="Imagen 373" descr="Increase">
          <a:extLst>
            <a:ext uri="{FF2B5EF4-FFF2-40B4-BE49-F238E27FC236}">
              <a16:creationId xmlns:a16="http://schemas.microsoft.com/office/drawing/2014/main" id="{6DC58D8A-CEB5-864C-419B-8A6C36952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705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222250</xdr:colOff>
      <xdr:row>128</xdr:row>
      <xdr:rowOff>146050</xdr:rowOff>
    </xdr:to>
    <xdr:pic>
      <xdr:nvPicPr>
        <xdr:cNvPr id="375" name="Imagen 374">
          <a:extLst>
            <a:ext uri="{FF2B5EF4-FFF2-40B4-BE49-F238E27FC236}">
              <a16:creationId xmlns:a16="http://schemas.microsoft.com/office/drawing/2014/main" id="{B3ED8A70-E0F6-54EF-F304-2DA6F9FAD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705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107950</xdr:colOff>
      <xdr:row>128</xdr:row>
      <xdr:rowOff>107950</xdr:rowOff>
    </xdr:to>
    <xdr:pic>
      <xdr:nvPicPr>
        <xdr:cNvPr id="376" name="Imagen 375" descr="Steady">
          <a:extLst>
            <a:ext uri="{FF2B5EF4-FFF2-40B4-BE49-F238E27FC236}">
              <a16:creationId xmlns:a16="http://schemas.microsoft.com/office/drawing/2014/main" id="{F615629F-220A-6F57-326A-DAA80E49D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9705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107950</xdr:colOff>
      <xdr:row>129</xdr:row>
      <xdr:rowOff>107950</xdr:rowOff>
    </xdr:to>
    <xdr:pic>
      <xdr:nvPicPr>
        <xdr:cNvPr id="377" name="Imagen 376" descr="Decrease">
          <a:extLst>
            <a:ext uri="{FF2B5EF4-FFF2-40B4-BE49-F238E27FC236}">
              <a16:creationId xmlns:a16="http://schemas.microsoft.com/office/drawing/2014/main" id="{59A0C315-E800-EF37-5BDE-64FDA38C3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895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222250</xdr:colOff>
      <xdr:row>129</xdr:row>
      <xdr:rowOff>146050</xdr:rowOff>
    </xdr:to>
    <xdr:pic>
      <xdr:nvPicPr>
        <xdr:cNvPr id="378" name="Imagen 377">
          <a:extLst>
            <a:ext uri="{FF2B5EF4-FFF2-40B4-BE49-F238E27FC236}">
              <a16:creationId xmlns:a16="http://schemas.microsoft.com/office/drawing/2014/main" id="{125FF6F0-13DC-C30F-90FA-1D4E566AE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895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107950</xdr:colOff>
      <xdr:row>129</xdr:row>
      <xdr:rowOff>107950</xdr:rowOff>
    </xdr:to>
    <xdr:pic>
      <xdr:nvPicPr>
        <xdr:cNvPr id="379" name="Imagen 378" descr="Decrease">
          <a:extLst>
            <a:ext uri="{FF2B5EF4-FFF2-40B4-BE49-F238E27FC236}">
              <a16:creationId xmlns:a16="http://schemas.microsoft.com/office/drawing/2014/main" id="{86360C03-6F1B-2C2F-A60A-2BB853BA0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9895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107950</xdr:colOff>
      <xdr:row>130</xdr:row>
      <xdr:rowOff>107950</xdr:rowOff>
    </xdr:to>
    <xdr:pic>
      <xdr:nvPicPr>
        <xdr:cNvPr id="380" name="Imagen 379" descr="Increase">
          <a:extLst>
            <a:ext uri="{FF2B5EF4-FFF2-40B4-BE49-F238E27FC236}">
              <a16:creationId xmlns:a16="http://schemas.microsoft.com/office/drawing/2014/main" id="{193849BB-1BF1-EF55-3D94-6F499A30D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270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222250</xdr:colOff>
      <xdr:row>130</xdr:row>
      <xdr:rowOff>114300</xdr:rowOff>
    </xdr:to>
    <xdr:pic>
      <xdr:nvPicPr>
        <xdr:cNvPr id="381" name="Imagen 380">
          <a:extLst>
            <a:ext uri="{FF2B5EF4-FFF2-40B4-BE49-F238E27FC236}">
              <a16:creationId xmlns:a16="http://schemas.microsoft.com/office/drawing/2014/main" id="{13BB32D3-762D-5CA2-6C2D-6B7DED119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2704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107950</xdr:colOff>
      <xdr:row>130</xdr:row>
      <xdr:rowOff>107950</xdr:rowOff>
    </xdr:to>
    <xdr:pic>
      <xdr:nvPicPr>
        <xdr:cNvPr id="382" name="Imagen 381" descr="Steady">
          <a:extLst>
            <a:ext uri="{FF2B5EF4-FFF2-40B4-BE49-F238E27FC236}">
              <a16:creationId xmlns:a16="http://schemas.microsoft.com/office/drawing/2014/main" id="{571F5EA3-5B93-8BE5-354E-5ACB659BD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0270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107950</xdr:colOff>
      <xdr:row>131</xdr:row>
      <xdr:rowOff>107950</xdr:rowOff>
    </xdr:to>
    <xdr:pic>
      <xdr:nvPicPr>
        <xdr:cNvPr id="383" name="Imagen 382" descr="Decrease">
          <a:extLst>
            <a:ext uri="{FF2B5EF4-FFF2-40B4-BE49-F238E27FC236}">
              <a16:creationId xmlns:a16="http://schemas.microsoft.com/office/drawing/2014/main" id="{F46EFB7A-89C2-83F4-7035-165A8762F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460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2</xdr:col>
      <xdr:colOff>222250</xdr:colOff>
      <xdr:row>131</xdr:row>
      <xdr:rowOff>146050</xdr:rowOff>
    </xdr:to>
    <xdr:pic>
      <xdr:nvPicPr>
        <xdr:cNvPr id="384" name="Imagen 383">
          <a:extLst>
            <a:ext uri="{FF2B5EF4-FFF2-40B4-BE49-F238E27FC236}">
              <a16:creationId xmlns:a16="http://schemas.microsoft.com/office/drawing/2014/main" id="{43849321-5524-1CF7-3BAE-6A0F453BF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460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107950</xdr:colOff>
      <xdr:row>131</xdr:row>
      <xdr:rowOff>107950</xdr:rowOff>
    </xdr:to>
    <xdr:pic>
      <xdr:nvPicPr>
        <xdr:cNvPr id="385" name="Imagen 384" descr="Decrease">
          <a:extLst>
            <a:ext uri="{FF2B5EF4-FFF2-40B4-BE49-F238E27FC236}">
              <a16:creationId xmlns:a16="http://schemas.microsoft.com/office/drawing/2014/main" id="{B13C2CE4-5652-278E-0893-13580E889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0460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107950</xdr:colOff>
      <xdr:row>132</xdr:row>
      <xdr:rowOff>107950</xdr:rowOff>
    </xdr:to>
    <xdr:pic>
      <xdr:nvPicPr>
        <xdr:cNvPr id="386" name="Imagen 385" descr="Increase">
          <a:extLst>
            <a:ext uri="{FF2B5EF4-FFF2-40B4-BE49-F238E27FC236}">
              <a16:creationId xmlns:a16="http://schemas.microsoft.com/office/drawing/2014/main" id="{B10E62B2-6365-4190-7E97-4D7460DF7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651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222250</xdr:colOff>
      <xdr:row>132</xdr:row>
      <xdr:rowOff>133350</xdr:rowOff>
    </xdr:to>
    <xdr:pic>
      <xdr:nvPicPr>
        <xdr:cNvPr id="387" name="Imagen 386">
          <a:extLst>
            <a:ext uri="{FF2B5EF4-FFF2-40B4-BE49-F238E27FC236}">
              <a16:creationId xmlns:a16="http://schemas.microsoft.com/office/drawing/2014/main" id="{162BC6D8-0F55-8852-8D77-75CAFD191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6514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107950</xdr:colOff>
      <xdr:row>132</xdr:row>
      <xdr:rowOff>107950</xdr:rowOff>
    </xdr:to>
    <xdr:pic>
      <xdr:nvPicPr>
        <xdr:cNvPr id="388" name="Imagen 387" descr="Increase">
          <a:extLst>
            <a:ext uri="{FF2B5EF4-FFF2-40B4-BE49-F238E27FC236}">
              <a16:creationId xmlns:a16="http://schemas.microsoft.com/office/drawing/2014/main" id="{6AECBFEA-7069-57A0-E6F5-C560B4857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0651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107950</xdr:colOff>
      <xdr:row>133</xdr:row>
      <xdr:rowOff>107950</xdr:rowOff>
    </xdr:to>
    <xdr:pic>
      <xdr:nvPicPr>
        <xdr:cNvPr id="389" name="Imagen 388" descr="Increase">
          <a:extLst>
            <a:ext uri="{FF2B5EF4-FFF2-40B4-BE49-F238E27FC236}">
              <a16:creationId xmlns:a16="http://schemas.microsoft.com/office/drawing/2014/main" id="{84B76FB8-D117-39D3-6C4D-55B44EDCF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841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222250</xdr:colOff>
      <xdr:row>133</xdr:row>
      <xdr:rowOff>146050</xdr:rowOff>
    </xdr:to>
    <xdr:pic>
      <xdr:nvPicPr>
        <xdr:cNvPr id="390" name="Imagen 389">
          <a:extLst>
            <a:ext uri="{FF2B5EF4-FFF2-40B4-BE49-F238E27FC236}">
              <a16:creationId xmlns:a16="http://schemas.microsoft.com/office/drawing/2014/main" id="{6BC49A5E-49CD-4090-1D7D-184A238D5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841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107950</xdr:colOff>
      <xdr:row>133</xdr:row>
      <xdr:rowOff>107950</xdr:rowOff>
    </xdr:to>
    <xdr:pic>
      <xdr:nvPicPr>
        <xdr:cNvPr id="391" name="Imagen 390" descr="Steady">
          <a:extLst>
            <a:ext uri="{FF2B5EF4-FFF2-40B4-BE49-F238E27FC236}">
              <a16:creationId xmlns:a16="http://schemas.microsoft.com/office/drawing/2014/main" id="{B276E59B-F9A7-DB9F-557F-56B07AFB4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0841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107950</xdr:colOff>
      <xdr:row>134</xdr:row>
      <xdr:rowOff>107950</xdr:rowOff>
    </xdr:to>
    <xdr:pic>
      <xdr:nvPicPr>
        <xdr:cNvPr id="392" name="Imagen 391" descr="Increase">
          <a:extLst>
            <a:ext uri="{FF2B5EF4-FFF2-40B4-BE49-F238E27FC236}">
              <a16:creationId xmlns:a16="http://schemas.microsoft.com/office/drawing/2014/main" id="{E394E59D-8F06-D84E-8A43-F8A6B55EC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1032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222250</xdr:colOff>
      <xdr:row>134</xdr:row>
      <xdr:rowOff>114300</xdr:rowOff>
    </xdr:to>
    <xdr:pic>
      <xdr:nvPicPr>
        <xdr:cNvPr id="393" name="Imagen 392">
          <a:extLst>
            <a:ext uri="{FF2B5EF4-FFF2-40B4-BE49-F238E27FC236}">
              <a16:creationId xmlns:a16="http://schemas.microsoft.com/office/drawing/2014/main" id="{6F9DA869-2E17-E8DA-881F-02BF232FF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0324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107950</xdr:colOff>
      <xdr:row>134</xdr:row>
      <xdr:rowOff>107950</xdr:rowOff>
    </xdr:to>
    <xdr:pic>
      <xdr:nvPicPr>
        <xdr:cNvPr id="394" name="Imagen 393" descr="Steady">
          <a:extLst>
            <a:ext uri="{FF2B5EF4-FFF2-40B4-BE49-F238E27FC236}">
              <a16:creationId xmlns:a16="http://schemas.microsoft.com/office/drawing/2014/main" id="{E8335FB3-7F1E-86D7-DF7F-E53A9613D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1032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107950</xdr:colOff>
      <xdr:row>135</xdr:row>
      <xdr:rowOff>107950</xdr:rowOff>
    </xdr:to>
    <xdr:pic>
      <xdr:nvPicPr>
        <xdr:cNvPr id="395" name="Imagen 394" descr="Increase">
          <a:extLst>
            <a:ext uri="{FF2B5EF4-FFF2-40B4-BE49-F238E27FC236}">
              <a16:creationId xmlns:a16="http://schemas.microsoft.com/office/drawing/2014/main" id="{1D7898E8-2902-332C-BC55-42374C3BE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1222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222250</xdr:colOff>
      <xdr:row>135</xdr:row>
      <xdr:rowOff>114300</xdr:rowOff>
    </xdr:to>
    <xdr:pic>
      <xdr:nvPicPr>
        <xdr:cNvPr id="396" name="Imagen 395">
          <a:extLst>
            <a:ext uri="{FF2B5EF4-FFF2-40B4-BE49-F238E27FC236}">
              <a16:creationId xmlns:a16="http://schemas.microsoft.com/office/drawing/2014/main" id="{4EF9B2FA-2862-CE3F-9AA2-2B0E50B83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2229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107950</xdr:colOff>
      <xdr:row>135</xdr:row>
      <xdr:rowOff>107950</xdr:rowOff>
    </xdr:to>
    <xdr:pic>
      <xdr:nvPicPr>
        <xdr:cNvPr id="397" name="Imagen 396" descr="Steady">
          <a:extLst>
            <a:ext uri="{FF2B5EF4-FFF2-40B4-BE49-F238E27FC236}">
              <a16:creationId xmlns:a16="http://schemas.microsoft.com/office/drawing/2014/main" id="{C0F8389F-E248-D54F-A94A-0F4040D79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1222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107950</xdr:colOff>
      <xdr:row>136</xdr:row>
      <xdr:rowOff>107950</xdr:rowOff>
    </xdr:to>
    <xdr:pic>
      <xdr:nvPicPr>
        <xdr:cNvPr id="398" name="Imagen 397" descr="Increase">
          <a:extLst>
            <a:ext uri="{FF2B5EF4-FFF2-40B4-BE49-F238E27FC236}">
              <a16:creationId xmlns:a16="http://schemas.microsoft.com/office/drawing/2014/main" id="{692B7FE4-0C06-D9D0-7412-8D46B12D2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1781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136</xdr:row>
      <xdr:rowOff>0</xdr:rowOff>
    </xdr:from>
    <xdr:to>
      <xdr:col>2</xdr:col>
      <xdr:colOff>222250</xdr:colOff>
      <xdr:row>136</xdr:row>
      <xdr:rowOff>114300</xdr:rowOff>
    </xdr:to>
    <xdr:pic>
      <xdr:nvPicPr>
        <xdr:cNvPr id="399" name="Imagen 398">
          <a:extLst>
            <a:ext uri="{FF2B5EF4-FFF2-40B4-BE49-F238E27FC236}">
              <a16:creationId xmlns:a16="http://schemas.microsoft.com/office/drawing/2014/main" id="{C0F2E7A3-1A15-EC7D-4E77-A3F47CF1D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7817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107950</xdr:colOff>
      <xdr:row>136</xdr:row>
      <xdr:rowOff>107950</xdr:rowOff>
    </xdr:to>
    <xdr:pic>
      <xdr:nvPicPr>
        <xdr:cNvPr id="400" name="Imagen 399" descr="Increase">
          <a:extLst>
            <a:ext uri="{FF2B5EF4-FFF2-40B4-BE49-F238E27FC236}">
              <a16:creationId xmlns:a16="http://schemas.microsoft.com/office/drawing/2014/main" id="{9FF2141E-CC04-A6CC-D4C1-F77C2E62A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1781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107950</xdr:colOff>
      <xdr:row>137</xdr:row>
      <xdr:rowOff>107950</xdr:rowOff>
    </xdr:to>
    <xdr:pic>
      <xdr:nvPicPr>
        <xdr:cNvPr id="401" name="Imagen 400" descr="Decrease">
          <a:extLst>
            <a:ext uri="{FF2B5EF4-FFF2-40B4-BE49-F238E27FC236}">
              <a16:creationId xmlns:a16="http://schemas.microsoft.com/office/drawing/2014/main" id="{D0282AE7-27E7-3D3C-5EC2-0369FE59C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1972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2</xdr:col>
      <xdr:colOff>222250</xdr:colOff>
      <xdr:row>137</xdr:row>
      <xdr:rowOff>133350</xdr:rowOff>
    </xdr:to>
    <xdr:pic>
      <xdr:nvPicPr>
        <xdr:cNvPr id="402" name="Imagen 401">
          <a:extLst>
            <a:ext uri="{FF2B5EF4-FFF2-40B4-BE49-F238E27FC236}">
              <a16:creationId xmlns:a16="http://schemas.microsoft.com/office/drawing/2014/main" id="{0652255B-5576-F332-CE6D-F7D3771BB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9722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107950</xdr:colOff>
      <xdr:row>137</xdr:row>
      <xdr:rowOff>107950</xdr:rowOff>
    </xdr:to>
    <xdr:pic>
      <xdr:nvPicPr>
        <xdr:cNvPr id="403" name="Imagen 402" descr="Decrease">
          <a:extLst>
            <a:ext uri="{FF2B5EF4-FFF2-40B4-BE49-F238E27FC236}">
              <a16:creationId xmlns:a16="http://schemas.microsoft.com/office/drawing/2014/main" id="{58313DB4-45AE-46CF-6052-E11EE53B8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1972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107950</xdr:colOff>
      <xdr:row>138</xdr:row>
      <xdr:rowOff>107950</xdr:rowOff>
    </xdr:to>
    <xdr:pic>
      <xdr:nvPicPr>
        <xdr:cNvPr id="404" name="Imagen 403" descr="Increase">
          <a:extLst>
            <a:ext uri="{FF2B5EF4-FFF2-40B4-BE49-F238E27FC236}">
              <a16:creationId xmlns:a16="http://schemas.microsoft.com/office/drawing/2014/main" id="{45FDC316-1171-32FC-3EC5-75007CCAF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162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222250</xdr:colOff>
      <xdr:row>138</xdr:row>
      <xdr:rowOff>146050</xdr:rowOff>
    </xdr:to>
    <xdr:pic>
      <xdr:nvPicPr>
        <xdr:cNvPr id="405" name="Imagen 404">
          <a:extLst>
            <a:ext uri="{FF2B5EF4-FFF2-40B4-BE49-F238E27FC236}">
              <a16:creationId xmlns:a16="http://schemas.microsoft.com/office/drawing/2014/main" id="{FB7AAD89-3755-80A6-BE53-10335EB99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162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107950</xdr:colOff>
      <xdr:row>138</xdr:row>
      <xdr:rowOff>107950</xdr:rowOff>
    </xdr:to>
    <xdr:pic>
      <xdr:nvPicPr>
        <xdr:cNvPr id="406" name="Imagen 405" descr="Steady">
          <a:extLst>
            <a:ext uri="{FF2B5EF4-FFF2-40B4-BE49-F238E27FC236}">
              <a16:creationId xmlns:a16="http://schemas.microsoft.com/office/drawing/2014/main" id="{7F9841B3-728B-0864-99EB-484EE6871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2162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107950</xdr:colOff>
      <xdr:row>139</xdr:row>
      <xdr:rowOff>107950</xdr:rowOff>
    </xdr:to>
    <xdr:pic>
      <xdr:nvPicPr>
        <xdr:cNvPr id="407" name="Imagen 406" descr="Increase">
          <a:extLst>
            <a:ext uri="{FF2B5EF4-FFF2-40B4-BE49-F238E27FC236}">
              <a16:creationId xmlns:a16="http://schemas.microsoft.com/office/drawing/2014/main" id="{7680531F-E7D0-D025-7E2E-B39DA5E6F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537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2</xdr:col>
      <xdr:colOff>222250</xdr:colOff>
      <xdr:row>139</xdr:row>
      <xdr:rowOff>146050</xdr:rowOff>
    </xdr:to>
    <xdr:pic>
      <xdr:nvPicPr>
        <xdr:cNvPr id="408" name="Imagen 407">
          <a:extLst>
            <a:ext uri="{FF2B5EF4-FFF2-40B4-BE49-F238E27FC236}">
              <a16:creationId xmlns:a16="http://schemas.microsoft.com/office/drawing/2014/main" id="{0E2C9D7E-4051-574E-8DDC-64DDEA678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53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107950</xdr:colOff>
      <xdr:row>139</xdr:row>
      <xdr:rowOff>107950</xdr:rowOff>
    </xdr:to>
    <xdr:pic>
      <xdr:nvPicPr>
        <xdr:cNvPr id="409" name="Imagen 408" descr="Steady">
          <a:extLst>
            <a:ext uri="{FF2B5EF4-FFF2-40B4-BE49-F238E27FC236}">
              <a16:creationId xmlns:a16="http://schemas.microsoft.com/office/drawing/2014/main" id="{362CC2B9-44F4-8152-A194-D346EC5C8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2537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107950</xdr:colOff>
      <xdr:row>140</xdr:row>
      <xdr:rowOff>107950</xdr:rowOff>
    </xdr:to>
    <xdr:pic>
      <xdr:nvPicPr>
        <xdr:cNvPr id="410" name="Imagen 409" descr="Decrease">
          <a:extLst>
            <a:ext uri="{FF2B5EF4-FFF2-40B4-BE49-F238E27FC236}">
              <a16:creationId xmlns:a16="http://schemas.microsoft.com/office/drawing/2014/main" id="{7B7DC0F8-724F-3096-DB4A-93BFAC79C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727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222250</xdr:colOff>
      <xdr:row>140</xdr:row>
      <xdr:rowOff>146050</xdr:rowOff>
    </xdr:to>
    <xdr:pic>
      <xdr:nvPicPr>
        <xdr:cNvPr id="411" name="Imagen 410">
          <a:extLst>
            <a:ext uri="{FF2B5EF4-FFF2-40B4-BE49-F238E27FC236}">
              <a16:creationId xmlns:a16="http://schemas.microsoft.com/office/drawing/2014/main" id="{C67734D9-1273-B859-9149-DCE499B84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727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107950</xdr:colOff>
      <xdr:row>140</xdr:row>
      <xdr:rowOff>107950</xdr:rowOff>
    </xdr:to>
    <xdr:pic>
      <xdr:nvPicPr>
        <xdr:cNvPr id="412" name="Imagen 411" descr="Decrease">
          <a:extLst>
            <a:ext uri="{FF2B5EF4-FFF2-40B4-BE49-F238E27FC236}">
              <a16:creationId xmlns:a16="http://schemas.microsoft.com/office/drawing/2014/main" id="{08B21B16-46B7-4B68-0D4A-F0A79FE50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2727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107950</xdr:colOff>
      <xdr:row>141</xdr:row>
      <xdr:rowOff>107950</xdr:rowOff>
    </xdr:to>
    <xdr:pic>
      <xdr:nvPicPr>
        <xdr:cNvPr id="413" name="Imagen 412" descr="Increase">
          <a:extLst>
            <a:ext uri="{FF2B5EF4-FFF2-40B4-BE49-F238E27FC236}">
              <a16:creationId xmlns:a16="http://schemas.microsoft.com/office/drawing/2014/main" id="{D9C4E6EA-3342-8525-0C74-272F7073A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918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222250</xdr:colOff>
      <xdr:row>141</xdr:row>
      <xdr:rowOff>114300</xdr:rowOff>
    </xdr:to>
    <xdr:pic>
      <xdr:nvPicPr>
        <xdr:cNvPr id="414" name="Imagen 413">
          <a:extLst>
            <a:ext uri="{FF2B5EF4-FFF2-40B4-BE49-F238E27FC236}">
              <a16:creationId xmlns:a16="http://schemas.microsoft.com/office/drawing/2014/main" id="{F5537FC8-3782-B802-E7A9-916F8B297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918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107950</xdr:colOff>
      <xdr:row>141</xdr:row>
      <xdr:rowOff>107950</xdr:rowOff>
    </xdr:to>
    <xdr:pic>
      <xdr:nvPicPr>
        <xdr:cNvPr id="415" name="Imagen 414" descr="Increase">
          <a:extLst>
            <a:ext uri="{FF2B5EF4-FFF2-40B4-BE49-F238E27FC236}">
              <a16:creationId xmlns:a16="http://schemas.microsoft.com/office/drawing/2014/main" id="{EB57FB94-658F-855C-3308-86012F674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2918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107950</xdr:colOff>
      <xdr:row>142</xdr:row>
      <xdr:rowOff>107950</xdr:rowOff>
    </xdr:to>
    <xdr:pic>
      <xdr:nvPicPr>
        <xdr:cNvPr id="416" name="Imagen 415" descr="Increase">
          <a:extLst>
            <a:ext uri="{FF2B5EF4-FFF2-40B4-BE49-F238E27FC236}">
              <a16:creationId xmlns:a16="http://schemas.microsoft.com/office/drawing/2014/main" id="{BFC31073-10A1-4D9E-831B-DE07DAD92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3108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222250</xdr:colOff>
      <xdr:row>142</xdr:row>
      <xdr:rowOff>146050</xdr:rowOff>
    </xdr:to>
    <xdr:pic>
      <xdr:nvPicPr>
        <xdr:cNvPr id="417" name="Imagen 416">
          <a:extLst>
            <a:ext uri="{FF2B5EF4-FFF2-40B4-BE49-F238E27FC236}">
              <a16:creationId xmlns:a16="http://schemas.microsoft.com/office/drawing/2014/main" id="{F6717246-624E-6C58-9614-E619A66E5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108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107950</xdr:colOff>
      <xdr:row>142</xdr:row>
      <xdr:rowOff>107950</xdr:rowOff>
    </xdr:to>
    <xdr:pic>
      <xdr:nvPicPr>
        <xdr:cNvPr id="418" name="Imagen 417" descr="Steady">
          <a:extLst>
            <a:ext uri="{FF2B5EF4-FFF2-40B4-BE49-F238E27FC236}">
              <a16:creationId xmlns:a16="http://schemas.microsoft.com/office/drawing/2014/main" id="{365F5079-8D84-3572-4F45-47F1D97D1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3108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107950</xdr:colOff>
      <xdr:row>143</xdr:row>
      <xdr:rowOff>107950</xdr:rowOff>
    </xdr:to>
    <xdr:pic>
      <xdr:nvPicPr>
        <xdr:cNvPr id="419" name="Imagen 418" descr="Decrease">
          <a:extLst>
            <a:ext uri="{FF2B5EF4-FFF2-40B4-BE49-F238E27FC236}">
              <a16:creationId xmlns:a16="http://schemas.microsoft.com/office/drawing/2014/main" id="{36FD4C4D-22B8-1535-F5FD-BCF299FBE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3299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222250</xdr:colOff>
      <xdr:row>143</xdr:row>
      <xdr:rowOff>114300</xdr:rowOff>
    </xdr:to>
    <xdr:pic>
      <xdr:nvPicPr>
        <xdr:cNvPr id="420" name="Imagen 419">
          <a:extLst>
            <a:ext uri="{FF2B5EF4-FFF2-40B4-BE49-F238E27FC236}">
              <a16:creationId xmlns:a16="http://schemas.microsoft.com/office/drawing/2014/main" id="{D4E5677A-A4DD-CD19-B010-B7B4FDEE8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299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107950</xdr:colOff>
      <xdr:row>143</xdr:row>
      <xdr:rowOff>107950</xdr:rowOff>
    </xdr:to>
    <xdr:pic>
      <xdr:nvPicPr>
        <xdr:cNvPr id="421" name="Imagen 420" descr="Decrease">
          <a:extLst>
            <a:ext uri="{FF2B5EF4-FFF2-40B4-BE49-F238E27FC236}">
              <a16:creationId xmlns:a16="http://schemas.microsoft.com/office/drawing/2014/main" id="{37143916-DB9E-F949-5643-77DF056EE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3299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107950</xdr:colOff>
      <xdr:row>144</xdr:row>
      <xdr:rowOff>107950</xdr:rowOff>
    </xdr:to>
    <xdr:pic>
      <xdr:nvPicPr>
        <xdr:cNvPr id="422" name="Imagen 421" descr="Increase">
          <a:extLst>
            <a:ext uri="{FF2B5EF4-FFF2-40B4-BE49-F238E27FC236}">
              <a16:creationId xmlns:a16="http://schemas.microsoft.com/office/drawing/2014/main" id="{76CB05FA-70F1-F870-F33F-31171FEE1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3674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2</xdr:col>
      <xdr:colOff>222250</xdr:colOff>
      <xdr:row>144</xdr:row>
      <xdr:rowOff>133350</xdr:rowOff>
    </xdr:to>
    <xdr:pic>
      <xdr:nvPicPr>
        <xdr:cNvPr id="423" name="Imagen 422">
          <a:extLst>
            <a:ext uri="{FF2B5EF4-FFF2-40B4-BE49-F238E27FC236}">
              <a16:creationId xmlns:a16="http://schemas.microsoft.com/office/drawing/2014/main" id="{3DCA6135-F0B8-9AB4-25E1-208AE1AF3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6740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107950</xdr:colOff>
      <xdr:row>144</xdr:row>
      <xdr:rowOff>107950</xdr:rowOff>
    </xdr:to>
    <xdr:pic>
      <xdr:nvPicPr>
        <xdr:cNvPr id="424" name="Imagen 423" descr="Steady">
          <a:extLst>
            <a:ext uri="{FF2B5EF4-FFF2-40B4-BE49-F238E27FC236}">
              <a16:creationId xmlns:a16="http://schemas.microsoft.com/office/drawing/2014/main" id="{47ABF558-7D45-9DE7-A9C9-368A39EC5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3674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107950</xdr:colOff>
      <xdr:row>145</xdr:row>
      <xdr:rowOff>107950</xdr:rowOff>
    </xdr:to>
    <xdr:pic>
      <xdr:nvPicPr>
        <xdr:cNvPr id="425" name="Imagen 424" descr="Decrease">
          <a:extLst>
            <a:ext uri="{FF2B5EF4-FFF2-40B4-BE49-F238E27FC236}">
              <a16:creationId xmlns:a16="http://schemas.microsoft.com/office/drawing/2014/main" id="{AF04C428-24FA-03D1-E167-9CC579635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3864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222250</xdr:colOff>
      <xdr:row>145</xdr:row>
      <xdr:rowOff>133350</xdr:rowOff>
    </xdr:to>
    <xdr:pic>
      <xdr:nvPicPr>
        <xdr:cNvPr id="426" name="Imagen 425">
          <a:extLst>
            <a:ext uri="{FF2B5EF4-FFF2-40B4-BE49-F238E27FC236}">
              <a16:creationId xmlns:a16="http://schemas.microsoft.com/office/drawing/2014/main" id="{43BDE117-408D-5F61-BFFA-7A84A7DC2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8645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107950</xdr:colOff>
      <xdr:row>145</xdr:row>
      <xdr:rowOff>107950</xdr:rowOff>
    </xdr:to>
    <xdr:pic>
      <xdr:nvPicPr>
        <xdr:cNvPr id="427" name="Imagen 426" descr="Decrease">
          <a:extLst>
            <a:ext uri="{FF2B5EF4-FFF2-40B4-BE49-F238E27FC236}">
              <a16:creationId xmlns:a16="http://schemas.microsoft.com/office/drawing/2014/main" id="{9CCE5404-8EC3-B180-1D1F-B8319550D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3864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107950</xdr:colOff>
      <xdr:row>146</xdr:row>
      <xdr:rowOff>107950</xdr:rowOff>
    </xdr:to>
    <xdr:pic>
      <xdr:nvPicPr>
        <xdr:cNvPr id="428" name="Imagen 427" descr="Increase">
          <a:extLst>
            <a:ext uri="{FF2B5EF4-FFF2-40B4-BE49-F238E27FC236}">
              <a16:creationId xmlns:a16="http://schemas.microsoft.com/office/drawing/2014/main" id="{FD7569D1-49CF-359F-9D60-459015CC6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055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2</xdr:col>
      <xdr:colOff>222250</xdr:colOff>
      <xdr:row>146</xdr:row>
      <xdr:rowOff>114300</xdr:rowOff>
    </xdr:to>
    <xdr:pic>
      <xdr:nvPicPr>
        <xdr:cNvPr id="429" name="Imagen 428">
          <a:extLst>
            <a:ext uri="{FF2B5EF4-FFF2-40B4-BE49-F238E27FC236}">
              <a16:creationId xmlns:a16="http://schemas.microsoft.com/office/drawing/2014/main" id="{DE98E0F4-D9B6-E61D-D0A0-E7963C872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055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</xdr:row>
      <xdr:rowOff>0</xdr:rowOff>
    </xdr:from>
    <xdr:to>
      <xdr:col>5</xdr:col>
      <xdr:colOff>107950</xdr:colOff>
      <xdr:row>146</xdr:row>
      <xdr:rowOff>107950</xdr:rowOff>
    </xdr:to>
    <xdr:pic>
      <xdr:nvPicPr>
        <xdr:cNvPr id="430" name="Imagen 429" descr="Steady">
          <a:extLst>
            <a:ext uri="{FF2B5EF4-FFF2-40B4-BE49-F238E27FC236}">
              <a16:creationId xmlns:a16="http://schemas.microsoft.com/office/drawing/2014/main" id="{2B9CF953-3586-F202-C53B-A32D2B1EC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4055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107950</xdr:colOff>
      <xdr:row>147</xdr:row>
      <xdr:rowOff>107950</xdr:rowOff>
    </xdr:to>
    <xdr:pic>
      <xdr:nvPicPr>
        <xdr:cNvPr id="431" name="Imagen 430" descr="Increase">
          <a:extLst>
            <a:ext uri="{FF2B5EF4-FFF2-40B4-BE49-F238E27FC236}">
              <a16:creationId xmlns:a16="http://schemas.microsoft.com/office/drawing/2014/main" id="{6B9A37B0-E37E-EBD7-54B9-E4480580B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245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147</xdr:row>
      <xdr:rowOff>0</xdr:rowOff>
    </xdr:from>
    <xdr:to>
      <xdr:col>2</xdr:col>
      <xdr:colOff>222250</xdr:colOff>
      <xdr:row>147</xdr:row>
      <xdr:rowOff>146050</xdr:rowOff>
    </xdr:to>
    <xdr:pic>
      <xdr:nvPicPr>
        <xdr:cNvPr id="432" name="Imagen 431">
          <a:extLst>
            <a:ext uri="{FF2B5EF4-FFF2-40B4-BE49-F238E27FC236}">
              <a16:creationId xmlns:a16="http://schemas.microsoft.com/office/drawing/2014/main" id="{9FF6043A-D935-E582-1625-85B7F8B17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245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107950</xdr:colOff>
      <xdr:row>147</xdr:row>
      <xdr:rowOff>107950</xdr:rowOff>
    </xdr:to>
    <xdr:pic>
      <xdr:nvPicPr>
        <xdr:cNvPr id="433" name="Imagen 432" descr="Increase">
          <a:extLst>
            <a:ext uri="{FF2B5EF4-FFF2-40B4-BE49-F238E27FC236}">
              <a16:creationId xmlns:a16="http://schemas.microsoft.com/office/drawing/2014/main" id="{DE08B457-4614-BEFF-0328-A20453964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4245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107950</xdr:colOff>
      <xdr:row>148</xdr:row>
      <xdr:rowOff>107950</xdr:rowOff>
    </xdr:to>
    <xdr:pic>
      <xdr:nvPicPr>
        <xdr:cNvPr id="434" name="Imagen 433" descr="Decrease">
          <a:extLst>
            <a:ext uri="{FF2B5EF4-FFF2-40B4-BE49-F238E27FC236}">
              <a16:creationId xmlns:a16="http://schemas.microsoft.com/office/drawing/2014/main" id="{0B23B4A2-4C5F-64A4-2A56-AC857D122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436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148</xdr:row>
      <xdr:rowOff>0</xdr:rowOff>
    </xdr:from>
    <xdr:to>
      <xdr:col>2</xdr:col>
      <xdr:colOff>222250</xdr:colOff>
      <xdr:row>148</xdr:row>
      <xdr:rowOff>146050</xdr:rowOff>
    </xdr:to>
    <xdr:pic>
      <xdr:nvPicPr>
        <xdr:cNvPr id="435" name="Imagen 434">
          <a:extLst>
            <a:ext uri="{FF2B5EF4-FFF2-40B4-BE49-F238E27FC236}">
              <a16:creationId xmlns:a16="http://schemas.microsoft.com/office/drawing/2014/main" id="{F9E825C6-9909-3140-5432-435D0D690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436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107950</xdr:colOff>
      <xdr:row>148</xdr:row>
      <xdr:rowOff>107950</xdr:rowOff>
    </xdr:to>
    <xdr:pic>
      <xdr:nvPicPr>
        <xdr:cNvPr id="436" name="Imagen 435" descr="Decrease">
          <a:extLst>
            <a:ext uri="{FF2B5EF4-FFF2-40B4-BE49-F238E27FC236}">
              <a16:creationId xmlns:a16="http://schemas.microsoft.com/office/drawing/2014/main" id="{6D403FB0-8CAA-F5AC-32BC-7BA1A78F4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4436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107950</xdr:colOff>
      <xdr:row>149</xdr:row>
      <xdr:rowOff>107950</xdr:rowOff>
    </xdr:to>
    <xdr:pic>
      <xdr:nvPicPr>
        <xdr:cNvPr id="437" name="Imagen 436" descr="Increase">
          <a:extLst>
            <a:ext uri="{FF2B5EF4-FFF2-40B4-BE49-F238E27FC236}">
              <a16:creationId xmlns:a16="http://schemas.microsoft.com/office/drawing/2014/main" id="{63B6E44A-4C04-2606-15F6-A2EE4DAFB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626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2</xdr:col>
      <xdr:colOff>222250</xdr:colOff>
      <xdr:row>149</xdr:row>
      <xdr:rowOff>146050</xdr:rowOff>
    </xdr:to>
    <xdr:pic>
      <xdr:nvPicPr>
        <xdr:cNvPr id="438" name="Imagen 437">
          <a:extLst>
            <a:ext uri="{FF2B5EF4-FFF2-40B4-BE49-F238E27FC236}">
              <a16:creationId xmlns:a16="http://schemas.microsoft.com/office/drawing/2014/main" id="{6996407D-FCF6-F0EE-6A05-121DE093B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626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</xdr:row>
      <xdr:rowOff>0</xdr:rowOff>
    </xdr:from>
    <xdr:to>
      <xdr:col>5</xdr:col>
      <xdr:colOff>107950</xdr:colOff>
      <xdr:row>149</xdr:row>
      <xdr:rowOff>107950</xdr:rowOff>
    </xdr:to>
    <xdr:pic>
      <xdr:nvPicPr>
        <xdr:cNvPr id="439" name="Imagen 438" descr="Increase">
          <a:extLst>
            <a:ext uri="{FF2B5EF4-FFF2-40B4-BE49-F238E27FC236}">
              <a16:creationId xmlns:a16="http://schemas.microsoft.com/office/drawing/2014/main" id="{810E477F-52A0-302D-7B10-793E3E654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4626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107950</xdr:colOff>
      <xdr:row>150</xdr:row>
      <xdr:rowOff>107950</xdr:rowOff>
    </xdr:to>
    <xdr:pic>
      <xdr:nvPicPr>
        <xdr:cNvPr id="440" name="Imagen 439" descr="Increase">
          <a:extLst>
            <a:ext uri="{FF2B5EF4-FFF2-40B4-BE49-F238E27FC236}">
              <a16:creationId xmlns:a16="http://schemas.microsoft.com/office/drawing/2014/main" id="{A85409EB-4F4D-6E60-F808-4A3CDA427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817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222250</xdr:colOff>
      <xdr:row>150</xdr:row>
      <xdr:rowOff>133350</xdr:rowOff>
    </xdr:to>
    <xdr:pic>
      <xdr:nvPicPr>
        <xdr:cNvPr id="441" name="Imagen 440">
          <a:extLst>
            <a:ext uri="{FF2B5EF4-FFF2-40B4-BE49-F238E27FC236}">
              <a16:creationId xmlns:a16="http://schemas.microsoft.com/office/drawing/2014/main" id="{3834793E-5610-904D-E82A-5B109B558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8170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107950</xdr:colOff>
      <xdr:row>150</xdr:row>
      <xdr:rowOff>107950</xdr:rowOff>
    </xdr:to>
    <xdr:pic>
      <xdr:nvPicPr>
        <xdr:cNvPr id="442" name="Imagen 441" descr="Steady">
          <a:extLst>
            <a:ext uri="{FF2B5EF4-FFF2-40B4-BE49-F238E27FC236}">
              <a16:creationId xmlns:a16="http://schemas.microsoft.com/office/drawing/2014/main" id="{A6476AB1-8777-E855-73FE-795533202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4817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107950</xdr:colOff>
      <xdr:row>151</xdr:row>
      <xdr:rowOff>107950</xdr:rowOff>
    </xdr:to>
    <xdr:pic>
      <xdr:nvPicPr>
        <xdr:cNvPr id="443" name="Imagen 442" descr="Increase">
          <a:extLst>
            <a:ext uri="{FF2B5EF4-FFF2-40B4-BE49-F238E27FC236}">
              <a16:creationId xmlns:a16="http://schemas.microsoft.com/office/drawing/2014/main" id="{DA3921C6-F65F-A05C-6D7B-108951C70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007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222250</xdr:colOff>
      <xdr:row>151</xdr:row>
      <xdr:rowOff>114300</xdr:rowOff>
    </xdr:to>
    <xdr:pic>
      <xdr:nvPicPr>
        <xdr:cNvPr id="444" name="Imagen 443">
          <a:extLst>
            <a:ext uri="{FF2B5EF4-FFF2-40B4-BE49-F238E27FC236}">
              <a16:creationId xmlns:a16="http://schemas.microsoft.com/office/drawing/2014/main" id="{E01A113B-89DF-CE7B-C99B-8A13C9730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007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107950</xdr:colOff>
      <xdr:row>151</xdr:row>
      <xdr:rowOff>107950</xdr:rowOff>
    </xdr:to>
    <xdr:pic>
      <xdr:nvPicPr>
        <xdr:cNvPr id="445" name="Imagen 444" descr="Steady">
          <a:extLst>
            <a:ext uri="{FF2B5EF4-FFF2-40B4-BE49-F238E27FC236}">
              <a16:creationId xmlns:a16="http://schemas.microsoft.com/office/drawing/2014/main" id="{F01CADD6-3BFD-456F-4FB5-247C2AEDF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5007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107950</xdr:colOff>
      <xdr:row>152</xdr:row>
      <xdr:rowOff>107950</xdr:rowOff>
    </xdr:to>
    <xdr:pic>
      <xdr:nvPicPr>
        <xdr:cNvPr id="446" name="Imagen 445" descr="Increase">
          <a:extLst>
            <a:ext uri="{FF2B5EF4-FFF2-40B4-BE49-F238E27FC236}">
              <a16:creationId xmlns:a16="http://schemas.microsoft.com/office/drawing/2014/main" id="{64126E5F-87AA-D958-993C-7D03A2328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198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152</xdr:row>
      <xdr:rowOff>0</xdr:rowOff>
    </xdr:from>
    <xdr:to>
      <xdr:col>2</xdr:col>
      <xdr:colOff>222250</xdr:colOff>
      <xdr:row>152</xdr:row>
      <xdr:rowOff>146050</xdr:rowOff>
    </xdr:to>
    <xdr:pic>
      <xdr:nvPicPr>
        <xdr:cNvPr id="447" name="Imagen 446">
          <a:extLst>
            <a:ext uri="{FF2B5EF4-FFF2-40B4-BE49-F238E27FC236}">
              <a16:creationId xmlns:a16="http://schemas.microsoft.com/office/drawing/2014/main" id="{6535CF0C-E99B-37CD-987F-B08BA3B45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198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</xdr:row>
      <xdr:rowOff>0</xdr:rowOff>
    </xdr:from>
    <xdr:to>
      <xdr:col>5</xdr:col>
      <xdr:colOff>107950</xdr:colOff>
      <xdr:row>152</xdr:row>
      <xdr:rowOff>107950</xdr:rowOff>
    </xdr:to>
    <xdr:pic>
      <xdr:nvPicPr>
        <xdr:cNvPr id="448" name="Imagen 447" descr="Steady">
          <a:extLst>
            <a:ext uri="{FF2B5EF4-FFF2-40B4-BE49-F238E27FC236}">
              <a16:creationId xmlns:a16="http://schemas.microsoft.com/office/drawing/2014/main" id="{EDA395ED-89B2-E731-9DDA-0DC82D784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5198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107950</xdr:colOff>
      <xdr:row>153</xdr:row>
      <xdr:rowOff>107950</xdr:rowOff>
    </xdr:to>
    <xdr:pic>
      <xdr:nvPicPr>
        <xdr:cNvPr id="449" name="Imagen 448" descr="Increase">
          <a:extLst>
            <a:ext uri="{FF2B5EF4-FFF2-40B4-BE49-F238E27FC236}">
              <a16:creationId xmlns:a16="http://schemas.microsoft.com/office/drawing/2014/main" id="{8174B8C2-77AE-054D-A097-F1CC7DD8A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572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222250</xdr:colOff>
      <xdr:row>153</xdr:row>
      <xdr:rowOff>114300</xdr:rowOff>
    </xdr:to>
    <xdr:pic>
      <xdr:nvPicPr>
        <xdr:cNvPr id="450" name="Imagen 449">
          <a:extLst>
            <a:ext uri="{FF2B5EF4-FFF2-40B4-BE49-F238E27FC236}">
              <a16:creationId xmlns:a16="http://schemas.microsoft.com/office/drawing/2014/main" id="{B4617CB4-A768-C5AD-C54A-06909ED94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572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107950</xdr:colOff>
      <xdr:row>153</xdr:row>
      <xdr:rowOff>107950</xdr:rowOff>
    </xdr:to>
    <xdr:pic>
      <xdr:nvPicPr>
        <xdr:cNvPr id="451" name="Imagen 450" descr="Increase">
          <a:extLst>
            <a:ext uri="{FF2B5EF4-FFF2-40B4-BE49-F238E27FC236}">
              <a16:creationId xmlns:a16="http://schemas.microsoft.com/office/drawing/2014/main" id="{07C1558B-23DE-C8ED-E30B-A3117692F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5572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107950</xdr:colOff>
      <xdr:row>154</xdr:row>
      <xdr:rowOff>107950</xdr:rowOff>
    </xdr:to>
    <xdr:pic>
      <xdr:nvPicPr>
        <xdr:cNvPr id="452" name="Imagen 451" descr="Increase">
          <a:extLst>
            <a:ext uri="{FF2B5EF4-FFF2-40B4-BE49-F238E27FC236}">
              <a16:creationId xmlns:a16="http://schemas.microsoft.com/office/drawing/2014/main" id="{6198C5F0-00AC-D93A-5FDC-DD798D80A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763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222250</xdr:colOff>
      <xdr:row>154</xdr:row>
      <xdr:rowOff>114300</xdr:rowOff>
    </xdr:to>
    <xdr:pic>
      <xdr:nvPicPr>
        <xdr:cNvPr id="453" name="Imagen 452">
          <a:extLst>
            <a:ext uri="{FF2B5EF4-FFF2-40B4-BE49-F238E27FC236}">
              <a16:creationId xmlns:a16="http://schemas.microsoft.com/office/drawing/2014/main" id="{3B605ECE-DE15-DFE9-644D-98AA04AED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763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107950</xdr:colOff>
      <xdr:row>154</xdr:row>
      <xdr:rowOff>107950</xdr:rowOff>
    </xdr:to>
    <xdr:pic>
      <xdr:nvPicPr>
        <xdr:cNvPr id="454" name="Imagen 453" descr="Steady">
          <a:extLst>
            <a:ext uri="{FF2B5EF4-FFF2-40B4-BE49-F238E27FC236}">
              <a16:creationId xmlns:a16="http://schemas.microsoft.com/office/drawing/2014/main" id="{E16DA076-82E5-1DA4-617E-432AA43F0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5763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107950</xdr:colOff>
      <xdr:row>155</xdr:row>
      <xdr:rowOff>107950</xdr:rowOff>
    </xdr:to>
    <xdr:pic>
      <xdr:nvPicPr>
        <xdr:cNvPr id="455" name="Imagen 454" descr="Decrease">
          <a:extLst>
            <a:ext uri="{FF2B5EF4-FFF2-40B4-BE49-F238E27FC236}">
              <a16:creationId xmlns:a16="http://schemas.microsoft.com/office/drawing/2014/main" id="{4D81771F-B657-D566-C938-728058EEA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953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222250</xdr:colOff>
      <xdr:row>155</xdr:row>
      <xdr:rowOff>114300</xdr:rowOff>
    </xdr:to>
    <xdr:pic>
      <xdr:nvPicPr>
        <xdr:cNvPr id="456" name="Imagen 455">
          <a:extLst>
            <a:ext uri="{FF2B5EF4-FFF2-40B4-BE49-F238E27FC236}">
              <a16:creationId xmlns:a16="http://schemas.microsoft.com/office/drawing/2014/main" id="{67E47B69-7069-C4FF-C681-A8C08E7FF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953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107950</xdr:colOff>
      <xdr:row>155</xdr:row>
      <xdr:rowOff>107950</xdr:rowOff>
    </xdr:to>
    <xdr:pic>
      <xdr:nvPicPr>
        <xdr:cNvPr id="457" name="Imagen 456" descr="Decrease">
          <a:extLst>
            <a:ext uri="{FF2B5EF4-FFF2-40B4-BE49-F238E27FC236}">
              <a16:creationId xmlns:a16="http://schemas.microsoft.com/office/drawing/2014/main" id="{58E299B5-350E-C0CD-1A28-BC49A888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5953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107950</xdr:colOff>
      <xdr:row>156</xdr:row>
      <xdr:rowOff>107950</xdr:rowOff>
    </xdr:to>
    <xdr:pic>
      <xdr:nvPicPr>
        <xdr:cNvPr id="458" name="Imagen 457" descr="Steady">
          <a:extLst>
            <a:ext uri="{FF2B5EF4-FFF2-40B4-BE49-F238E27FC236}">
              <a16:creationId xmlns:a16="http://schemas.microsoft.com/office/drawing/2014/main" id="{5415F315-7D56-AD40-0EB3-715B0D948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144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222250</xdr:colOff>
      <xdr:row>156</xdr:row>
      <xdr:rowOff>127000</xdr:rowOff>
    </xdr:to>
    <xdr:pic>
      <xdr:nvPicPr>
        <xdr:cNvPr id="459" name="Imagen 458">
          <a:extLst>
            <a:ext uri="{FF2B5EF4-FFF2-40B4-BE49-F238E27FC236}">
              <a16:creationId xmlns:a16="http://schemas.microsoft.com/office/drawing/2014/main" id="{44961BDB-68B6-DAFB-6420-504215AB0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1442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</xdr:row>
      <xdr:rowOff>0</xdr:rowOff>
    </xdr:from>
    <xdr:to>
      <xdr:col>5</xdr:col>
      <xdr:colOff>107950</xdr:colOff>
      <xdr:row>156</xdr:row>
      <xdr:rowOff>107950</xdr:rowOff>
    </xdr:to>
    <xdr:pic>
      <xdr:nvPicPr>
        <xdr:cNvPr id="460" name="Imagen 459" descr="Decrease">
          <a:extLst>
            <a:ext uri="{FF2B5EF4-FFF2-40B4-BE49-F238E27FC236}">
              <a16:creationId xmlns:a16="http://schemas.microsoft.com/office/drawing/2014/main" id="{93B0667C-C566-A56C-07FC-C1F1352A2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6144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107950</xdr:colOff>
      <xdr:row>157</xdr:row>
      <xdr:rowOff>107950</xdr:rowOff>
    </xdr:to>
    <xdr:pic>
      <xdr:nvPicPr>
        <xdr:cNvPr id="461" name="Imagen 460" descr="Decrease">
          <a:extLst>
            <a:ext uri="{FF2B5EF4-FFF2-40B4-BE49-F238E27FC236}">
              <a16:creationId xmlns:a16="http://schemas.microsoft.com/office/drawing/2014/main" id="{9F63046F-BF75-7726-BAF2-60FA2A0AC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334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2</xdr:col>
      <xdr:colOff>222250</xdr:colOff>
      <xdr:row>157</xdr:row>
      <xdr:rowOff>146050</xdr:rowOff>
    </xdr:to>
    <xdr:pic>
      <xdr:nvPicPr>
        <xdr:cNvPr id="462" name="Imagen 461">
          <a:extLst>
            <a:ext uri="{FF2B5EF4-FFF2-40B4-BE49-F238E27FC236}">
              <a16:creationId xmlns:a16="http://schemas.microsoft.com/office/drawing/2014/main" id="{AF549304-6D74-2475-AFAB-895F8DC2F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334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</xdr:row>
      <xdr:rowOff>0</xdr:rowOff>
    </xdr:from>
    <xdr:to>
      <xdr:col>5</xdr:col>
      <xdr:colOff>107950</xdr:colOff>
      <xdr:row>157</xdr:row>
      <xdr:rowOff>107950</xdr:rowOff>
    </xdr:to>
    <xdr:pic>
      <xdr:nvPicPr>
        <xdr:cNvPr id="463" name="Imagen 462" descr="Steady">
          <a:extLst>
            <a:ext uri="{FF2B5EF4-FFF2-40B4-BE49-F238E27FC236}">
              <a16:creationId xmlns:a16="http://schemas.microsoft.com/office/drawing/2014/main" id="{AAE123A7-D3F4-4AA8-19BD-506D7E36C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6334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107950</xdr:colOff>
      <xdr:row>158</xdr:row>
      <xdr:rowOff>107950</xdr:rowOff>
    </xdr:to>
    <xdr:pic>
      <xdr:nvPicPr>
        <xdr:cNvPr id="464" name="Imagen 463" descr="Decrease">
          <a:extLst>
            <a:ext uri="{FF2B5EF4-FFF2-40B4-BE49-F238E27FC236}">
              <a16:creationId xmlns:a16="http://schemas.microsoft.com/office/drawing/2014/main" id="{2831ACD3-F7EC-167C-CFA7-64CA591FE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525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158</xdr:row>
      <xdr:rowOff>0</xdr:rowOff>
    </xdr:from>
    <xdr:to>
      <xdr:col>2</xdr:col>
      <xdr:colOff>222250</xdr:colOff>
      <xdr:row>158</xdr:row>
      <xdr:rowOff>146050</xdr:rowOff>
    </xdr:to>
    <xdr:pic>
      <xdr:nvPicPr>
        <xdr:cNvPr id="465" name="Imagen 464">
          <a:extLst>
            <a:ext uri="{FF2B5EF4-FFF2-40B4-BE49-F238E27FC236}">
              <a16:creationId xmlns:a16="http://schemas.microsoft.com/office/drawing/2014/main" id="{2AEE03F2-1F0D-5C3B-F514-00E3ACBBC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525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</xdr:row>
      <xdr:rowOff>0</xdr:rowOff>
    </xdr:from>
    <xdr:to>
      <xdr:col>5</xdr:col>
      <xdr:colOff>107950</xdr:colOff>
      <xdr:row>158</xdr:row>
      <xdr:rowOff>107950</xdr:rowOff>
    </xdr:to>
    <xdr:pic>
      <xdr:nvPicPr>
        <xdr:cNvPr id="466" name="Imagen 465" descr="Decrease">
          <a:extLst>
            <a:ext uri="{FF2B5EF4-FFF2-40B4-BE49-F238E27FC236}">
              <a16:creationId xmlns:a16="http://schemas.microsoft.com/office/drawing/2014/main" id="{5AFDE0B8-7488-21C0-F54F-21549B7A5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6525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107950</xdr:colOff>
      <xdr:row>159</xdr:row>
      <xdr:rowOff>107950</xdr:rowOff>
    </xdr:to>
    <xdr:pic>
      <xdr:nvPicPr>
        <xdr:cNvPr id="467" name="Imagen 466" descr="Increase">
          <a:extLst>
            <a:ext uri="{FF2B5EF4-FFF2-40B4-BE49-F238E27FC236}">
              <a16:creationId xmlns:a16="http://schemas.microsoft.com/office/drawing/2014/main" id="{36488863-D28A-D8DA-CDDD-D91634552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715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2</xdr:col>
      <xdr:colOff>222250</xdr:colOff>
      <xdr:row>159</xdr:row>
      <xdr:rowOff>114300</xdr:rowOff>
    </xdr:to>
    <xdr:pic>
      <xdr:nvPicPr>
        <xdr:cNvPr id="468" name="Imagen 467">
          <a:extLst>
            <a:ext uri="{FF2B5EF4-FFF2-40B4-BE49-F238E27FC236}">
              <a16:creationId xmlns:a16="http://schemas.microsoft.com/office/drawing/2014/main" id="{9570E9CF-65C2-1008-303A-6AEBA27ED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715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107950</xdr:colOff>
      <xdr:row>159</xdr:row>
      <xdr:rowOff>107950</xdr:rowOff>
    </xdr:to>
    <xdr:pic>
      <xdr:nvPicPr>
        <xdr:cNvPr id="469" name="Imagen 468" descr="Steady">
          <a:extLst>
            <a:ext uri="{FF2B5EF4-FFF2-40B4-BE49-F238E27FC236}">
              <a16:creationId xmlns:a16="http://schemas.microsoft.com/office/drawing/2014/main" id="{71B357B0-95EF-BEC4-D9F6-4932AD13C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6715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107950</xdr:colOff>
      <xdr:row>160</xdr:row>
      <xdr:rowOff>107950</xdr:rowOff>
    </xdr:to>
    <xdr:pic>
      <xdr:nvPicPr>
        <xdr:cNvPr id="470" name="Imagen 469" descr="Steady">
          <a:extLst>
            <a:ext uri="{FF2B5EF4-FFF2-40B4-BE49-F238E27FC236}">
              <a16:creationId xmlns:a16="http://schemas.microsoft.com/office/drawing/2014/main" id="{E404D261-4B1D-9E05-FFB3-8A89401A8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906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160</xdr:row>
      <xdr:rowOff>0</xdr:rowOff>
    </xdr:from>
    <xdr:to>
      <xdr:col>2</xdr:col>
      <xdr:colOff>222250</xdr:colOff>
      <xdr:row>160</xdr:row>
      <xdr:rowOff>146050</xdr:rowOff>
    </xdr:to>
    <xdr:pic>
      <xdr:nvPicPr>
        <xdr:cNvPr id="471" name="Imagen 470">
          <a:extLst>
            <a:ext uri="{FF2B5EF4-FFF2-40B4-BE49-F238E27FC236}">
              <a16:creationId xmlns:a16="http://schemas.microsoft.com/office/drawing/2014/main" id="{473DA627-FCA9-3032-32A6-BBD90D7FC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906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107950</xdr:colOff>
      <xdr:row>160</xdr:row>
      <xdr:rowOff>107950</xdr:rowOff>
    </xdr:to>
    <xdr:pic>
      <xdr:nvPicPr>
        <xdr:cNvPr id="472" name="Imagen 471" descr="Steady">
          <a:extLst>
            <a:ext uri="{FF2B5EF4-FFF2-40B4-BE49-F238E27FC236}">
              <a16:creationId xmlns:a16="http://schemas.microsoft.com/office/drawing/2014/main" id="{251F8104-3D29-DA57-E550-ED45916FB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6906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107950</xdr:colOff>
      <xdr:row>161</xdr:row>
      <xdr:rowOff>107950</xdr:rowOff>
    </xdr:to>
    <xdr:pic>
      <xdr:nvPicPr>
        <xdr:cNvPr id="473" name="Imagen 472" descr="Steady">
          <a:extLst>
            <a:ext uri="{FF2B5EF4-FFF2-40B4-BE49-F238E27FC236}">
              <a16:creationId xmlns:a16="http://schemas.microsoft.com/office/drawing/2014/main" id="{1FAAC25F-ACC0-2237-0B2C-C3B60AF2A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280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2</xdr:col>
      <xdr:colOff>222250</xdr:colOff>
      <xdr:row>161</xdr:row>
      <xdr:rowOff>146050</xdr:rowOff>
    </xdr:to>
    <xdr:pic>
      <xdr:nvPicPr>
        <xdr:cNvPr id="474" name="Imagen 473">
          <a:extLst>
            <a:ext uri="{FF2B5EF4-FFF2-40B4-BE49-F238E27FC236}">
              <a16:creationId xmlns:a16="http://schemas.microsoft.com/office/drawing/2014/main" id="{F4F99B00-0AE2-518D-051F-3E4DE2B1C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7280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107950</xdr:colOff>
      <xdr:row>161</xdr:row>
      <xdr:rowOff>107950</xdr:rowOff>
    </xdr:to>
    <xdr:pic>
      <xdr:nvPicPr>
        <xdr:cNvPr id="475" name="Imagen 474" descr="Steady">
          <a:extLst>
            <a:ext uri="{FF2B5EF4-FFF2-40B4-BE49-F238E27FC236}">
              <a16:creationId xmlns:a16="http://schemas.microsoft.com/office/drawing/2014/main" id="{A821AC18-5796-1923-2D2A-C84352EA9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7280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107950</xdr:colOff>
      <xdr:row>162</xdr:row>
      <xdr:rowOff>107950</xdr:rowOff>
    </xdr:to>
    <xdr:pic>
      <xdr:nvPicPr>
        <xdr:cNvPr id="476" name="Imagen 475" descr="Steady">
          <a:extLst>
            <a:ext uri="{FF2B5EF4-FFF2-40B4-BE49-F238E27FC236}">
              <a16:creationId xmlns:a16="http://schemas.microsoft.com/office/drawing/2014/main" id="{CACD3549-ECC8-1A7A-727A-769818A78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471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222250</xdr:colOff>
      <xdr:row>162</xdr:row>
      <xdr:rowOff>146050</xdr:rowOff>
    </xdr:to>
    <xdr:pic>
      <xdr:nvPicPr>
        <xdr:cNvPr id="477" name="Imagen 476">
          <a:extLst>
            <a:ext uri="{FF2B5EF4-FFF2-40B4-BE49-F238E27FC236}">
              <a16:creationId xmlns:a16="http://schemas.microsoft.com/office/drawing/2014/main" id="{F3A2374D-8FD8-915B-1493-FDF9551E5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7471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107950</xdr:colOff>
      <xdr:row>162</xdr:row>
      <xdr:rowOff>107950</xdr:rowOff>
    </xdr:to>
    <xdr:pic>
      <xdr:nvPicPr>
        <xdr:cNvPr id="478" name="Imagen 477" descr="Steady">
          <a:extLst>
            <a:ext uri="{FF2B5EF4-FFF2-40B4-BE49-F238E27FC236}">
              <a16:creationId xmlns:a16="http://schemas.microsoft.com/office/drawing/2014/main" id="{D565D136-5A8E-4FB5-29F1-5A475EBFD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7471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107950</xdr:colOff>
      <xdr:row>163</xdr:row>
      <xdr:rowOff>107950</xdr:rowOff>
    </xdr:to>
    <xdr:pic>
      <xdr:nvPicPr>
        <xdr:cNvPr id="479" name="Imagen 478" descr="Steady">
          <a:extLst>
            <a:ext uri="{FF2B5EF4-FFF2-40B4-BE49-F238E27FC236}">
              <a16:creationId xmlns:a16="http://schemas.microsoft.com/office/drawing/2014/main" id="{9FD68DBC-7609-029B-97CE-9B4A1894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661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222250</xdr:colOff>
      <xdr:row>163</xdr:row>
      <xdr:rowOff>146050</xdr:rowOff>
    </xdr:to>
    <xdr:pic>
      <xdr:nvPicPr>
        <xdr:cNvPr id="480" name="Imagen 479">
          <a:extLst>
            <a:ext uri="{FF2B5EF4-FFF2-40B4-BE49-F238E27FC236}">
              <a16:creationId xmlns:a16="http://schemas.microsoft.com/office/drawing/2014/main" id="{E66E5480-6FE4-2A47-4DF5-2F0755B4C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7661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107950</xdr:colOff>
      <xdr:row>163</xdr:row>
      <xdr:rowOff>107950</xdr:rowOff>
    </xdr:to>
    <xdr:pic>
      <xdr:nvPicPr>
        <xdr:cNvPr id="481" name="Imagen 480" descr="Steady">
          <a:extLst>
            <a:ext uri="{FF2B5EF4-FFF2-40B4-BE49-F238E27FC236}">
              <a16:creationId xmlns:a16="http://schemas.microsoft.com/office/drawing/2014/main" id="{EF5FB3E4-55AE-6546-07C7-2053D8853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7661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107950</xdr:colOff>
      <xdr:row>164</xdr:row>
      <xdr:rowOff>107950</xdr:rowOff>
    </xdr:to>
    <xdr:pic>
      <xdr:nvPicPr>
        <xdr:cNvPr id="482" name="Imagen 481" descr="Increase">
          <a:extLst>
            <a:ext uri="{FF2B5EF4-FFF2-40B4-BE49-F238E27FC236}">
              <a16:creationId xmlns:a16="http://schemas.microsoft.com/office/drawing/2014/main" id="{FB7D00CB-59CF-576D-026E-CEDE66136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036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190500</xdr:colOff>
      <xdr:row>164</xdr:row>
      <xdr:rowOff>146050</xdr:rowOff>
    </xdr:to>
    <xdr:pic>
      <xdr:nvPicPr>
        <xdr:cNvPr id="483" name="Imagen 482">
          <a:extLst>
            <a:ext uri="{FF2B5EF4-FFF2-40B4-BE49-F238E27FC236}">
              <a16:creationId xmlns:a16="http://schemas.microsoft.com/office/drawing/2014/main" id="{E884147A-B51A-0164-637F-5CC0521A8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0365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107950</xdr:colOff>
      <xdr:row>164</xdr:row>
      <xdr:rowOff>107950</xdr:rowOff>
    </xdr:to>
    <xdr:pic>
      <xdr:nvPicPr>
        <xdr:cNvPr id="484" name="Imagen 483" descr="Increase">
          <a:extLst>
            <a:ext uri="{FF2B5EF4-FFF2-40B4-BE49-F238E27FC236}">
              <a16:creationId xmlns:a16="http://schemas.microsoft.com/office/drawing/2014/main" id="{BFCD1F9D-5A85-D4E2-3B7E-BAA9A50DB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8036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107950</xdr:colOff>
      <xdr:row>165</xdr:row>
      <xdr:rowOff>107950</xdr:rowOff>
    </xdr:to>
    <xdr:pic>
      <xdr:nvPicPr>
        <xdr:cNvPr id="485" name="Imagen 484" descr="Decrease">
          <a:extLst>
            <a:ext uri="{FF2B5EF4-FFF2-40B4-BE49-F238E27FC236}">
              <a16:creationId xmlns:a16="http://schemas.microsoft.com/office/drawing/2014/main" id="{34EAFB88-E6ED-06F3-99A8-A91058D5B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595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222250</xdr:colOff>
      <xdr:row>165</xdr:row>
      <xdr:rowOff>146050</xdr:rowOff>
    </xdr:to>
    <xdr:pic>
      <xdr:nvPicPr>
        <xdr:cNvPr id="486" name="Imagen 485">
          <a:extLst>
            <a:ext uri="{FF2B5EF4-FFF2-40B4-BE49-F238E27FC236}">
              <a16:creationId xmlns:a16="http://schemas.microsoft.com/office/drawing/2014/main" id="{FA17EC27-9E54-A139-8D12-ED3C56909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595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107950</xdr:colOff>
      <xdr:row>165</xdr:row>
      <xdr:rowOff>107950</xdr:rowOff>
    </xdr:to>
    <xdr:pic>
      <xdr:nvPicPr>
        <xdr:cNvPr id="487" name="Imagen 486" descr="Steady">
          <a:extLst>
            <a:ext uri="{FF2B5EF4-FFF2-40B4-BE49-F238E27FC236}">
              <a16:creationId xmlns:a16="http://schemas.microsoft.com/office/drawing/2014/main" id="{C9E4A6D1-5BF9-5697-84E0-81E6B5375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8595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107950</xdr:colOff>
      <xdr:row>166</xdr:row>
      <xdr:rowOff>107950</xdr:rowOff>
    </xdr:to>
    <xdr:pic>
      <xdr:nvPicPr>
        <xdr:cNvPr id="488" name="Imagen 487" descr="Decrease">
          <a:extLst>
            <a:ext uri="{FF2B5EF4-FFF2-40B4-BE49-F238E27FC236}">
              <a16:creationId xmlns:a16="http://schemas.microsoft.com/office/drawing/2014/main" id="{28E50187-4378-6EC6-28AC-C0FEDDDB0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785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222250</xdr:colOff>
      <xdr:row>166</xdr:row>
      <xdr:rowOff>146050</xdr:rowOff>
    </xdr:to>
    <xdr:pic>
      <xdr:nvPicPr>
        <xdr:cNvPr id="489" name="Imagen 488">
          <a:extLst>
            <a:ext uri="{FF2B5EF4-FFF2-40B4-BE49-F238E27FC236}">
              <a16:creationId xmlns:a16="http://schemas.microsoft.com/office/drawing/2014/main" id="{B8DC984B-E5FA-37CF-C761-D7B2678A9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785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107950</xdr:colOff>
      <xdr:row>166</xdr:row>
      <xdr:rowOff>107950</xdr:rowOff>
    </xdr:to>
    <xdr:pic>
      <xdr:nvPicPr>
        <xdr:cNvPr id="490" name="Imagen 489" descr="Decrease">
          <a:extLst>
            <a:ext uri="{FF2B5EF4-FFF2-40B4-BE49-F238E27FC236}">
              <a16:creationId xmlns:a16="http://schemas.microsoft.com/office/drawing/2014/main" id="{F42DB146-7D3A-D366-ABD1-205E05FD5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8785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107950</xdr:colOff>
      <xdr:row>167</xdr:row>
      <xdr:rowOff>107950</xdr:rowOff>
    </xdr:to>
    <xdr:pic>
      <xdr:nvPicPr>
        <xdr:cNvPr id="491" name="Imagen 490" descr="Steady">
          <a:extLst>
            <a:ext uri="{FF2B5EF4-FFF2-40B4-BE49-F238E27FC236}">
              <a16:creationId xmlns:a16="http://schemas.microsoft.com/office/drawing/2014/main" id="{B7ECF471-30C4-73A2-68F3-D79B14A0F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93446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222250</xdr:colOff>
      <xdr:row>167</xdr:row>
      <xdr:rowOff>114300</xdr:rowOff>
    </xdr:to>
    <xdr:pic>
      <xdr:nvPicPr>
        <xdr:cNvPr id="492" name="Imagen 491">
          <a:extLst>
            <a:ext uri="{FF2B5EF4-FFF2-40B4-BE49-F238E27FC236}">
              <a16:creationId xmlns:a16="http://schemas.microsoft.com/office/drawing/2014/main" id="{7741AD16-1C11-6547-126D-3AC5432C5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3446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</xdr:row>
      <xdr:rowOff>0</xdr:rowOff>
    </xdr:from>
    <xdr:to>
      <xdr:col>5</xdr:col>
      <xdr:colOff>107950</xdr:colOff>
      <xdr:row>167</xdr:row>
      <xdr:rowOff>107950</xdr:rowOff>
    </xdr:to>
    <xdr:pic>
      <xdr:nvPicPr>
        <xdr:cNvPr id="493" name="Imagen 492" descr="Steady">
          <a:extLst>
            <a:ext uri="{FF2B5EF4-FFF2-40B4-BE49-F238E27FC236}">
              <a16:creationId xmlns:a16="http://schemas.microsoft.com/office/drawing/2014/main" id="{CA2DCF85-239C-ECD8-2026-F130421BA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93446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107950</xdr:colOff>
      <xdr:row>168</xdr:row>
      <xdr:rowOff>107950</xdr:rowOff>
    </xdr:to>
    <xdr:pic>
      <xdr:nvPicPr>
        <xdr:cNvPr id="494" name="Imagen 493" descr="Steady">
          <a:extLst>
            <a:ext uri="{FF2B5EF4-FFF2-40B4-BE49-F238E27FC236}">
              <a16:creationId xmlns:a16="http://schemas.microsoft.com/office/drawing/2014/main" id="{2010A6D8-7A9C-D6E0-567B-D11F8E193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9719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222250</xdr:colOff>
      <xdr:row>168</xdr:row>
      <xdr:rowOff>146050</xdr:rowOff>
    </xdr:to>
    <xdr:pic>
      <xdr:nvPicPr>
        <xdr:cNvPr id="495" name="Imagen 494">
          <a:extLst>
            <a:ext uri="{FF2B5EF4-FFF2-40B4-BE49-F238E27FC236}">
              <a16:creationId xmlns:a16="http://schemas.microsoft.com/office/drawing/2014/main" id="{66CD2B1A-8566-3BC8-E73B-3C226730B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719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</xdr:row>
      <xdr:rowOff>0</xdr:rowOff>
    </xdr:from>
    <xdr:to>
      <xdr:col>5</xdr:col>
      <xdr:colOff>107950</xdr:colOff>
      <xdr:row>168</xdr:row>
      <xdr:rowOff>107950</xdr:rowOff>
    </xdr:to>
    <xdr:pic>
      <xdr:nvPicPr>
        <xdr:cNvPr id="496" name="Imagen 495" descr="Decrease">
          <a:extLst>
            <a:ext uri="{FF2B5EF4-FFF2-40B4-BE49-F238E27FC236}">
              <a16:creationId xmlns:a16="http://schemas.microsoft.com/office/drawing/2014/main" id="{46A6EAFC-644F-E42A-F1D0-0EE459BBF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9719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107950</xdr:colOff>
      <xdr:row>169</xdr:row>
      <xdr:rowOff>107950</xdr:rowOff>
    </xdr:to>
    <xdr:pic>
      <xdr:nvPicPr>
        <xdr:cNvPr id="497" name="Imagen 496" descr="Steady">
          <a:extLst>
            <a:ext uri="{FF2B5EF4-FFF2-40B4-BE49-F238E27FC236}">
              <a16:creationId xmlns:a16="http://schemas.microsoft.com/office/drawing/2014/main" id="{596BAFBF-933E-A685-65A3-ADD9BFEBC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9909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222250</xdr:colOff>
      <xdr:row>169</xdr:row>
      <xdr:rowOff>114300</xdr:rowOff>
    </xdr:to>
    <xdr:pic>
      <xdr:nvPicPr>
        <xdr:cNvPr id="498" name="Imagen 497">
          <a:extLst>
            <a:ext uri="{FF2B5EF4-FFF2-40B4-BE49-F238E27FC236}">
              <a16:creationId xmlns:a16="http://schemas.microsoft.com/office/drawing/2014/main" id="{8B6D6C48-496A-8C89-C400-16A62DA84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9097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</xdr:row>
      <xdr:rowOff>0</xdr:rowOff>
    </xdr:from>
    <xdr:to>
      <xdr:col>5</xdr:col>
      <xdr:colOff>107950</xdr:colOff>
      <xdr:row>169</xdr:row>
      <xdr:rowOff>107950</xdr:rowOff>
    </xdr:to>
    <xdr:pic>
      <xdr:nvPicPr>
        <xdr:cNvPr id="499" name="Imagen 498" descr="Steady">
          <a:extLst>
            <a:ext uri="{FF2B5EF4-FFF2-40B4-BE49-F238E27FC236}">
              <a16:creationId xmlns:a16="http://schemas.microsoft.com/office/drawing/2014/main" id="{99319C50-ACF6-2A2C-510A-109278C06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9909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0</xdr:colOff>
      <xdr:row>1</xdr:row>
      <xdr:rowOff>0</xdr:rowOff>
    </xdr:from>
    <xdr:ext cx="222250" cy="114300"/>
    <xdr:pic>
      <xdr:nvPicPr>
        <xdr:cNvPr id="500" name="Imagen 499">
          <a:extLst>
            <a:ext uri="{FF2B5EF4-FFF2-40B4-BE49-F238E27FC236}">
              <a16:creationId xmlns:a16="http://schemas.microsoft.com/office/drawing/2014/main" id="{67E9BA81-34D9-4EA5-922C-347801767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0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2</xdr:row>
      <xdr:rowOff>0</xdr:rowOff>
    </xdr:from>
    <xdr:ext cx="203200" cy="146050"/>
    <xdr:pic>
      <xdr:nvPicPr>
        <xdr:cNvPr id="501" name="Imagen 500">
          <a:extLst>
            <a:ext uri="{FF2B5EF4-FFF2-40B4-BE49-F238E27FC236}">
              <a16:creationId xmlns:a16="http://schemas.microsoft.com/office/drawing/2014/main" id="{7C61325A-2EEB-4766-BF3A-8E9247958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651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3</xdr:row>
      <xdr:rowOff>0</xdr:rowOff>
    </xdr:from>
    <xdr:ext cx="222250" cy="133350"/>
    <xdr:pic>
      <xdr:nvPicPr>
        <xdr:cNvPr id="502" name="Imagen 501">
          <a:extLst>
            <a:ext uri="{FF2B5EF4-FFF2-40B4-BE49-F238E27FC236}">
              <a16:creationId xmlns:a16="http://schemas.microsoft.com/office/drawing/2014/main" id="{AD6B3262-0828-4D51-8FA1-ADC6B349A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556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4</xdr:row>
      <xdr:rowOff>0</xdr:rowOff>
    </xdr:from>
    <xdr:ext cx="222250" cy="133350"/>
    <xdr:pic>
      <xdr:nvPicPr>
        <xdr:cNvPr id="503" name="Imagen 502">
          <a:extLst>
            <a:ext uri="{FF2B5EF4-FFF2-40B4-BE49-F238E27FC236}">
              <a16:creationId xmlns:a16="http://schemas.microsoft.com/office/drawing/2014/main" id="{F4A4E854-4400-4B07-A97A-AD76103E9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46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</xdr:row>
      <xdr:rowOff>0</xdr:rowOff>
    </xdr:from>
    <xdr:ext cx="190500" cy="146050"/>
    <xdr:pic>
      <xdr:nvPicPr>
        <xdr:cNvPr id="504" name="Imagen 503">
          <a:extLst>
            <a:ext uri="{FF2B5EF4-FFF2-40B4-BE49-F238E27FC236}">
              <a16:creationId xmlns:a16="http://schemas.microsoft.com/office/drawing/2014/main" id="{82119F4E-92CA-4767-9434-E93838852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3665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6</xdr:row>
      <xdr:rowOff>0</xdr:rowOff>
    </xdr:from>
    <xdr:ext cx="152400" cy="152400"/>
    <xdr:pic>
      <xdr:nvPicPr>
        <xdr:cNvPr id="505" name="Imagen 504">
          <a:extLst>
            <a:ext uri="{FF2B5EF4-FFF2-40B4-BE49-F238E27FC236}">
              <a16:creationId xmlns:a16="http://schemas.microsoft.com/office/drawing/2014/main" id="{2225D40B-990F-431C-8A3F-5D6FEBC2C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2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7</xdr:row>
      <xdr:rowOff>0</xdr:rowOff>
    </xdr:from>
    <xdr:ext cx="222250" cy="114300"/>
    <xdr:pic>
      <xdr:nvPicPr>
        <xdr:cNvPr id="506" name="Imagen 505">
          <a:extLst>
            <a:ext uri="{FF2B5EF4-FFF2-40B4-BE49-F238E27FC236}">
              <a16:creationId xmlns:a16="http://schemas.microsoft.com/office/drawing/2014/main" id="{C37603B4-DCB1-4E8C-A5B4-4928467BD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01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8</xdr:row>
      <xdr:rowOff>0</xdr:rowOff>
    </xdr:from>
    <xdr:ext cx="222250" cy="146050"/>
    <xdr:pic>
      <xdr:nvPicPr>
        <xdr:cNvPr id="507" name="Imagen 506">
          <a:extLst>
            <a:ext uri="{FF2B5EF4-FFF2-40B4-BE49-F238E27FC236}">
              <a16:creationId xmlns:a16="http://schemas.microsoft.com/office/drawing/2014/main" id="{86343E4B-CA9D-41AC-AB2D-93FB580E9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92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9</xdr:row>
      <xdr:rowOff>0</xdr:rowOff>
    </xdr:from>
    <xdr:ext cx="222250" cy="146050"/>
    <xdr:pic>
      <xdr:nvPicPr>
        <xdr:cNvPr id="508" name="Imagen 507">
          <a:extLst>
            <a:ext uri="{FF2B5EF4-FFF2-40B4-BE49-F238E27FC236}">
              <a16:creationId xmlns:a16="http://schemas.microsoft.com/office/drawing/2014/main" id="{0F59E99C-D0C4-49F7-809D-62EE1733A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66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10</xdr:row>
      <xdr:rowOff>0</xdr:rowOff>
    </xdr:from>
    <xdr:ext cx="222250" cy="146050"/>
    <xdr:pic>
      <xdr:nvPicPr>
        <xdr:cNvPr id="509" name="Imagen 508">
          <a:extLst>
            <a:ext uri="{FF2B5EF4-FFF2-40B4-BE49-F238E27FC236}">
              <a16:creationId xmlns:a16="http://schemas.microsoft.com/office/drawing/2014/main" id="{1178E806-FD26-40E5-9B76-9926B4C0E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57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</xdr:row>
      <xdr:rowOff>0</xdr:rowOff>
    </xdr:from>
    <xdr:ext cx="222250" cy="114300"/>
    <xdr:pic>
      <xdr:nvPicPr>
        <xdr:cNvPr id="510" name="Imagen 509">
          <a:extLst>
            <a:ext uri="{FF2B5EF4-FFF2-40B4-BE49-F238E27FC236}">
              <a16:creationId xmlns:a16="http://schemas.microsoft.com/office/drawing/2014/main" id="{A838EC21-68EB-43A8-A4F1-ED7477875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479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</xdr:row>
      <xdr:rowOff>0</xdr:rowOff>
    </xdr:from>
    <xdr:ext cx="222250" cy="133350"/>
    <xdr:pic>
      <xdr:nvPicPr>
        <xdr:cNvPr id="511" name="Imagen 510">
          <a:extLst>
            <a:ext uri="{FF2B5EF4-FFF2-40B4-BE49-F238E27FC236}">
              <a16:creationId xmlns:a16="http://schemas.microsoft.com/office/drawing/2014/main" id="{82E71090-B5CA-41FC-9A0E-0EBD51E09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384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13</xdr:row>
      <xdr:rowOff>0</xdr:rowOff>
    </xdr:from>
    <xdr:ext cx="222250" cy="133350"/>
    <xdr:pic>
      <xdr:nvPicPr>
        <xdr:cNvPr id="512" name="Imagen 511">
          <a:extLst>
            <a:ext uri="{FF2B5EF4-FFF2-40B4-BE49-F238E27FC236}">
              <a16:creationId xmlns:a16="http://schemas.microsoft.com/office/drawing/2014/main" id="{C633B2CD-1C16-435D-9D7F-1E1B15726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131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14</xdr:row>
      <xdr:rowOff>0</xdr:rowOff>
    </xdr:from>
    <xdr:ext cx="222250" cy="114300"/>
    <xdr:pic>
      <xdr:nvPicPr>
        <xdr:cNvPr id="513" name="Imagen 512">
          <a:extLst>
            <a:ext uri="{FF2B5EF4-FFF2-40B4-BE49-F238E27FC236}">
              <a16:creationId xmlns:a16="http://schemas.microsoft.com/office/drawing/2014/main" id="{5F466483-7435-489E-B7A2-4C6CFD71F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036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15</xdr:row>
      <xdr:rowOff>0</xdr:rowOff>
    </xdr:from>
    <xdr:ext cx="222250" cy="146050"/>
    <xdr:pic>
      <xdr:nvPicPr>
        <xdr:cNvPr id="514" name="Imagen 513">
          <a:extLst>
            <a:ext uri="{FF2B5EF4-FFF2-40B4-BE49-F238E27FC236}">
              <a16:creationId xmlns:a16="http://schemas.microsoft.com/office/drawing/2014/main" id="{E8FAEC21-62BC-4E82-ABF6-027F59029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94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16</xdr:row>
      <xdr:rowOff>0</xdr:rowOff>
    </xdr:from>
    <xdr:ext cx="222250" cy="133350"/>
    <xdr:pic>
      <xdr:nvPicPr>
        <xdr:cNvPr id="515" name="Imagen 514">
          <a:extLst>
            <a:ext uri="{FF2B5EF4-FFF2-40B4-BE49-F238E27FC236}">
              <a16:creationId xmlns:a16="http://schemas.microsoft.com/office/drawing/2014/main" id="{DCC4710D-27EA-4724-8123-2A890C420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784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17</xdr:row>
      <xdr:rowOff>0</xdr:rowOff>
    </xdr:from>
    <xdr:ext cx="222250" cy="114300"/>
    <xdr:pic>
      <xdr:nvPicPr>
        <xdr:cNvPr id="516" name="Imagen 515">
          <a:extLst>
            <a:ext uri="{FF2B5EF4-FFF2-40B4-BE49-F238E27FC236}">
              <a16:creationId xmlns:a16="http://schemas.microsoft.com/office/drawing/2014/main" id="{1A455B14-C38F-4EFC-B466-EFC98BB94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751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18</xdr:row>
      <xdr:rowOff>0</xdr:rowOff>
    </xdr:from>
    <xdr:ext cx="222250" cy="146050"/>
    <xdr:pic>
      <xdr:nvPicPr>
        <xdr:cNvPr id="517" name="Imagen 516">
          <a:extLst>
            <a:ext uri="{FF2B5EF4-FFF2-40B4-BE49-F238E27FC236}">
              <a16:creationId xmlns:a16="http://schemas.microsoft.com/office/drawing/2014/main" id="{01BD71F8-DFDC-464C-B64A-ABFA428FF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349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19</xdr:row>
      <xdr:rowOff>0</xdr:rowOff>
    </xdr:from>
    <xdr:ext cx="222250" cy="146050"/>
    <xdr:pic>
      <xdr:nvPicPr>
        <xdr:cNvPr id="518" name="Imagen 517">
          <a:extLst>
            <a:ext uri="{FF2B5EF4-FFF2-40B4-BE49-F238E27FC236}">
              <a16:creationId xmlns:a16="http://schemas.microsoft.com/office/drawing/2014/main" id="{9EA8E27A-33F3-48D7-9173-4B2DDB850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540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20</xdr:row>
      <xdr:rowOff>0</xdr:rowOff>
    </xdr:from>
    <xdr:ext cx="222250" cy="146050"/>
    <xdr:pic>
      <xdr:nvPicPr>
        <xdr:cNvPr id="519" name="Imagen 518">
          <a:extLst>
            <a:ext uri="{FF2B5EF4-FFF2-40B4-BE49-F238E27FC236}">
              <a16:creationId xmlns:a16="http://schemas.microsoft.com/office/drawing/2014/main" id="{87D233C5-81CC-434A-91A1-F61B39AA0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730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21</xdr:row>
      <xdr:rowOff>0</xdr:rowOff>
    </xdr:from>
    <xdr:ext cx="222250" cy="146050"/>
    <xdr:pic>
      <xdr:nvPicPr>
        <xdr:cNvPr id="520" name="Imagen 519">
          <a:extLst>
            <a:ext uri="{FF2B5EF4-FFF2-40B4-BE49-F238E27FC236}">
              <a16:creationId xmlns:a16="http://schemas.microsoft.com/office/drawing/2014/main" id="{201E4CC6-9197-4B4C-B6B4-6E271A566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921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22</xdr:row>
      <xdr:rowOff>0</xdr:rowOff>
    </xdr:from>
    <xdr:ext cx="222250" cy="146050"/>
    <xdr:pic>
      <xdr:nvPicPr>
        <xdr:cNvPr id="521" name="Imagen 520">
          <a:extLst>
            <a:ext uri="{FF2B5EF4-FFF2-40B4-BE49-F238E27FC236}">
              <a16:creationId xmlns:a16="http://schemas.microsoft.com/office/drawing/2014/main" id="{2F8434F5-F9F5-42AA-8211-5AEA4FDF3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111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23</xdr:row>
      <xdr:rowOff>0</xdr:rowOff>
    </xdr:from>
    <xdr:ext cx="222250" cy="146050"/>
    <xdr:pic>
      <xdr:nvPicPr>
        <xdr:cNvPr id="522" name="Imagen 521">
          <a:extLst>
            <a:ext uri="{FF2B5EF4-FFF2-40B4-BE49-F238E27FC236}">
              <a16:creationId xmlns:a16="http://schemas.microsoft.com/office/drawing/2014/main" id="{EE952AD6-4F00-435B-9509-B665A3522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302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25</xdr:row>
      <xdr:rowOff>0</xdr:rowOff>
    </xdr:from>
    <xdr:ext cx="222250" cy="146050"/>
    <xdr:pic>
      <xdr:nvPicPr>
        <xdr:cNvPr id="523" name="Imagen 522">
          <a:extLst>
            <a:ext uri="{FF2B5EF4-FFF2-40B4-BE49-F238E27FC236}">
              <a16:creationId xmlns:a16="http://schemas.microsoft.com/office/drawing/2014/main" id="{CC159763-4ACB-47F3-A894-0D4E54DDF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86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26</xdr:row>
      <xdr:rowOff>0</xdr:rowOff>
    </xdr:from>
    <xdr:ext cx="222250" cy="146050"/>
    <xdr:pic>
      <xdr:nvPicPr>
        <xdr:cNvPr id="524" name="Imagen 523">
          <a:extLst>
            <a:ext uri="{FF2B5EF4-FFF2-40B4-BE49-F238E27FC236}">
              <a16:creationId xmlns:a16="http://schemas.microsoft.com/office/drawing/2014/main" id="{72517134-B044-43A1-95A3-6F57E4EF8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242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27</xdr:row>
      <xdr:rowOff>0</xdr:rowOff>
    </xdr:from>
    <xdr:ext cx="222250" cy="146050"/>
    <xdr:pic>
      <xdr:nvPicPr>
        <xdr:cNvPr id="525" name="Imagen 524">
          <a:extLst>
            <a:ext uri="{FF2B5EF4-FFF2-40B4-BE49-F238E27FC236}">
              <a16:creationId xmlns:a16="http://schemas.microsoft.com/office/drawing/2014/main" id="{78C5FB31-812D-4543-AEFE-3C223C8DE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477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28</xdr:row>
      <xdr:rowOff>0</xdr:rowOff>
    </xdr:from>
    <xdr:ext cx="222250" cy="146050"/>
    <xdr:pic>
      <xdr:nvPicPr>
        <xdr:cNvPr id="526" name="Imagen 525">
          <a:extLst>
            <a:ext uri="{FF2B5EF4-FFF2-40B4-BE49-F238E27FC236}">
              <a16:creationId xmlns:a16="http://schemas.microsoft.com/office/drawing/2014/main" id="{1A6CF281-956E-4E54-A7C3-1E08882B7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711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29</xdr:row>
      <xdr:rowOff>0</xdr:rowOff>
    </xdr:from>
    <xdr:ext cx="203200" cy="146050"/>
    <xdr:pic>
      <xdr:nvPicPr>
        <xdr:cNvPr id="527" name="Imagen 526">
          <a:extLst>
            <a:ext uri="{FF2B5EF4-FFF2-40B4-BE49-F238E27FC236}">
              <a16:creationId xmlns:a16="http://schemas.microsoft.com/office/drawing/2014/main" id="{0FFF9860-2555-454F-9D60-0E802624A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9469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30</xdr:row>
      <xdr:rowOff>0</xdr:rowOff>
    </xdr:from>
    <xdr:ext cx="222250" cy="114300"/>
    <xdr:pic>
      <xdr:nvPicPr>
        <xdr:cNvPr id="528" name="Imagen 527">
          <a:extLst>
            <a:ext uri="{FF2B5EF4-FFF2-40B4-BE49-F238E27FC236}">
              <a16:creationId xmlns:a16="http://schemas.microsoft.com/office/drawing/2014/main" id="{44069B4E-46B8-4988-8910-D56F09B91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1818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31</xdr:row>
      <xdr:rowOff>0</xdr:rowOff>
    </xdr:from>
    <xdr:ext cx="222250" cy="114300"/>
    <xdr:pic>
      <xdr:nvPicPr>
        <xdr:cNvPr id="529" name="Imagen 528">
          <a:extLst>
            <a:ext uri="{FF2B5EF4-FFF2-40B4-BE49-F238E27FC236}">
              <a16:creationId xmlns:a16="http://schemas.microsoft.com/office/drawing/2014/main" id="{EE601C75-C2F5-4E27-AC58-3B38FABFE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556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32</xdr:row>
      <xdr:rowOff>0</xdr:rowOff>
    </xdr:from>
    <xdr:ext cx="222250" cy="146050"/>
    <xdr:pic>
      <xdr:nvPicPr>
        <xdr:cNvPr id="530" name="Imagen 529">
          <a:extLst>
            <a:ext uri="{FF2B5EF4-FFF2-40B4-BE49-F238E27FC236}">
              <a16:creationId xmlns:a16="http://schemas.microsoft.com/office/drawing/2014/main" id="{05DF0DAB-BA70-4722-B7D2-EFA98801C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791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33</xdr:row>
      <xdr:rowOff>0</xdr:rowOff>
    </xdr:from>
    <xdr:ext cx="222250" cy="146050"/>
    <xdr:pic>
      <xdr:nvPicPr>
        <xdr:cNvPr id="531" name="Imagen 530">
          <a:extLst>
            <a:ext uri="{FF2B5EF4-FFF2-40B4-BE49-F238E27FC236}">
              <a16:creationId xmlns:a16="http://schemas.microsoft.com/office/drawing/2014/main" id="{9AFDDC4D-8C59-46DD-A3A1-0D74263E4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026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34</xdr:row>
      <xdr:rowOff>0</xdr:rowOff>
    </xdr:from>
    <xdr:ext cx="222250" cy="146050"/>
    <xdr:pic>
      <xdr:nvPicPr>
        <xdr:cNvPr id="532" name="Imagen 531">
          <a:extLst>
            <a:ext uri="{FF2B5EF4-FFF2-40B4-BE49-F238E27FC236}">
              <a16:creationId xmlns:a16="http://schemas.microsoft.com/office/drawing/2014/main" id="{10FCA7CD-893B-4008-966E-B475607DC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261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35</xdr:row>
      <xdr:rowOff>0</xdr:rowOff>
    </xdr:from>
    <xdr:ext cx="222250" cy="133350"/>
    <xdr:pic>
      <xdr:nvPicPr>
        <xdr:cNvPr id="533" name="Imagen 532">
          <a:extLst>
            <a:ext uri="{FF2B5EF4-FFF2-40B4-BE49-F238E27FC236}">
              <a16:creationId xmlns:a16="http://schemas.microsoft.com/office/drawing/2014/main" id="{6301870F-C788-4531-9C6E-4E6752129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4963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36</xdr:row>
      <xdr:rowOff>0</xdr:rowOff>
    </xdr:from>
    <xdr:ext cx="222250" cy="146050"/>
    <xdr:pic>
      <xdr:nvPicPr>
        <xdr:cNvPr id="534" name="Imagen 533">
          <a:extLst>
            <a:ext uri="{FF2B5EF4-FFF2-40B4-BE49-F238E27FC236}">
              <a16:creationId xmlns:a16="http://schemas.microsoft.com/office/drawing/2014/main" id="{5C8E8F00-317F-4F99-966A-9DABAA220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731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37</xdr:row>
      <xdr:rowOff>0</xdr:rowOff>
    </xdr:from>
    <xdr:ext cx="222250" cy="146050"/>
    <xdr:pic>
      <xdr:nvPicPr>
        <xdr:cNvPr id="535" name="Imagen 534">
          <a:extLst>
            <a:ext uri="{FF2B5EF4-FFF2-40B4-BE49-F238E27FC236}">
              <a16:creationId xmlns:a16="http://schemas.microsoft.com/office/drawing/2014/main" id="{115A85E2-6F7D-4BE3-97B2-E3694B81D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966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38</xdr:row>
      <xdr:rowOff>0</xdr:rowOff>
    </xdr:from>
    <xdr:ext cx="222250" cy="114300"/>
    <xdr:pic>
      <xdr:nvPicPr>
        <xdr:cNvPr id="536" name="Imagen 535">
          <a:extLst>
            <a:ext uri="{FF2B5EF4-FFF2-40B4-BE49-F238E27FC236}">
              <a16:creationId xmlns:a16="http://schemas.microsoft.com/office/drawing/2014/main" id="{6C971A1C-8BF2-41C5-B333-2DE92B256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201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39</xdr:row>
      <xdr:rowOff>0</xdr:rowOff>
    </xdr:from>
    <xdr:ext cx="222250" cy="133350"/>
    <xdr:pic>
      <xdr:nvPicPr>
        <xdr:cNvPr id="537" name="Imagen 536">
          <a:extLst>
            <a:ext uri="{FF2B5EF4-FFF2-40B4-BE49-F238E27FC236}">
              <a16:creationId xmlns:a16="http://schemas.microsoft.com/office/drawing/2014/main" id="{8FE37A6D-DAB3-467B-AF4C-E01CD5B67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4361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40</xdr:row>
      <xdr:rowOff>0</xdr:rowOff>
    </xdr:from>
    <xdr:ext cx="222250" cy="114300"/>
    <xdr:pic>
      <xdr:nvPicPr>
        <xdr:cNvPr id="538" name="Imagen 537">
          <a:extLst>
            <a:ext uri="{FF2B5EF4-FFF2-40B4-BE49-F238E27FC236}">
              <a16:creationId xmlns:a16="http://schemas.microsoft.com/office/drawing/2014/main" id="{6441D882-1E78-42DD-BF55-B928CCC3C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671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41</xdr:row>
      <xdr:rowOff>0</xdr:rowOff>
    </xdr:from>
    <xdr:ext cx="222250" cy="133350"/>
    <xdr:pic>
      <xdr:nvPicPr>
        <xdr:cNvPr id="539" name="Imagen 538">
          <a:extLst>
            <a:ext uri="{FF2B5EF4-FFF2-40B4-BE49-F238E27FC236}">
              <a16:creationId xmlns:a16="http://schemas.microsoft.com/office/drawing/2014/main" id="{84767BF5-CB15-446A-A7B0-C37B3B6BC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9060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42</xdr:row>
      <xdr:rowOff>0</xdr:rowOff>
    </xdr:from>
    <xdr:ext cx="222250" cy="114300"/>
    <xdr:pic>
      <xdr:nvPicPr>
        <xdr:cNvPr id="540" name="Imagen 539">
          <a:extLst>
            <a:ext uri="{FF2B5EF4-FFF2-40B4-BE49-F238E27FC236}">
              <a16:creationId xmlns:a16="http://schemas.microsoft.com/office/drawing/2014/main" id="{11B45278-3EE7-44AD-9F34-30F25FCA3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2806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43</xdr:row>
      <xdr:rowOff>0</xdr:rowOff>
    </xdr:from>
    <xdr:ext cx="222250" cy="146050"/>
    <xdr:pic>
      <xdr:nvPicPr>
        <xdr:cNvPr id="541" name="Imagen 540">
          <a:extLst>
            <a:ext uri="{FF2B5EF4-FFF2-40B4-BE49-F238E27FC236}">
              <a16:creationId xmlns:a16="http://schemas.microsoft.com/office/drawing/2014/main" id="{DC36F481-859D-4B1B-A11C-ADFA27DB6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515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44</xdr:row>
      <xdr:rowOff>0</xdr:rowOff>
    </xdr:from>
    <xdr:ext cx="222250" cy="114300"/>
    <xdr:pic>
      <xdr:nvPicPr>
        <xdr:cNvPr id="542" name="Imagen 541">
          <a:extLst>
            <a:ext uri="{FF2B5EF4-FFF2-40B4-BE49-F238E27FC236}">
              <a16:creationId xmlns:a16="http://schemas.microsoft.com/office/drawing/2014/main" id="{18F9F7F8-95AC-4687-BFD3-A84C714C7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750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45</xdr:row>
      <xdr:rowOff>0</xdr:rowOff>
    </xdr:from>
    <xdr:ext cx="222250" cy="146050"/>
    <xdr:pic>
      <xdr:nvPicPr>
        <xdr:cNvPr id="543" name="Imagen 542">
          <a:extLst>
            <a:ext uri="{FF2B5EF4-FFF2-40B4-BE49-F238E27FC236}">
              <a16:creationId xmlns:a16="http://schemas.microsoft.com/office/drawing/2014/main" id="{D14C62ED-BE7E-400E-8310-7611AA04B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985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46</xdr:row>
      <xdr:rowOff>0</xdr:rowOff>
    </xdr:from>
    <xdr:ext cx="222250" cy="146050"/>
    <xdr:pic>
      <xdr:nvPicPr>
        <xdr:cNvPr id="544" name="Imagen 543">
          <a:extLst>
            <a:ext uri="{FF2B5EF4-FFF2-40B4-BE49-F238E27FC236}">
              <a16:creationId xmlns:a16="http://schemas.microsoft.com/office/drawing/2014/main" id="{FABEA2A8-660A-42DB-8F6F-6D7DDCE62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360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47</xdr:row>
      <xdr:rowOff>0</xdr:rowOff>
    </xdr:from>
    <xdr:ext cx="222250" cy="133350"/>
    <xdr:pic>
      <xdr:nvPicPr>
        <xdr:cNvPr id="545" name="Imagen 544">
          <a:extLst>
            <a:ext uri="{FF2B5EF4-FFF2-40B4-BE49-F238E27FC236}">
              <a16:creationId xmlns:a16="http://schemas.microsoft.com/office/drawing/2014/main" id="{615D3D87-A9DC-4A3F-A6BC-E671E3BB7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5951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48</xdr:row>
      <xdr:rowOff>0</xdr:rowOff>
    </xdr:from>
    <xdr:ext cx="222250" cy="146050"/>
    <xdr:pic>
      <xdr:nvPicPr>
        <xdr:cNvPr id="546" name="Imagen 545">
          <a:extLst>
            <a:ext uri="{FF2B5EF4-FFF2-40B4-BE49-F238E27FC236}">
              <a16:creationId xmlns:a16="http://schemas.microsoft.com/office/drawing/2014/main" id="{9679D558-C405-4648-81E1-D11035745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830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49</xdr:row>
      <xdr:rowOff>0</xdr:rowOff>
    </xdr:from>
    <xdr:ext cx="222250" cy="146050"/>
    <xdr:pic>
      <xdr:nvPicPr>
        <xdr:cNvPr id="547" name="Imagen 546">
          <a:extLst>
            <a:ext uri="{FF2B5EF4-FFF2-40B4-BE49-F238E27FC236}">
              <a16:creationId xmlns:a16="http://schemas.microsoft.com/office/drawing/2014/main" id="{2AEB0D21-8FBA-46B3-9AC7-6FE29B5B5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065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50</xdr:row>
      <xdr:rowOff>0</xdr:rowOff>
    </xdr:from>
    <xdr:ext cx="222250" cy="133350"/>
    <xdr:pic>
      <xdr:nvPicPr>
        <xdr:cNvPr id="548" name="Imagen 547">
          <a:extLst>
            <a:ext uri="{FF2B5EF4-FFF2-40B4-BE49-F238E27FC236}">
              <a16:creationId xmlns:a16="http://schemas.microsoft.com/office/drawing/2014/main" id="{DFDE4B47-9DF8-473F-BF8B-98E88C71E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2999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51</xdr:row>
      <xdr:rowOff>0</xdr:rowOff>
    </xdr:from>
    <xdr:ext cx="209550" cy="146050"/>
    <xdr:pic>
      <xdr:nvPicPr>
        <xdr:cNvPr id="549" name="Imagen 548">
          <a:extLst>
            <a:ext uri="{FF2B5EF4-FFF2-40B4-BE49-F238E27FC236}">
              <a16:creationId xmlns:a16="http://schemas.microsoft.com/office/drawing/2014/main" id="{2F218C84-B671-4296-8994-1F427E34B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5349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52</xdr:row>
      <xdr:rowOff>0</xdr:rowOff>
    </xdr:from>
    <xdr:ext cx="222250" cy="114300"/>
    <xdr:pic>
      <xdr:nvPicPr>
        <xdr:cNvPr id="550" name="Imagen 549">
          <a:extLst>
            <a:ext uri="{FF2B5EF4-FFF2-40B4-BE49-F238E27FC236}">
              <a16:creationId xmlns:a16="http://schemas.microsoft.com/office/drawing/2014/main" id="{89B87E94-7E75-418B-AD27-D26C3C74E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7698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53</xdr:row>
      <xdr:rowOff>0</xdr:rowOff>
    </xdr:from>
    <xdr:ext cx="222250" cy="146050"/>
    <xdr:pic>
      <xdr:nvPicPr>
        <xdr:cNvPr id="551" name="Imagen 550">
          <a:extLst>
            <a:ext uri="{FF2B5EF4-FFF2-40B4-BE49-F238E27FC236}">
              <a16:creationId xmlns:a16="http://schemas.microsoft.com/office/drawing/2014/main" id="{120FBC45-30EB-434D-B771-67FF3B31E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004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54</xdr:row>
      <xdr:rowOff>0</xdr:rowOff>
    </xdr:from>
    <xdr:ext cx="222250" cy="146050"/>
    <xdr:pic>
      <xdr:nvPicPr>
        <xdr:cNvPr id="552" name="Imagen 551">
          <a:extLst>
            <a:ext uri="{FF2B5EF4-FFF2-40B4-BE49-F238E27FC236}">
              <a16:creationId xmlns:a16="http://schemas.microsoft.com/office/drawing/2014/main" id="{D5DC2E0B-1AAE-4FFB-A4B4-8427CA983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239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55</xdr:row>
      <xdr:rowOff>0</xdr:rowOff>
    </xdr:from>
    <xdr:ext cx="222250" cy="146050"/>
    <xdr:pic>
      <xdr:nvPicPr>
        <xdr:cNvPr id="553" name="Imagen 552">
          <a:extLst>
            <a:ext uri="{FF2B5EF4-FFF2-40B4-BE49-F238E27FC236}">
              <a16:creationId xmlns:a16="http://schemas.microsoft.com/office/drawing/2014/main" id="{649581CC-1159-41FD-97C7-62A2082CE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474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56</xdr:row>
      <xdr:rowOff>0</xdr:rowOff>
    </xdr:from>
    <xdr:ext cx="222250" cy="114300"/>
    <xdr:pic>
      <xdr:nvPicPr>
        <xdr:cNvPr id="554" name="Imagen 553">
          <a:extLst>
            <a:ext uri="{FF2B5EF4-FFF2-40B4-BE49-F238E27FC236}">
              <a16:creationId xmlns:a16="http://schemas.microsoft.com/office/drawing/2014/main" id="{6DF234A3-04FE-4013-A15F-E9EA6BECC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7096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222250" cy="133350"/>
    <xdr:pic>
      <xdr:nvPicPr>
        <xdr:cNvPr id="555" name="Imagen 554">
          <a:extLst>
            <a:ext uri="{FF2B5EF4-FFF2-40B4-BE49-F238E27FC236}">
              <a16:creationId xmlns:a16="http://schemas.microsoft.com/office/drawing/2014/main" id="{80048B78-99D6-4D5C-AE5B-D23202FF6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944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58</xdr:row>
      <xdr:rowOff>0</xdr:rowOff>
    </xdr:from>
    <xdr:ext cx="222250" cy="146050"/>
    <xdr:pic>
      <xdr:nvPicPr>
        <xdr:cNvPr id="556" name="Imagen 555">
          <a:extLst>
            <a:ext uri="{FF2B5EF4-FFF2-40B4-BE49-F238E27FC236}">
              <a16:creationId xmlns:a16="http://schemas.microsoft.com/office/drawing/2014/main" id="{6254CD9D-CED6-4EE4-93EA-E42F07F72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179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59</xdr:row>
      <xdr:rowOff>0</xdr:rowOff>
    </xdr:from>
    <xdr:ext cx="222250" cy="114300"/>
    <xdr:pic>
      <xdr:nvPicPr>
        <xdr:cNvPr id="557" name="Imagen 556">
          <a:extLst>
            <a:ext uri="{FF2B5EF4-FFF2-40B4-BE49-F238E27FC236}">
              <a16:creationId xmlns:a16="http://schemas.microsoft.com/office/drawing/2014/main" id="{FABF35EF-3AA4-4DFF-9DFE-E3C9BBD82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414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60</xdr:row>
      <xdr:rowOff>0</xdr:rowOff>
    </xdr:from>
    <xdr:ext cx="222250" cy="114300"/>
    <xdr:pic>
      <xdr:nvPicPr>
        <xdr:cNvPr id="558" name="Imagen 557">
          <a:extLst>
            <a:ext uri="{FF2B5EF4-FFF2-40B4-BE49-F238E27FC236}">
              <a16:creationId xmlns:a16="http://schemas.microsoft.com/office/drawing/2014/main" id="{3DA9E4A0-AF91-40F6-A32A-9CC5EC112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6494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61</xdr:row>
      <xdr:rowOff>0</xdr:rowOff>
    </xdr:from>
    <xdr:ext cx="222250" cy="114300"/>
    <xdr:pic>
      <xdr:nvPicPr>
        <xdr:cNvPr id="559" name="Imagen 558">
          <a:extLst>
            <a:ext uri="{FF2B5EF4-FFF2-40B4-BE49-F238E27FC236}">
              <a16:creationId xmlns:a16="http://schemas.microsoft.com/office/drawing/2014/main" id="{08A6D6BC-0522-4C9D-8121-9803A6C74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884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62</xdr:row>
      <xdr:rowOff>0</xdr:rowOff>
    </xdr:from>
    <xdr:ext cx="222250" cy="146050"/>
    <xdr:pic>
      <xdr:nvPicPr>
        <xdr:cNvPr id="560" name="Imagen 559">
          <a:extLst>
            <a:ext uri="{FF2B5EF4-FFF2-40B4-BE49-F238E27FC236}">
              <a16:creationId xmlns:a16="http://schemas.microsoft.com/office/drawing/2014/main" id="{740C8E7B-32B9-433A-A2CA-B5C8A24E1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259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63</xdr:row>
      <xdr:rowOff>0</xdr:rowOff>
    </xdr:from>
    <xdr:ext cx="222250" cy="146050"/>
    <xdr:pic>
      <xdr:nvPicPr>
        <xdr:cNvPr id="561" name="Imagen 560">
          <a:extLst>
            <a:ext uri="{FF2B5EF4-FFF2-40B4-BE49-F238E27FC236}">
              <a16:creationId xmlns:a16="http://schemas.microsoft.com/office/drawing/2014/main" id="{304D47EA-076E-4636-8EB6-6E6DA3A3B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494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64</xdr:row>
      <xdr:rowOff>0</xdr:rowOff>
    </xdr:from>
    <xdr:ext cx="203200" cy="146050"/>
    <xdr:pic>
      <xdr:nvPicPr>
        <xdr:cNvPr id="562" name="Imagen 561">
          <a:extLst>
            <a:ext uri="{FF2B5EF4-FFF2-40B4-BE49-F238E27FC236}">
              <a16:creationId xmlns:a16="http://schemas.microsoft.com/office/drawing/2014/main" id="{B34DAF88-CCA2-4BBF-A8F1-3CB89C58D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7289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65</xdr:row>
      <xdr:rowOff>0</xdr:rowOff>
    </xdr:from>
    <xdr:ext cx="222250" cy="146050"/>
    <xdr:pic>
      <xdr:nvPicPr>
        <xdr:cNvPr id="563" name="Imagen 562">
          <a:extLst>
            <a:ext uri="{FF2B5EF4-FFF2-40B4-BE49-F238E27FC236}">
              <a16:creationId xmlns:a16="http://schemas.microsoft.com/office/drawing/2014/main" id="{96300A3B-4594-4181-91E8-9061E71F3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963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66</xdr:row>
      <xdr:rowOff>0</xdr:rowOff>
    </xdr:from>
    <xdr:ext cx="222250" cy="114300"/>
    <xdr:pic>
      <xdr:nvPicPr>
        <xdr:cNvPr id="564" name="Imagen 563">
          <a:extLst>
            <a:ext uri="{FF2B5EF4-FFF2-40B4-BE49-F238E27FC236}">
              <a16:creationId xmlns:a16="http://schemas.microsoft.com/office/drawing/2014/main" id="{3CE02E8E-F654-4F4F-A1D2-437AFE2C2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338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67</xdr:row>
      <xdr:rowOff>0</xdr:rowOff>
    </xdr:from>
    <xdr:ext cx="222250" cy="133350"/>
    <xdr:pic>
      <xdr:nvPicPr>
        <xdr:cNvPr id="565" name="Imagen 564">
          <a:extLst>
            <a:ext uri="{FF2B5EF4-FFF2-40B4-BE49-F238E27FC236}">
              <a16:creationId xmlns:a16="http://schemas.microsoft.com/office/drawing/2014/main" id="{C3376F1B-2E30-4E09-9D68-4FC5A70DE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5735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68</xdr:row>
      <xdr:rowOff>0</xdr:rowOff>
    </xdr:from>
    <xdr:ext cx="222250" cy="146050"/>
    <xdr:pic>
      <xdr:nvPicPr>
        <xdr:cNvPr id="566" name="Imagen 565">
          <a:extLst>
            <a:ext uri="{FF2B5EF4-FFF2-40B4-BE49-F238E27FC236}">
              <a16:creationId xmlns:a16="http://schemas.microsoft.com/office/drawing/2014/main" id="{2461A291-5EB3-4583-9F1A-E3CA3909E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808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69</xdr:row>
      <xdr:rowOff>0</xdr:rowOff>
    </xdr:from>
    <xdr:ext cx="222250" cy="114300"/>
    <xdr:pic>
      <xdr:nvPicPr>
        <xdr:cNvPr id="567" name="Imagen 566">
          <a:extLst>
            <a:ext uri="{FF2B5EF4-FFF2-40B4-BE49-F238E27FC236}">
              <a16:creationId xmlns:a16="http://schemas.microsoft.com/office/drawing/2014/main" id="{A8A3EC4E-C39D-4947-AFAB-EB9D8B42E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043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70</xdr:row>
      <xdr:rowOff>0</xdr:rowOff>
    </xdr:from>
    <xdr:ext cx="222250" cy="146050"/>
    <xdr:pic>
      <xdr:nvPicPr>
        <xdr:cNvPr id="568" name="Imagen 567">
          <a:extLst>
            <a:ext uri="{FF2B5EF4-FFF2-40B4-BE49-F238E27FC236}">
              <a16:creationId xmlns:a16="http://schemas.microsoft.com/office/drawing/2014/main" id="{473000A9-56F3-44A7-8CDC-6B965FCF8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278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71</xdr:row>
      <xdr:rowOff>0</xdr:rowOff>
    </xdr:from>
    <xdr:ext cx="222250" cy="146050"/>
    <xdr:pic>
      <xdr:nvPicPr>
        <xdr:cNvPr id="569" name="Imagen 568">
          <a:extLst>
            <a:ext uri="{FF2B5EF4-FFF2-40B4-BE49-F238E27FC236}">
              <a16:creationId xmlns:a16="http://schemas.microsoft.com/office/drawing/2014/main" id="{1FF8738A-598A-4A43-B8C1-7E265A199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513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72</xdr:row>
      <xdr:rowOff>0</xdr:rowOff>
    </xdr:from>
    <xdr:ext cx="222250" cy="114300"/>
    <xdr:pic>
      <xdr:nvPicPr>
        <xdr:cNvPr id="570" name="Imagen 569">
          <a:extLst>
            <a:ext uri="{FF2B5EF4-FFF2-40B4-BE49-F238E27FC236}">
              <a16:creationId xmlns:a16="http://schemas.microsoft.com/office/drawing/2014/main" id="{5923A24D-8641-4480-B7DA-479269D82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7482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74</xdr:row>
      <xdr:rowOff>0</xdr:rowOff>
    </xdr:from>
    <xdr:ext cx="222250" cy="133350"/>
    <xdr:pic>
      <xdr:nvPicPr>
        <xdr:cNvPr id="571" name="Imagen 570">
          <a:extLst>
            <a:ext uri="{FF2B5EF4-FFF2-40B4-BE49-F238E27FC236}">
              <a16:creationId xmlns:a16="http://schemas.microsoft.com/office/drawing/2014/main" id="{7363AF22-7A6D-4450-A6EB-1AEF90A23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313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75</xdr:row>
      <xdr:rowOff>0</xdr:rowOff>
    </xdr:from>
    <xdr:ext cx="190500" cy="146050"/>
    <xdr:pic>
      <xdr:nvPicPr>
        <xdr:cNvPr id="572" name="Imagen 571">
          <a:extLst>
            <a:ext uri="{FF2B5EF4-FFF2-40B4-BE49-F238E27FC236}">
              <a16:creationId xmlns:a16="http://schemas.microsoft.com/office/drawing/2014/main" id="{A5C59CC7-2789-405F-9E9C-78FF53281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5039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76</xdr:row>
      <xdr:rowOff>0</xdr:rowOff>
    </xdr:from>
    <xdr:ext cx="222250" cy="146050"/>
    <xdr:pic>
      <xdr:nvPicPr>
        <xdr:cNvPr id="573" name="Imagen 572">
          <a:extLst>
            <a:ext uri="{FF2B5EF4-FFF2-40B4-BE49-F238E27FC236}">
              <a16:creationId xmlns:a16="http://schemas.microsoft.com/office/drawing/2014/main" id="{22FB366A-069F-4425-9EE0-F4934D345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878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77</xdr:row>
      <xdr:rowOff>0</xdr:rowOff>
    </xdr:from>
    <xdr:ext cx="222250" cy="146050"/>
    <xdr:pic>
      <xdr:nvPicPr>
        <xdr:cNvPr id="574" name="Imagen 573">
          <a:extLst>
            <a:ext uri="{FF2B5EF4-FFF2-40B4-BE49-F238E27FC236}">
              <a16:creationId xmlns:a16="http://schemas.microsoft.com/office/drawing/2014/main" id="{4A30A0E9-5806-4FFA-BA3E-6417A2F22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069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78</xdr:row>
      <xdr:rowOff>0</xdr:rowOff>
    </xdr:from>
    <xdr:ext cx="222250" cy="127000"/>
    <xdr:pic>
      <xdr:nvPicPr>
        <xdr:cNvPr id="575" name="Imagen 574">
          <a:extLst>
            <a:ext uri="{FF2B5EF4-FFF2-40B4-BE49-F238E27FC236}">
              <a16:creationId xmlns:a16="http://schemas.microsoft.com/office/drawing/2014/main" id="{E8DD5832-A72F-42FF-B0CA-D09499E83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25955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79</xdr:row>
      <xdr:rowOff>0</xdr:rowOff>
    </xdr:from>
    <xdr:ext cx="222250" cy="146050"/>
    <xdr:pic>
      <xdr:nvPicPr>
        <xdr:cNvPr id="576" name="Imagen 575">
          <a:extLst>
            <a:ext uri="{FF2B5EF4-FFF2-40B4-BE49-F238E27FC236}">
              <a16:creationId xmlns:a16="http://schemas.microsoft.com/office/drawing/2014/main" id="{97520895-6CF0-469C-ADFC-AFDCBE438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450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80</xdr:row>
      <xdr:rowOff>0</xdr:rowOff>
    </xdr:from>
    <xdr:ext cx="222250" cy="146050"/>
    <xdr:pic>
      <xdr:nvPicPr>
        <xdr:cNvPr id="577" name="Imagen 576">
          <a:extLst>
            <a:ext uri="{FF2B5EF4-FFF2-40B4-BE49-F238E27FC236}">
              <a16:creationId xmlns:a16="http://schemas.microsoft.com/office/drawing/2014/main" id="{52F7F465-B3A2-4396-9221-56E55A9D4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640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81</xdr:row>
      <xdr:rowOff>0</xdr:rowOff>
    </xdr:from>
    <xdr:ext cx="222250" cy="146050"/>
    <xdr:pic>
      <xdr:nvPicPr>
        <xdr:cNvPr id="578" name="Imagen 577">
          <a:extLst>
            <a:ext uri="{FF2B5EF4-FFF2-40B4-BE49-F238E27FC236}">
              <a16:creationId xmlns:a16="http://schemas.microsoft.com/office/drawing/2014/main" id="{2253FBAE-D4E1-4F66-8924-4463EA17A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831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82</xdr:row>
      <xdr:rowOff>0</xdr:rowOff>
    </xdr:from>
    <xdr:ext cx="222250" cy="146050"/>
    <xdr:pic>
      <xdr:nvPicPr>
        <xdr:cNvPr id="579" name="Imagen 578">
          <a:extLst>
            <a:ext uri="{FF2B5EF4-FFF2-40B4-BE49-F238E27FC236}">
              <a16:creationId xmlns:a16="http://schemas.microsoft.com/office/drawing/2014/main" id="{4ACC732E-B630-424C-A7A6-077076EF2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205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83</xdr:row>
      <xdr:rowOff>0</xdr:rowOff>
    </xdr:from>
    <xdr:ext cx="222250" cy="114300"/>
    <xdr:pic>
      <xdr:nvPicPr>
        <xdr:cNvPr id="580" name="Imagen 579">
          <a:extLst>
            <a:ext uri="{FF2B5EF4-FFF2-40B4-BE49-F238E27FC236}">
              <a16:creationId xmlns:a16="http://schemas.microsoft.com/office/drawing/2014/main" id="{A8C8B125-2754-4B01-B42F-3A52ED670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396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84</xdr:row>
      <xdr:rowOff>0</xdr:rowOff>
    </xdr:from>
    <xdr:ext cx="222250" cy="114300"/>
    <xdr:pic>
      <xdr:nvPicPr>
        <xdr:cNvPr id="581" name="Imagen 580">
          <a:extLst>
            <a:ext uri="{FF2B5EF4-FFF2-40B4-BE49-F238E27FC236}">
              <a16:creationId xmlns:a16="http://schemas.microsoft.com/office/drawing/2014/main" id="{59B21056-4288-4BBA-8090-2D7318E91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586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85</xdr:row>
      <xdr:rowOff>0</xdr:rowOff>
    </xdr:from>
    <xdr:ext cx="222250" cy="146050"/>
    <xdr:pic>
      <xdr:nvPicPr>
        <xdr:cNvPr id="582" name="Imagen 581">
          <a:extLst>
            <a:ext uri="{FF2B5EF4-FFF2-40B4-BE49-F238E27FC236}">
              <a16:creationId xmlns:a16="http://schemas.microsoft.com/office/drawing/2014/main" id="{4A7DF8EB-4E97-4C8D-9CF9-4967EAF97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777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86</xdr:row>
      <xdr:rowOff>0</xdr:rowOff>
    </xdr:from>
    <xdr:ext cx="222250" cy="146050"/>
    <xdr:pic>
      <xdr:nvPicPr>
        <xdr:cNvPr id="583" name="Imagen 582">
          <a:extLst>
            <a:ext uri="{FF2B5EF4-FFF2-40B4-BE49-F238E27FC236}">
              <a16:creationId xmlns:a16="http://schemas.microsoft.com/office/drawing/2014/main" id="{62FB0559-8C81-42AC-A467-6A86806A2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967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87</xdr:row>
      <xdr:rowOff>0</xdr:rowOff>
    </xdr:from>
    <xdr:ext cx="222250" cy="114300"/>
    <xdr:pic>
      <xdr:nvPicPr>
        <xdr:cNvPr id="584" name="Imagen 583">
          <a:extLst>
            <a:ext uri="{FF2B5EF4-FFF2-40B4-BE49-F238E27FC236}">
              <a16:creationId xmlns:a16="http://schemas.microsoft.com/office/drawing/2014/main" id="{6CDCD124-4DD6-4C35-AAB0-6CFFC2A24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158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88</xdr:row>
      <xdr:rowOff>0</xdr:rowOff>
    </xdr:from>
    <xdr:ext cx="222250" cy="146050"/>
    <xdr:pic>
      <xdr:nvPicPr>
        <xdr:cNvPr id="585" name="Imagen 584">
          <a:extLst>
            <a:ext uri="{FF2B5EF4-FFF2-40B4-BE49-F238E27FC236}">
              <a16:creationId xmlns:a16="http://schemas.microsoft.com/office/drawing/2014/main" id="{4931BE9B-EB5A-4E18-B0AD-A3AA4005E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348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89</xdr:row>
      <xdr:rowOff>0</xdr:rowOff>
    </xdr:from>
    <xdr:ext cx="222250" cy="146050"/>
    <xdr:pic>
      <xdr:nvPicPr>
        <xdr:cNvPr id="586" name="Imagen 585">
          <a:extLst>
            <a:ext uri="{FF2B5EF4-FFF2-40B4-BE49-F238E27FC236}">
              <a16:creationId xmlns:a16="http://schemas.microsoft.com/office/drawing/2014/main" id="{126B4A4B-2188-48A6-8F81-4BF9A7147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539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90</xdr:row>
      <xdr:rowOff>0</xdr:rowOff>
    </xdr:from>
    <xdr:ext cx="222250" cy="127000"/>
    <xdr:pic>
      <xdr:nvPicPr>
        <xdr:cNvPr id="587" name="Imagen 586">
          <a:extLst>
            <a:ext uri="{FF2B5EF4-FFF2-40B4-BE49-F238E27FC236}">
              <a16:creationId xmlns:a16="http://schemas.microsoft.com/office/drawing/2014/main" id="{D2611886-4CB9-44C7-BBBB-B7320D269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7297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91</xdr:row>
      <xdr:rowOff>0</xdr:rowOff>
    </xdr:from>
    <xdr:ext cx="222250" cy="146050"/>
    <xdr:pic>
      <xdr:nvPicPr>
        <xdr:cNvPr id="588" name="Imagen 587">
          <a:extLst>
            <a:ext uri="{FF2B5EF4-FFF2-40B4-BE49-F238E27FC236}">
              <a16:creationId xmlns:a16="http://schemas.microsoft.com/office/drawing/2014/main" id="{0F2654ED-7355-4D40-B8EB-BA71D3440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920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92</xdr:row>
      <xdr:rowOff>0</xdr:rowOff>
    </xdr:from>
    <xdr:ext cx="222250" cy="114300"/>
    <xdr:pic>
      <xdr:nvPicPr>
        <xdr:cNvPr id="589" name="Imagen 588">
          <a:extLst>
            <a:ext uri="{FF2B5EF4-FFF2-40B4-BE49-F238E27FC236}">
              <a16:creationId xmlns:a16="http://schemas.microsoft.com/office/drawing/2014/main" id="{4126C255-6A8C-41B6-96CE-3D18637BE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110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93</xdr:row>
      <xdr:rowOff>0</xdr:rowOff>
    </xdr:from>
    <xdr:ext cx="222250" cy="146050"/>
    <xdr:pic>
      <xdr:nvPicPr>
        <xdr:cNvPr id="590" name="Imagen 589">
          <a:extLst>
            <a:ext uri="{FF2B5EF4-FFF2-40B4-BE49-F238E27FC236}">
              <a16:creationId xmlns:a16="http://schemas.microsoft.com/office/drawing/2014/main" id="{B223A493-D0B1-498E-B925-C8F92554E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301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94</xdr:row>
      <xdr:rowOff>0</xdr:rowOff>
    </xdr:from>
    <xdr:ext cx="222250" cy="127000"/>
    <xdr:pic>
      <xdr:nvPicPr>
        <xdr:cNvPr id="591" name="Imagen 590">
          <a:extLst>
            <a:ext uri="{FF2B5EF4-FFF2-40B4-BE49-F238E27FC236}">
              <a16:creationId xmlns:a16="http://schemas.microsoft.com/office/drawing/2014/main" id="{3235C63E-861E-41A2-AB41-A97CE3EB2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4917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95</xdr:row>
      <xdr:rowOff>0</xdr:rowOff>
    </xdr:from>
    <xdr:ext cx="222250" cy="146050"/>
    <xdr:pic>
      <xdr:nvPicPr>
        <xdr:cNvPr id="592" name="Imagen 591">
          <a:extLst>
            <a:ext uri="{FF2B5EF4-FFF2-40B4-BE49-F238E27FC236}">
              <a16:creationId xmlns:a16="http://schemas.microsoft.com/office/drawing/2014/main" id="{9D449D56-FB49-4921-9815-87E70DCFD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682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96</xdr:row>
      <xdr:rowOff>0</xdr:rowOff>
    </xdr:from>
    <xdr:ext cx="222250" cy="146050"/>
    <xdr:pic>
      <xdr:nvPicPr>
        <xdr:cNvPr id="593" name="Imagen 592">
          <a:extLst>
            <a:ext uri="{FF2B5EF4-FFF2-40B4-BE49-F238E27FC236}">
              <a16:creationId xmlns:a16="http://schemas.microsoft.com/office/drawing/2014/main" id="{EEF6B0FF-6C63-4131-96EC-81FCC8ABC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872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97</xdr:row>
      <xdr:rowOff>0</xdr:rowOff>
    </xdr:from>
    <xdr:ext cx="222250" cy="146050"/>
    <xdr:pic>
      <xdr:nvPicPr>
        <xdr:cNvPr id="594" name="Imagen 593">
          <a:extLst>
            <a:ext uri="{FF2B5EF4-FFF2-40B4-BE49-F238E27FC236}">
              <a16:creationId xmlns:a16="http://schemas.microsoft.com/office/drawing/2014/main" id="{97829227-D3D8-4F9B-B5A3-AFA3255DE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063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98</xdr:row>
      <xdr:rowOff>0</xdr:rowOff>
    </xdr:from>
    <xdr:ext cx="222250" cy="114300"/>
    <xdr:pic>
      <xdr:nvPicPr>
        <xdr:cNvPr id="595" name="Imagen 594">
          <a:extLst>
            <a:ext uri="{FF2B5EF4-FFF2-40B4-BE49-F238E27FC236}">
              <a16:creationId xmlns:a16="http://schemas.microsoft.com/office/drawing/2014/main" id="{4F48777B-B420-4EDE-BFA1-2A031BBA4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4378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99</xdr:row>
      <xdr:rowOff>0</xdr:rowOff>
    </xdr:from>
    <xdr:ext cx="222250" cy="133350"/>
    <xdr:pic>
      <xdr:nvPicPr>
        <xdr:cNvPr id="596" name="Imagen 595">
          <a:extLst>
            <a:ext uri="{FF2B5EF4-FFF2-40B4-BE49-F238E27FC236}">
              <a16:creationId xmlns:a16="http://schemas.microsoft.com/office/drawing/2014/main" id="{817048EA-2871-495F-BD09-868548B7F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9966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100</xdr:row>
      <xdr:rowOff>0</xdr:rowOff>
    </xdr:from>
    <xdr:ext cx="222250" cy="146050"/>
    <xdr:pic>
      <xdr:nvPicPr>
        <xdr:cNvPr id="597" name="Imagen 596">
          <a:extLst>
            <a:ext uri="{FF2B5EF4-FFF2-40B4-BE49-F238E27FC236}">
              <a16:creationId xmlns:a16="http://schemas.microsoft.com/office/drawing/2014/main" id="{8A51704E-0255-4297-AF3B-AB7D850D7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187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101</xdr:row>
      <xdr:rowOff>0</xdr:rowOff>
    </xdr:from>
    <xdr:ext cx="209550" cy="146050"/>
    <xdr:pic>
      <xdr:nvPicPr>
        <xdr:cNvPr id="598" name="Imagen 597">
          <a:extLst>
            <a:ext uri="{FF2B5EF4-FFF2-40B4-BE49-F238E27FC236}">
              <a16:creationId xmlns:a16="http://schemas.microsoft.com/office/drawing/2014/main" id="{F6D5810C-D922-46DD-997C-4BF426BEC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3776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102</xdr:row>
      <xdr:rowOff>0</xdr:rowOff>
    </xdr:from>
    <xdr:ext cx="152400" cy="190500"/>
    <xdr:pic>
      <xdr:nvPicPr>
        <xdr:cNvPr id="599" name="Imagen 598">
          <a:extLst>
            <a:ext uri="{FF2B5EF4-FFF2-40B4-BE49-F238E27FC236}">
              <a16:creationId xmlns:a16="http://schemas.microsoft.com/office/drawing/2014/main" id="{CB9706C6-C66A-4490-8DDA-59BE55B5A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56815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103</xdr:row>
      <xdr:rowOff>12700</xdr:rowOff>
    </xdr:from>
    <xdr:ext cx="222250" cy="146050"/>
    <xdr:pic>
      <xdr:nvPicPr>
        <xdr:cNvPr id="600" name="Imagen 599">
          <a:extLst>
            <a:ext uri="{FF2B5EF4-FFF2-40B4-BE49-F238E27FC236}">
              <a16:creationId xmlns:a16="http://schemas.microsoft.com/office/drawing/2014/main" id="{58FCE553-A5F3-4769-AB95-E8C347644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771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104</xdr:row>
      <xdr:rowOff>0</xdr:rowOff>
    </xdr:from>
    <xdr:ext cx="222250" cy="146050"/>
    <xdr:pic>
      <xdr:nvPicPr>
        <xdr:cNvPr id="601" name="Imagen 600">
          <a:extLst>
            <a:ext uri="{FF2B5EF4-FFF2-40B4-BE49-F238E27FC236}">
              <a16:creationId xmlns:a16="http://schemas.microsoft.com/office/drawing/2014/main" id="{4960B926-A50B-48B7-AD4F-D9F7D1FA5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949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105</xdr:row>
      <xdr:rowOff>0</xdr:rowOff>
    </xdr:from>
    <xdr:ext cx="222250" cy="146050"/>
    <xdr:pic>
      <xdr:nvPicPr>
        <xdr:cNvPr id="602" name="Imagen 601">
          <a:extLst>
            <a:ext uri="{FF2B5EF4-FFF2-40B4-BE49-F238E27FC236}">
              <a16:creationId xmlns:a16="http://schemas.microsoft.com/office/drawing/2014/main" id="{1AA6987F-DD56-45A8-9150-B70D13B8E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139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106</xdr:row>
      <xdr:rowOff>0</xdr:rowOff>
    </xdr:from>
    <xdr:ext cx="222250" cy="114300"/>
    <xdr:pic>
      <xdr:nvPicPr>
        <xdr:cNvPr id="603" name="Imagen 602">
          <a:extLst>
            <a:ext uri="{FF2B5EF4-FFF2-40B4-BE49-F238E27FC236}">
              <a16:creationId xmlns:a16="http://schemas.microsoft.com/office/drawing/2014/main" id="{C8BABD29-7A7A-4D06-973D-ED87FEE5C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330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107</xdr:row>
      <xdr:rowOff>0</xdr:rowOff>
    </xdr:from>
    <xdr:ext cx="222250" cy="146050"/>
    <xdr:pic>
      <xdr:nvPicPr>
        <xdr:cNvPr id="604" name="Imagen 603">
          <a:extLst>
            <a:ext uri="{FF2B5EF4-FFF2-40B4-BE49-F238E27FC236}">
              <a16:creationId xmlns:a16="http://schemas.microsoft.com/office/drawing/2014/main" id="{75E7E86E-5DDE-45A2-9460-9D1779D78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520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108</xdr:row>
      <xdr:rowOff>0</xdr:rowOff>
    </xdr:from>
    <xdr:ext cx="222250" cy="146050"/>
    <xdr:pic>
      <xdr:nvPicPr>
        <xdr:cNvPr id="605" name="Imagen 604">
          <a:extLst>
            <a:ext uri="{FF2B5EF4-FFF2-40B4-BE49-F238E27FC236}">
              <a16:creationId xmlns:a16="http://schemas.microsoft.com/office/drawing/2014/main" id="{59A737FF-13D3-4111-B7D6-0CF48D74C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711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109</xdr:row>
      <xdr:rowOff>0</xdr:rowOff>
    </xdr:from>
    <xdr:ext cx="222250" cy="146050"/>
    <xdr:pic>
      <xdr:nvPicPr>
        <xdr:cNvPr id="606" name="Imagen 605">
          <a:extLst>
            <a:ext uri="{FF2B5EF4-FFF2-40B4-BE49-F238E27FC236}">
              <a16:creationId xmlns:a16="http://schemas.microsoft.com/office/drawing/2014/main" id="{3D7946B2-81F9-4CF9-AD27-21186B5F3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901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111</xdr:row>
      <xdr:rowOff>0</xdr:rowOff>
    </xdr:from>
    <xdr:ext cx="222250" cy="146050"/>
    <xdr:pic>
      <xdr:nvPicPr>
        <xdr:cNvPr id="607" name="Imagen 606">
          <a:extLst>
            <a:ext uri="{FF2B5EF4-FFF2-40B4-BE49-F238E27FC236}">
              <a16:creationId xmlns:a16="http://schemas.microsoft.com/office/drawing/2014/main" id="{028C9DF3-D730-44D4-9CB9-5823FAB1A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282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112</xdr:row>
      <xdr:rowOff>0</xdr:rowOff>
    </xdr:from>
    <xdr:ext cx="222250" cy="114300"/>
    <xdr:pic>
      <xdr:nvPicPr>
        <xdr:cNvPr id="608" name="Imagen 607">
          <a:extLst>
            <a:ext uri="{FF2B5EF4-FFF2-40B4-BE49-F238E27FC236}">
              <a16:creationId xmlns:a16="http://schemas.microsoft.com/office/drawing/2014/main" id="{B331FF1C-0093-448F-A8BC-A13081B94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473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113</xdr:row>
      <xdr:rowOff>0</xdr:rowOff>
    </xdr:from>
    <xdr:ext cx="222250" cy="114300"/>
    <xdr:pic>
      <xdr:nvPicPr>
        <xdr:cNvPr id="609" name="Imagen 608">
          <a:extLst>
            <a:ext uri="{FF2B5EF4-FFF2-40B4-BE49-F238E27FC236}">
              <a16:creationId xmlns:a16="http://schemas.microsoft.com/office/drawing/2014/main" id="{F74C9444-39E4-4805-82AF-C439DAE8F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6636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114</xdr:row>
      <xdr:rowOff>0</xdr:rowOff>
    </xdr:from>
    <xdr:ext cx="171450" cy="146050"/>
    <xdr:pic>
      <xdr:nvPicPr>
        <xdr:cNvPr id="610" name="Imagen 609">
          <a:extLst>
            <a:ext uri="{FF2B5EF4-FFF2-40B4-BE49-F238E27FC236}">
              <a16:creationId xmlns:a16="http://schemas.microsoft.com/office/drawing/2014/main" id="{EEF1FDDB-977B-4784-950B-396931623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854150"/>
          <a:ext cx="1714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115</xdr:row>
      <xdr:rowOff>0</xdr:rowOff>
    </xdr:from>
    <xdr:ext cx="222250" cy="146050"/>
    <xdr:pic>
      <xdr:nvPicPr>
        <xdr:cNvPr id="611" name="Imagen 610">
          <a:extLst>
            <a:ext uri="{FF2B5EF4-FFF2-40B4-BE49-F238E27FC236}">
              <a16:creationId xmlns:a16="http://schemas.microsoft.com/office/drawing/2014/main" id="{BAF18025-52B9-4C51-8DCC-6F7105F3B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044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116</xdr:row>
      <xdr:rowOff>0</xdr:rowOff>
    </xdr:from>
    <xdr:ext cx="222250" cy="88900"/>
    <xdr:pic>
      <xdr:nvPicPr>
        <xdr:cNvPr id="612" name="Imagen 611">
          <a:extLst>
            <a:ext uri="{FF2B5EF4-FFF2-40B4-BE49-F238E27FC236}">
              <a16:creationId xmlns:a16="http://schemas.microsoft.com/office/drawing/2014/main" id="{0985C87B-6B78-4D37-9CD0-6EE36EB9E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235150"/>
          <a:ext cx="22225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117</xdr:row>
      <xdr:rowOff>0</xdr:rowOff>
    </xdr:from>
    <xdr:ext cx="222250" cy="146050"/>
    <xdr:pic>
      <xdr:nvPicPr>
        <xdr:cNvPr id="613" name="Imagen 612">
          <a:extLst>
            <a:ext uri="{FF2B5EF4-FFF2-40B4-BE49-F238E27FC236}">
              <a16:creationId xmlns:a16="http://schemas.microsoft.com/office/drawing/2014/main" id="{13AFB1F8-9531-4BA6-8E65-69431831C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425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118</xdr:row>
      <xdr:rowOff>0</xdr:rowOff>
    </xdr:from>
    <xdr:ext cx="222250" cy="133350"/>
    <xdr:pic>
      <xdr:nvPicPr>
        <xdr:cNvPr id="614" name="Imagen 613">
          <a:extLst>
            <a:ext uri="{FF2B5EF4-FFF2-40B4-BE49-F238E27FC236}">
              <a16:creationId xmlns:a16="http://schemas.microsoft.com/office/drawing/2014/main" id="{78F4A232-C827-4C65-80A0-804103D07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616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119</xdr:row>
      <xdr:rowOff>0</xdr:rowOff>
    </xdr:from>
    <xdr:ext cx="222250" cy="146050"/>
    <xdr:pic>
      <xdr:nvPicPr>
        <xdr:cNvPr id="615" name="Imagen 614">
          <a:extLst>
            <a:ext uri="{FF2B5EF4-FFF2-40B4-BE49-F238E27FC236}">
              <a16:creationId xmlns:a16="http://schemas.microsoft.com/office/drawing/2014/main" id="{7DEC9AC7-50A7-498F-89EB-ADBCBA9C8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806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120</xdr:row>
      <xdr:rowOff>0</xdr:rowOff>
    </xdr:from>
    <xdr:ext cx="190500" cy="146050"/>
    <xdr:pic>
      <xdr:nvPicPr>
        <xdr:cNvPr id="616" name="Imagen 615">
          <a:extLst>
            <a:ext uri="{FF2B5EF4-FFF2-40B4-BE49-F238E27FC236}">
              <a16:creationId xmlns:a16="http://schemas.microsoft.com/office/drawing/2014/main" id="{A37B8A1F-A958-434B-B6EC-073A65237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1813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121</xdr:row>
      <xdr:rowOff>0</xdr:rowOff>
    </xdr:from>
    <xdr:ext cx="222250" cy="146050"/>
    <xdr:pic>
      <xdr:nvPicPr>
        <xdr:cNvPr id="617" name="Imagen 616">
          <a:extLst>
            <a:ext uri="{FF2B5EF4-FFF2-40B4-BE49-F238E27FC236}">
              <a16:creationId xmlns:a16="http://schemas.microsoft.com/office/drawing/2014/main" id="{5C9865F2-F3D6-48C5-AB13-41AAA4CC8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371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122</xdr:row>
      <xdr:rowOff>0</xdr:rowOff>
    </xdr:from>
    <xdr:ext cx="222250" cy="133350"/>
    <xdr:pic>
      <xdr:nvPicPr>
        <xdr:cNvPr id="618" name="Imagen 617">
          <a:extLst>
            <a:ext uri="{FF2B5EF4-FFF2-40B4-BE49-F238E27FC236}">
              <a16:creationId xmlns:a16="http://schemas.microsoft.com/office/drawing/2014/main" id="{CE101DED-367F-40FE-AC6C-E27811778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5623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123</xdr:row>
      <xdr:rowOff>0</xdr:rowOff>
    </xdr:from>
    <xdr:ext cx="222250" cy="146050"/>
    <xdr:pic>
      <xdr:nvPicPr>
        <xdr:cNvPr id="619" name="Imagen 618">
          <a:extLst>
            <a:ext uri="{FF2B5EF4-FFF2-40B4-BE49-F238E27FC236}">
              <a16:creationId xmlns:a16="http://schemas.microsoft.com/office/drawing/2014/main" id="{550FBF2D-71AB-4043-8A79-E53612CE7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752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124</xdr:row>
      <xdr:rowOff>0</xdr:rowOff>
    </xdr:from>
    <xdr:ext cx="222250" cy="114300"/>
    <xdr:pic>
      <xdr:nvPicPr>
        <xdr:cNvPr id="620" name="Imagen 619">
          <a:extLst>
            <a:ext uri="{FF2B5EF4-FFF2-40B4-BE49-F238E27FC236}">
              <a16:creationId xmlns:a16="http://schemas.microsoft.com/office/drawing/2014/main" id="{4833170E-0980-4124-8793-C3B259940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9433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222250" cy="114300"/>
    <xdr:pic>
      <xdr:nvPicPr>
        <xdr:cNvPr id="621" name="Imagen 620">
          <a:extLst>
            <a:ext uri="{FF2B5EF4-FFF2-40B4-BE49-F238E27FC236}">
              <a16:creationId xmlns:a16="http://schemas.microsoft.com/office/drawing/2014/main" id="{6ED8C3B5-9243-4555-AA2A-70FD26CC4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133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126</xdr:row>
      <xdr:rowOff>0</xdr:rowOff>
    </xdr:from>
    <xdr:ext cx="222250" cy="146050"/>
    <xdr:pic>
      <xdr:nvPicPr>
        <xdr:cNvPr id="622" name="Imagen 621">
          <a:extLst>
            <a:ext uri="{FF2B5EF4-FFF2-40B4-BE49-F238E27FC236}">
              <a16:creationId xmlns:a16="http://schemas.microsoft.com/office/drawing/2014/main" id="{56DFA84E-2595-46E9-9FCC-89B34B69C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324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127</xdr:row>
      <xdr:rowOff>0</xdr:rowOff>
    </xdr:from>
    <xdr:ext cx="222250" cy="114300"/>
    <xdr:pic>
      <xdr:nvPicPr>
        <xdr:cNvPr id="623" name="Imagen 622">
          <a:extLst>
            <a:ext uri="{FF2B5EF4-FFF2-40B4-BE49-F238E27FC236}">
              <a16:creationId xmlns:a16="http://schemas.microsoft.com/office/drawing/2014/main" id="{937EF865-2764-402C-896B-9D7C05452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514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128</xdr:row>
      <xdr:rowOff>0</xdr:rowOff>
    </xdr:from>
    <xdr:ext cx="222250" cy="146050"/>
    <xdr:pic>
      <xdr:nvPicPr>
        <xdr:cNvPr id="624" name="Imagen 623">
          <a:extLst>
            <a:ext uri="{FF2B5EF4-FFF2-40B4-BE49-F238E27FC236}">
              <a16:creationId xmlns:a16="http://schemas.microsoft.com/office/drawing/2014/main" id="{27D924A7-08BC-4B39-8637-A8A94B753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705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129</xdr:row>
      <xdr:rowOff>0</xdr:rowOff>
    </xdr:from>
    <xdr:ext cx="222250" cy="146050"/>
    <xdr:pic>
      <xdr:nvPicPr>
        <xdr:cNvPr id="625" name="Imagen 624">
          <a:extLst>
            <a:ext uri="{FF2B5EF4-FFF2-40B4-BE49-F238E27FC236}">
              <a16:creationId xmlns:a16="http://schemas.microsoft.com/office/drawing/2014/main" id="{6EDB8B50-A69A-4260-8F7F-B7792C1FB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895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130</xdr:row>
      <xdr:rowOff>0</xdr:rowOff>
    </xdr:from>
    <xdr:ext cx="222250" cy="114300"/>
    <xdr:pic>
      <xdr:nvPicPr>
        <xdr:cNvPr id="626" name="Imagen 625">
          <a:extLst>
            <a:ext uri="{FF2B5EF4-FFF2-40B4-BE49-F238E27FC236}">
              <a16:creationId xmlns:a16="http://schemas.microsoft.com/office/drawing/2014/main" id="{C97A00F2-9D83-4D85-A422-18B821A60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2704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131</xdr:row>
      <xdr:rowOff>0</xdr:rowOff>
    </xdr:from>
    <xdr:ext cx="222250" cy="146050"/>
    <xdr:pic>
      <xdr:nvPicPr>
        <xdr:cNvPr id="627" name="Imagen 626">
          <a:extLst>
            <a:ext uri="{FF2B5EF4-FFF2-40B4-BE49-F238E27FC236}">
              <a16:creationId xmlns:a16="http://schemas.microsoft.com/office/drawing/2014/main" id="{88B0518D-3EA0-44B5-BBF6-C3132C730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460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132</xdr:row>
      <xdr:rowOff>0</xdr:rowOff>
    </xdr:from>
    <xdr:ext cx="222250" cy="133350"/>
    <xdr:pic>
      <xdr:nvPicPr>
        <xdr:cNvPr id="628" name="Imagen 627">
          <a:extLst>
            <a:ext uri="{FF2B5EF4-FFF2-40B4-BE49-F238E27FC236}">
              <a16:creationId xmlns:a16="http://schemas.microsoft.com/office/drawing/2014/main" id="{7993058F-548F-4141-A0A8-42EB3701C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6514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133</xdr:row>
      <xdr:rowOff>0</xdr:rowOff>
    </xdr:from>
    <xdr:ext cx="222250" cy="146050"/>
    <xdr:pic>
      <xdr:nvPicPr>
        <xdr:cNvPr id="629" name="Imagen 628">
          <a:extLst>
            <a:ext uri="{FF2B5EF4-FFF2-40B4-BE49-F238E27FC236}">
              <a16:creationId xmlns:a16="http://schemas.microsoft.com/office/drawing/2014/main" id="{B7039C32-6FA5-486B-85E9-67EAABC98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841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134</xdr:row>
      <xdr:rowOff>0</xdr:rowOff>
    </xdr:from>
    <xdr:ext cx="222250" cy="114300"/>
    <xdr:pic>
      <xdr:nvPicPr>
        <xdr:cNvPr id="630" name="Imagen 629">
          <a:extLst>
            <a:ext uri="{FF2B5EF4-FFF2-40B4-BE49-F238E27FC236}">
              <a16:creationId xmlns:a16="http://schemas.microsoft.com/office/drawing/2014/main" id="{08FE1D31-E364-4A54-902B-24E99CA43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0324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135</xdr:row>
      <xdr:rowOff>0</xdr:rowOff>
    </xdr:from>
    <xdr:ext cx="222250" cy="114300"/>
    <xdr:pic>
      <xdr:nvPicPr>
        <xdr:cNvPr id="631" name="Imagen 630">
          <a:extLst>
            <a:ext uri="{FF2B5EF4-FFF2-40B4-BE49-F238E27FC236}">
              <a16:creationId xmlns:a16="http://schemas.microsoft.com/office/drawing/2014/main" id="{B92C0BD8-93C3-4B65-8B3C-DF5278A1C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2229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136</xdr:row>
      <xdr:rowOff>0</xdr:rowOff>
    </xdr:from>
    <xdr:ext cx="222250" cy="114300"/>
    <xdr:pic>
      <xdr:nvPicPr>
        <xdr:cNvPr id="632" name="Imagen 631">
          <a:extLst>
            <a:ext uri="{FF2B5EF4-FFF2-40B4-BE49-F238E27FC236}">
              <a16:creationId xmlns:a16="http://schemas.microsoft.com/office/drawing/2014/main" id="{267F48B0-DDBD-44D0-B974-1AEF62A75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7817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137</xdr:row>
      <xdr:rowOff>0</xdr:rowOff>
    </xdr:from>
    <xdr:ext cx="222250" cy="133350"/>
    <xdr:pic>
      <xdr:nvPicPr>
        <xdr:cNvPr id="633" name="Imagen 632">
          <a:extLst>
            <a:ext uri="{FF2B5EF4-FFF2-40B4-BE49-F238E27FC236}">
              <a16:creationId xmlns:a16="http://schemas.microsoft.com/office/drawing/2014/main" id="{309B5F9A-6C79-4CCD-AB4F-81117D3EF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9722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138</xdr:row>
      <xdr:rowOff>0</xdr:rowOff>
    </xdr:from>
    <xdr:ext cx="222250" cy="146050"/>
    <xdr:pic>
      <xdr:nvPicPr>
        <xdr:cNvPr id="634" name="Imagen 633">
          <a:extLst>
            <a:ext uri="{FF2B5EF4-FFF2-40B4-BE49-F238E27FC236}">
              <a16:creationId xmlns:a16="http://schemas.microsoft.com/office/drawing/2014/main" id="{07588649-16B1-4430-902F-9F255DA15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162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139</xdr:row>
      <xdr:rowOff>0</xdr:rowOff>
    </xdr:from>
    <xdr:ext cx="222250" cy="146050"/>
    <xdr:pic>
      <xdr:nvPicPr>
        <xdr:cNvPr id="635" name="Imagen 634">
          <a:extLst>
            <a:ext uri="{FF2B5EF4-FFF2-40B4-BE49-F238E27FC236}">
              <a16:creationId xmlns:a16="http://schemas.microsoft.com/office/drawing/2014/main" id="{C0BCE048-0037-4C29-908E-0FD49F181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53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140</xdr:row>
      <xdr:rowOff>0</xdr:rowOff>
    </xdr:from>
    <xdr:ext cx="222250" cy="146050"/>
    <xdr:pic>
      <xdr:nvPicPr>
        <xdr:cNvPr id="636" name="Imagen 635">
          <a:extLst>
            <a:ext uri="{FF2B5EF4-FFF2-40B4-BE49-F238E27FC236}">
              <a16:creationId xmlns:a16="http://schemas.microsoft.com/office/drawing/2014/main" id="{A9915E74-84C8-4E20-86C9-54EF86EB5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727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141</xdr:row>
      <xdr:rowOff>0</xdr:rowOff>
    </xdr:from>
    <xdr:ext cx="222250" cy="114300"/>
    <xdr:pic>
      <xdr:nvPicPr>
        <xdr:cNvPr id="637" name="Imagen 636">
          <a:extLst>
            <a:ext uri="{FF2B5EF4-FFF2-40B4-BE49-F238E27FC236}">
              <a16:creationId xmlns:a16="http://schemas.microsoft.com/office/drawing/2014/main" id="{98510B6C-D66C-40A8-84F8-027E9741C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918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142</xdr:row>
      <xdr:rowOff>0</xdr:rowOff>
    </xdr:from>
    <xdr:ext cx="222250" cy="146050"/>
    <xdr:pic>
      <xdr:nvPicPr>
        <xdr:cNvPr id="638" name="Imagen 637">
          <a:extLst>
            <a:ext uri="{FF2B5EF4-FFF2-40B4-BE49-F238E27FC236}">
              <a16:creationId xmlns:a16="http://schemas.microsoft.com/office/drawing/2014/main" id="{0862B946-52C0-4370-961E-A8B1A9C0C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108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143</xdr:row>
      <xdr:rowOff>0</xdr:rowOff>
    </xdr:from>
    <xdr:ext cx="222250" cy="114300"/>
    <xdr:pic>
      <xdr:nvPicPr>
        <xdr:cNvPr id="639" name="Imagen 638">
          <a:extLst>
            <a:ext uri="{FF2B5EF4-FFF2-40B4-BE49-F238E27FC236}">
              <a16:creationId xmlns:a16="http://schemas.microsoft.com/office/drawing/2014/main" id="{C4BC2BFB-3A43-418E-9F02-CFAC447BE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299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144</xdr:row>
      <xdr:rowOff>0</xdr:rowOff>
    </xdr:from>
    <xdr:ext cx="222250" cy="133350"/>
    <xdr:pic>
      <xdr:nvPicPr>
        <xdr:cNvPr id="640" name="Imagen 639">
          <a:extLst>
            <a:ext uri="{FF2B5EF4-FFF2-40B4-BE49-F238E27FC236}">
              <a16:creationId xmlns:a16="http://schemas.microsoft.com/office/drawing/2014/main" id="{014C016B-9F7A-4CDA-AA54-B6135D389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6740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145</xdr:row>
      <xdr:rowOff>0</xdr:rowOff>
    </xdr:from>
    <xdr:ext cx="222250" cy="133350"/>
    <xdr:pic>
      <xdr:nvPicPr>
        <xdr:cNvPr id="641" name="Imagen 640">
          <a:extLst>
            <a:ext uri="{FF2B5EF4-FFF2-40B4-BE49-F238E27FC236}">
              <a16:creationId xmlns:a16="http://schemas.microsoft.com/office/drawing/2014/main" id="{0607851D-DC88-45A4-AECC-480318B53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8645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146</xdr:row>
      <xdr:rowOff>0</xdr:rowOff>
    </xdr:from>
    <xdr:ext cx="222250" cy="114300"/>
    <xdr:pic>
      <xdr:nvPicPr>
        <xdr:cNvPr id="642" name="Imagen 641">
          <a:extLst>
            <a:ext uri="{FF2B5EF4-FFF2-40B4-BE49-F238E27FC236}">
              <a16:creationId xmlns:a16="http://schemas.microsoft.com/office/drawing/2014/main" id="{288AAA9B-CFFE-4AF2-95A2-05EC78A8B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055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147</xdr:row>
      <xdr:rowOff>0</xdr:rowOff>
    </xdr:from>
    <xdr:ext cx="222250" cy="146050"/>
    <xdr:pic>
      <xdr:nvPicPr>
        <xdr:cNvPr id="643" name="Imagen 642">
          <a:extLst>
            <a:ext uri="{FF2B5EF4-FFF2-40B4-BE49-F238E27FC236}">
              <a16:creationId xmlns:a16="http://schemas.microsoft.com/office/drawing/2014/main" id="{B055F837-EF6B-4EC3-B64A-895C6CC65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245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148</xdr:row>
      <xdr:rowOff>0</xdr:rowOff>
    </xdr:from>
    <xdr:ext cx="222250" cy="146050"/>
    <xdr:pic>
      <xdr:nvPicPr>
        <xdr:cNvPr id="644" name="Imagen 643">
          <a:extLst>
            <a:ext uri="{FF2B5EF4-FFF2-40B4-BE49-F238E27FC236}">
              <a16:creationId xmlns:a16="http://schemas.microsoft.com/office/drawing/2014/main" id="{98EB7558-480E-44BE-B202-21EBC8C85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436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149</xdr:row>
      <xdr:rowOff>0</xdr:rowOff>
    </xdr:from>
    <xdr:ext cx="222250" cy="146050"/>
    <xdr:pic>
      <xdr:nvPicPr>
        <xdr:cNvPr id="645" name="Imagen 644">
          <a:extLst>
            <a:ext uri="{FF2B5EF4-FFF2-40B4-BE49-F238E27FC236}">
              <a16:creationId xmlns:a16="http://schemas.microsoft.com/office/drawing/2014/main" id="{F649ED57-FBE6-4BF6-92EB-A7FA689BB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626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150</xdr:row>
      <xdr:rowOff>0</xdr:rowOff>
    </xdr:from>
    <xdr:ext cx="222250" cy="133350"/>
    <xdr:pic>
      <xdr:nvPicPr>
        <xdr:cNvPr id="646" name="Imagen 645">
          <a:extLst>
            <a:ext uri="{FF2B5EF4-FFF2-40B4-BE49-F238E27FC236}">
              <a16:creationId xmlns:a16="http://schemas.microsoft.com/office/drawing/2014/main" id="{B21CACBC-FE70-4C00-9F19-B2EDDBEE2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8170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151</xdr:row>
      <xdr:rowOff>0</xdr:rowOff>
    </xdr:from>
    <xdr:ext cx="222250" cy="114300"/>
    <xdr:pic>
      <xdr:nvPicPr>
        <xdr:cNvPr id="647" name="Imagen 646">
          <a:extLst>
            <a:ext uri="{FF2B5EF4-FFF2-40B4-BE49-F238E27FC236}">
              <a16:creationId xmlns:a16="http://schemas.microsoft.com/office/drawing/2014/main" id="{FF34CE4B-B0AF-4B03-9C48-B9755B787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007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152</xdr:row>
      <xdr:rowOff>0</xdr:rowOff>
    </xdr:from>
    <xdr:ext cx="222250" cy="146050"/>
    <xdr:pic>
      <xdr:nvPicPr>
        <xdr:cNvPr id="648" name="Imagen 647">
          <a:extLst>
            <a:ext uri="{FF2B5EF4-FFF2-40B4-BE49-F238E27FC236}">
              <a16:creationId xmlns:a16="http://schemas.microsoft.com/office/drawing/2014/main" id="{032AB7FD-74FB-4FDB-BD80-BB0AF82F0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198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153</xdr:row>
      <xdr:rowOff>0</xdr:rowOff>
    </xdr:from>
    <xdr:ext cx="222250" cy="114300"/>
    <xdr:pic>
      <xdr:nvPicPr>
        <xdr:cNvPr id="649" name="Imagen 648">
          <a:extLst>
            <a:ext uri="{FF2B5EF4-FFF2-40B4-BE49-F238E27FC236}">
              <a16:creationId xmlns:a16="http://schemas.microsoft.com/office/drawing/2014/main" id="{9E2A9F56-5820-4A53-94CF-6D8045161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572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154</xdr:row>
      <xdr:rowOff>0</xdr:rowOff>
    </xdr:from>
    <xdr:ext cx="222250" cy="114300"/>
    <xdr:pic>
      <xdr:nvPicPr>
        <xdr:cNvPr id="650" name="Imagen 649">
          <a:extLst>
            <a:ext uri="{FF2B5EF4-FFF2-40B4-BE49-F238E27FC236}">
              <a16:creationId xmlns:a16="http://schemas.microsoft.com/office/drawing/2014/main" id="{43A3B155-2552-4CFD-A155-2D34C9B1F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763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155</xdr:row>
      <xdr:rowOff>0</xdr:rowOff>
    </xdr:from>
    <xdr:ext cx="222250" cy="114300"/>
    <xdr:pic>
      <xdr:nvPicPr>
        <xdr:cNvPr id="651" name="Imagen 650">
          <a:extLst>
            <a:ext uri="{FF2B5EF4-FFF2-40B4-BE49-F238E27FC236}">
              <a16:creationId xmlns:a16="http://schemas.microsoft.com/office/drawing/2014/main" id="{E3DCA2BC-5F22-4E47-9716-71435C35C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953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156</xdr:row>
      <xdr:rowOff>0</xdr:rowOff>
    </xdr:from>
    <xdr:ext cx="222250" cy="127000"/>
    <xdr:pic>
      <xdr:nvPicPr>
        <xdr:cNvPr id="652" name="Imagen 651">
          <a:extLst>
            <a:ext uri="{FF2B5EF4-FFF2-40B4-BE49-F238E27FC236}">
              <a16:creationId xmlns:a16="http://schemas.microsoft.com/office/drawing/2014/main" id="{9BF4235D-9C12-48C2-8015-78943E9D3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1442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157</xdr:row>
      <xdr:rowOff>0</xdr:rowOff>
    </xdr:from>
    <xdr:ext cx="222250" cy="146050"/>
    <xdr:pic>
      <xdr:nvPicPr>
        <xdr:cNvPr id="653" name="Imagen 652">
          <a:extLst>
            <a:ext uri="{FF2B5EF4-FFF2-40B4-BE49-F238E27FC236}">
              <a16:creationId xmlns:a16="http://schemas.microsoft.com/office/drawing/2014/main" id="{5F570897-2938-4607-92C5-5529B2929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334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158</xdr:row>
      <xdr:rowOff>0</xdr:rowOff>
    </xdr:from>
    <xdr:ext cx="222250" cy="146050"/>
    <xdr:pic>
      <xdr:nvPicPr>
        <xdr:cNvPr id="654" name="Imagen 653">
          <a:extLst>
            <a:ext uri="{FF2B5EF4-FFF2-40B4-BE49-F238E27FC236}">
              <a16:creationId xmlns:a16="http://schemas.microsoft.com/office/drawing/2014/main" id="{0C4DA8AE-CF35-4667-9782-2C93E0279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525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159</xdr:row>
      <xdr:rowOff>0</xdr:rowOff>
    </xdr:from>
    <xdr:ext cx="222250" cy="114300"/>
    <xdr:pic>
      <xdr:nvPicPr>
        <xdr:cNvPr id="655" name="Imagen 654">
          <a:extLst>
            <a:ext uri="{FF2B5EF4-FFF2-40B4-BE49-F238E27FC236}">
              <a16:creationId xmlns:a16="http://schemas.microsoft.com/office/drawing/2014/main" id="{3D6D06F2-D470-49D9-8053-6257C8554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715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160</xdr:row>
      <xdr:rowOff>0</xdr:rowOff>
    </xdr:from>
    <xdr:ext cx="222250" cy="146050"/>
    <xdr:pic>
      <xdr:nvPicPr>
        <xdr:cNvPr id="656" name="Imagen 655">
          <a:extLst>
            <a:ext uri="{FF2B5EF4-FFF2-40B4-BE49-F238E27FC236}">
              <a16:creationId xmlns:a16="http://schemas.microsoft.com/office/drawing/2014/main" id="{7894E3B1-D0D9-466D-95BD-7C00C2B26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906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161</xdr:row>
      <xdr:rowOff>0</xdr:rowOff>
    </xdr:from>
    <xdr:ext cx="222250" cy="146050"/>
    <xdr:pic>
      <xdr:nvPicPr>
        <xdr:cNvPr id="657" name="Imagen 656">
          <a:extLst>
            <a:ext uri="{FF2B5EF4-FFF2-40B4-BE49-F238E27FC236}">
              <a16:creationId xmlns:a16="http://schemas.microsoft.com/office/drawing/2014/main" id="{2F528946-1A27-4F4F-97B1-57F84C3BB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7280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162</xdr:row>
      <xdr:rowOff>0</xdr:rowOff>
    </xdr:from>
    <xdr:ext cx="222250" cy="146050"/>
    <xdr:pic>
      <xdr:nvPicPr>
        <xdr:cNvPr id="658" name="Imagen 657">
          <a:extLst>
            <a:ext uri="{FF2B5EF4-FFF2-40B4-BE49-F238E27FC236}">
              <a16:creationId xmlns:a16="http://schemas.microsoft.com/office/drawing/2014/main" id="{06B7CCDF-A590-4A0F-9475-C46B8619B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7471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163</xdr:row>
      <xdr:rowOff>0</xdr:rowOff>
    </xdr:from>
    <xdr:ext cx="222250" cy="146050"/>
    <xdr:pic>
      <xdr:nvPicPr>
        <xdr:cNvPr id="659" name="Imagen 658">
          <a:extLst>
            <a:ext uri="{FF2B5EF4-FFF2-40B4-BE49-F238E27FC236}">
              <a16:creationId xmlns:a16="http://schemas.microsoft.com/office/drawing/2014/main" id="{FDE0A801-5E6F-416E-9B49-E1A317149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7661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164</xdr:row>
      <xdr:rowOff>0</xdr:rowOff>
    </xdr:from>
    <xdr:ext cx="190500" cy="146050"/>
    <xdr:pic>
      <xdr:nvPicPr>
        <xdr:cNvPr id="660" name="Imagen 659">
          <a:extLst>
            <a:ext uri="{FF2B5EF4-FFF2-40B4-BE49-F238E27FC236}">
              <a16:creationId xmlns:a16="http://schemas.microsoft.com/office/drawing/2014/main" id="{FCC62152-BDA9-4B76-BEA7-3F047AE59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0365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165</xdr:row>
      <xdr:rowOff>0</xdr:rowOff>
    </xdr:from>
    <xdr:ext cx="222250" cy="146050"/>
    <xdr:pic>
      <xdr:nvPicPr>
        <xdr:cNvPr id="661" name="Imagen 660">
          <a:extLst>
            <a:ext uri="{FF2B5EF4-FFF2-40B4-BE49-F238E27FC236}">
              <a16:creationId xmlns:a16="http://schemas.microsoft.com/office/drawing/2014/main" id="{EECFF93B-3FA1-43CB-9B93-6F68E3EB2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595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166</xdr:row>
      <xdr:rowOff>0</xdr:rowOff>
    </xdr:from>
    <xdr:ext cx="222250" cy="146050"/>
    <xdr:pic>
      <xdr:nvPicPr>
        <xdr:cNvPr id="662" name="Imagen 661">
          <a:extLst>
            <a:ext uri="{FF2B5EF4-FFF2-40B4-BE49-F238E27FC236}">
              <a16:creationId xmlns:a16="http://schemas.microsoft.com/office/drawing/2014/main" id="{81DDC78F-74DD-4E33-808B-64FC7FD62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785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167</xdr:row>
      <xdr:rowOff>0</xdr:rowOff>
    </xdr:from>
    <xdr:ext cx="222250" cy="114300"/>
    <xdr:pic>
      <xdr:nvPicPr>
        <xdr:cNvPr id="663" name="Imagen 662">
          <a:extLst>
            <a:ext uri="{FF2B5EF4-FFF2-40B4-BE49-F238E27FC236}">
              <a16:creationId xmlns:a16="http://schemas.microsoft.com/office/drawing/2014/main" id="{2A9A5492-A5F4-4423-A7F5-13BA5F99A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3446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168</xdr:row>
      <xdr:rowOff>0</xdr:rowOff>
    </xdr:from>
    <xdr:ext cx="222250" cy="146050"/>
    <xdr:pic>
      <xdr:nvPicPr>
        <xdr:cNvPr id="664" name="Imagen 663">
          <a:extLst>
            <a:ext uri="{FF2B5EF4-FFF2-40B4-BE49-F238E27FC236}">
              <a16:creationId xmlns:a16="http://schemas.microsoft.com/office/drawing/2014/main" id="{CEB75DE8-61B4-49FF-B89F-8A1F283E4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719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169</xdr:row>
      <xdr:rowOff>0</xdr:rowOff>
    </xdr:from>
    <xdr:ext cx="222250" cy="114300"/>
    <xdr:pic>
      <xdr:nvPicPr>
        <xdr:cNvPr id="665" name="Imagen 664">
          <a:extLst>
            <a:ext uri="{FF2B5EF4-FFF2-40B4-BE49-F238E27FC236}">
              <a16:creationId xmlns:a16="http://schemas.microsoft.com/office/drawing/2014/main" id="{D2286B58-4E4A-4D89-8FA3-A3D4AF094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9097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abon" TargetMode="External"/><Relationship Id="rId21" Type="http://schemas.openxmlformats.org/officeDocument/2006/relationships/hyperlink" Target="https://en.wikipedia.org/wiki/France" TargetMode="External"/><Relationship Id="rId42" Type="http://schemas.openxmlformats.org/officeDocument/2006/relationships/hyperlink" Target="https://en.wikipedia.org/wiki/Slovakia" TargetMode="External"/><Relationship Id="rId63" Type="http://schemas.openxmlformats.org/officeDocument/2006/relationships/hyperlink" Target="https://en.wikipedia.org/wiki/Albania" TargetMode="External"/><Relationship Id="rId84" Type="http://schemas.openxmlformats.org/officeDocument/2006/relationships/hyperlink" Target="https://en.wikipedia.org/wiki/Tunisia" TargetMode="External"/><Relationship Id="rId138" Type="http://schemas.openxmlformats.org/officeDocument/2006/relationships/hyperlink" Target="https://en.wikipedia.org/wiki/Cuba" TargetMode="External"/><Relationship Id="rId159" Type="http://schemas.openxmlformats.org/officeDocument/2006/relationships/hyperlink" Target="https://en.wikipedia.org/wiki/Chad" TargetMode="External"/><Relationship Id="rId107" Type="http://schemas.openxmlformats.org/officeDocument/2006/relationships/hyperlink" Target="https://en.wikipedia.org/wiki/Mauritania" TargetMode="External"/><Relationship Id="rId11" Type="http://schemas.openxmlformats.org/officeDocument/2006/relationships/hyperlink" Target="https://en.wikipedia.org/wiki/Canada" TargetMode="External"/><Relationship Id="rId32" Type="http://schemas.openxmlformats.org/officeDocument/2006/relationships/hyperlink" Target="https://en.wikipedia.org/wiki/Malta" TargetMode="External"/><Relationship Id="rId53" Type="http://schemas.openxmlformats.org/officeDocument/2006/relationships/hyperlink" Target="https://en.wikipedia.org/wiki/Indonesia" TargetMode="External"/><Relationship Id="rId74" Type="http://schemas.openxmlformats.org/officeDocument/2006/relationships/hyperlink" Target="https://en.wikipedia.org/wiki/Peru" TargetMode="External"/><Relationship Id="rId128" Type="http://schemas.openxmlformats.org/officeDocument/2006/relationships/hyperlink" Target="https://en.wikipedia.org/wiki/Eswatini" TargetMode="External"/><Relationship Id="rId149" Type="http://schemas.openxmlformats.org/officeDocument/2006/relationships/hyperlink" Target="https://en.wikipedia.org/wiki/Saudi_Arabia" TargetMode="External"/><Relationship Id="rId5" Type="http://schemas.openxmlformats.org/officeDocument/2006/relationships/hyperlink" Target="https://en.wikipedia.org/wiki/Denmark" TargetMode="External"/><Relationship Id="rId95" Type="http://schemas.openxmlformats.org/officeDocument/2006/relationships/hyperlink" Target="https://en.wikipedia.org/wiki/Sierra_Leone" TargetMode="External"/><Relationship Id="rId160" Type="http://schemas.openxmlformats.org/officeDocument/2006/relationships/hyperlink" Target="https://en.wikipedia.org/wiki/Turkmenistan" TargetMode="External"/><Relationship Id="rId22" Type="http://schemas.openxmlformats.org/officeDocument/2006/relationships/hyperlink" Target="https://en.wikipedia.org/wiki/Spain" TargetMode="External"/><Relationship Id="rId43" Type="http://schemas.openxmlformats.org/officeDocument/2006/relationships/hyperlink" Target="https://en.wikipedia.org/wiki/East_Timor" TargetMode="External"/><Relationship Id="rId64" Type="http://schemas.openxmlformats.org/officeDocument/2006/relationships/hyperlink" Target="https://en.wikipedia.org/wiki/Dominican_Republic" TargetMode="External"/><Relationship Id="rId118" Type="http://schemas.openxmlformats.org/officeDocument/2006/relationships/hyperlink" Target="https://en.wikipedia.org/wiki/Mali" TargetMode="External"/><Relationship Id="rId139" Type="http://schemas.openxmlformats.org/officeDocument/2006/relationships/hyperlink" Target="https://en.wikipedia.org/wiki/Cameroon" TargetMode="External"/><Relationship Id="rId85" Type="http://schemas.openxmlformats.org/officeDocument/2006/relationships/hyperlink" Target="https://en.wikipedia.org/wiki/Liberia" TargetMode="External"/><Relationship Id="rId150" Type="http://schemas.openxmlformats.org/officeDocument/2006/relationships/hyperlink" Target="https://en.wikipedia.org/wiki/Libya" TargetMode="External"/><Relationship Id="rId12" Type="http://schemas.openxmlformats.org/officeDocument/2006/relationships/hyperlink" Target="https://en.wikipedia.org/wiki/Luxembourg" TargetMode="External"/><Relationship Id="rId17" Type="http://schemas.openxmlformats.org/officeDocument/2006/relationships/hyperlink" Target="https://en.wikipedia.org/wiki/United_Kingdom" TargetMode="External"/><Relationship Id="rId33" Type="http://schemas.openxmlformats.org/officeDocument/2006/relationships/hyperlink" Target="https://en.wikipedia.org/wiki/Italy" TargetMode="External"/><Relationship Id="rId38" Type="http://schemas.openxmlformats.org/officeDocument/2006/relationships/hyperlink" Target="https://en.wikipedia.org/wiki/Lithuania" TargetMode="External"/><Relationship Id="rId59" Type="http://schemas.openxmlformats.org/officeDocument/2006/relationships/hyperlink" Target="https://en.wikipedia.org/wiki/Sri_Lanka" TargetMode="External"/><Relationship Id="rId103" Type="http://schemas.openxmlformats.org/officeDocument/2006/relationships/hyperlink" Target="https://en.wikipedia.org/wiki/Benin" TargetMode="External"/><Relationship Id="rId108" Type="http://schemas.openxmlformats.org/officeDocument/2006/relationships/hyperlink" Target="https://en.wikipedia.org/wiki/Angola" TargetMode="External"/><Relationship Id="rId124" Type="http://schemas.openxmlformats.org/officeDocument/2006/relationships/hyperlink" Target="https://en.wikipedia.org/wiki/Oman" TargetMode="External"/><Relationship Id="rId129" Type="http://schemas.openxmlformats.org/officeDocument/2006/relationships/hyperlink" Target="https://en.wikipedia.org/wiki/Togo" TargetMode="External"/><Relationship Id="rId54" Type="http://schemas.openxmlformats.org/officeDocument/2006/relationships/hyperlink" Target="https://en.wikipedia.org/wiki/Thailand" TargetMode="External"/><Relationship Id="rId70" Type="http://schemas.openxmlformats.org/officeDocument/2006/relationships/hyperlink" Target="https://en.wikipedia.org/wiki/Lesotho" TargetMode="External"/><Relationship Id="rId75" Type="http://schemas.openxmlformats.org/officeDocument/2006/relationships/hyperlink" Target="https://en.wikipedia.org/wiki/Malawi" TargetMode="External"/><Relationship Id="rId91" Type="http://schemas.openxmlformats.org/officeDocument/2006/relationships/hyperlink" Target="https://en.wikipedia.org/wiki/Tanzania" TargetMode="External"/><Relationship Id="rId96" Type="http://schemas.openxmlformats.org/officeDocument/2006/relationships/hyperlink" Target="https://en.wikipedia.org/wiki/Bosnia_and_Herzegovina" TargetMode="External"/><Relationship Id="rId140" Type="http://schemas.openxmlformats.org/officeDocument/2006/relationships/hyperlink" Target="https://en.wikipedia.org/wiki/Guinea-Bissau" TargetMode="External"/><Relationship Id="rId145" Type="http://schemas.openxmlformats.org/officeDocument/2006/relationships/hyperlink" Target="https://en.wikipedia.org/wiki/Russia" TargetMode="External"/><Relationship Id="rId161" Type="http://schemas.openxmlformats.org/officeDocument/2006/relationships/hyperlink" Target="https://en.wikipedia.org/wiki/Democratic_Republic_of_the_Congo" TargetMode="External"/><Relationship Id="rId166" Type="http://schemas.openxmlformats.org/officeDocument/2006/relationships/hyperlink" Target="https://en.wikipedia.org/wiki/Afghanistan" TargetMode="External"/><Relationship Id="rId1" Type="http://schemas.openxmlformats.org/officeDocument/2006/relationships/hyperlink" Target="https://en.wikipedia.org/wiki/New_Zealand" TargetMode="External"/><Relationship Id="rId6" Type="http://schemas.openxmlformats.org/officeDocument/2006/relationships/hyperlink" Target="https://en.wikipedia.org/wiki/Switzerland" TargetMode="External"/><Relationship Id="rId23" Type="http://schemas.openxmlformats.org/officeDocument/2006/relationships/hyperlink" Target="https://en.wikipedia.org/wiki/South_Korea" TargetMode="External"/><Relationship Id="rId28" Type="http://schemas.openxmlformats.org/officeDocument/2006/relationships/hyperlink" Target="https://en.wikipedia.org/wiki/Israel" TargetMode="External"/><Relationship Id="rId49" Type="http://schemas.openxmlformats.org/officeDocument/2006/relationships/hyperlink" Target="https://en.wikipedia.org/wiki/Argentina" TargetMode="External"/><Relationship Id="rId114" Type="http://schemas.openxmlformats.org/officeDocument/2006/relationships/hyperlink" Target="https://en.wikipedia.org/wiki/Lebanon" TargetMode="External"/><Relationship Id="rId119" Type="http://schemas.openxmlformats.org/officeDocument/2006/relationships/hyperlink" Target="https://en.wikipedia.org/wiki/Comoros" TargetMode="External"/><Relationship Id="rId44" Type="http://schemas.openxmlformats.org/officeDocument/2006/relationships/hyperlink" Target="https://en.wikipedia.org/wiki/South_Africa" TargetMode="External"/><Relationship Id="rId60" Type="http://schemas.openxmlformats.org/officeDocument/2006/relationships/hyperlink" Target="https://en.wikipedia.org/wiki/Montenegro" TargetMode="External"/><Relationship Id="rId65" Type="http://schemas.openxmlformats.org/officeDocument/2006/relationships/hyperlink" Target="https://en.wikipedia.org/wiki/Mongolia" TargetMode="External"/><Relationship Id="rId81" Type="http://schemas.openxmlformats.org/officeDocument/2006/relationships/hyperlink" Target="https://en.wikipedia.org/wiki/Armenia" TargetMode="External"/><Relationship Id="rId86" Type="http://schemas.openxmlformats.org/officeDocument/2006/relationships/hyperlink" Target="https://en.wikipedia.org/wiki/Ukraine" TargetMode="External"/><Relationship Id="rId130" Type="http://schemas.openxmlformats.org/officeDocument/2006/relationships/hyperlink" Target="https://en.wikipedia.org/wiki/Egypt" TargetMode="External"/><Relationship Id="rId135" Type="http://schemas.openxmlformats.org/officeDocument/2006/relationships/hyperlink" Target="https://en.wikipedia.org/wiki/Republic_of_the_Congo" TargetMode="External"/><Relationship Id="rId151" Type="http://schemas.openxmlformats.org/officeDocument/2006/relationships/hyperlink" Target="https://en.wikipedia.org/wiki/Eritrea" TargetMode="External"/><Relationship Id="rId156" Type="http://schemas.openxmlformats.org/officeDocument/2006/relationships/hyperlink" Target="https://en.wikipedia.org/wiki/Tajikistan" TargetMode="External"/><Relationship Id="rId13" Type="http://schemas.openxmlformats.org/officeDocument/2006/relationships/hyperlink" Target="https://en.wikipedia.org/wiki/Germany" TargetMode="External"/><Relationship Id="rId18" Type="http://schemas.openxmlformats.org/officeDocument/2006/relationships/hyperlink" Target="https://en.wikipedia.org/wiki/Chile" TargetMode="External"/><Relationship Id="rId39" Type="http://schemas.openxmlformats.org/officeDocument/2006/relationships/hyperlink" Target="https://en.wikipedia.org/wiki/Malaysia" TargetMode="External"/><Relationship Id="rId109" Type="http://schemas.openxmlformats.org/officeDocument/2006/relationships/hyperlink" Target="https://en.wikipedia.org/wiki/State_of_Palestine" TargetMode="External"/><Relationship Id="rId34" Type="http://schemas.openxmlformats.org/officeDocument/2006/relationships/hyperlink" Target="https://en.wikipedia.org/wiki/Cape_Verde" TargetMode="External"/><Relationship Id="rId50" Type="http://schemas.openxmlformats.org/officeDocument/2006/relationships/hyperlink" Target="https://en.wikipedia.org/wiki/Brazil" TargetMode="External"/><Relationship Id="rId55" Type="http://schemas.openxmlformats.org/officeDocument/2006/relationships/hyperlink" Target="https://en.wikipedia.org/wiki/Hungary" TargetMode="External"/><Relationship Id="rId76" Type="http://schemas.openxmlformats.org/officeDocument/2006/relationships/hyperlink" Target="https://en.wikipedia.org/wiki/Paraguay" TargetMode="External"/><Relationship Id="rId97" Type="http://schemas.openxmlformats.org/officeDocument/2006/relationships/hyperlink" Target="https://en.wikipedia.org/wiki/Guatemala" TargetMode="External"/><Relationship Id="rId104" Type="http://schemas.openxmlformats.org/officeDocument/2006/relationships/hyperlink" Target="https://en.wikipedia.org/wiki/Nigeria" TargetMode="External"/><Relationship Id="rId120" Type="http://schemas.openxmlformats.org/officeDocument/2006/relationships/hyperlink" Target="https://en.wikipedia.org/wiki/Cambodia" TargetMode="External"/><Relationship Id="rId125" Type="http://schemas.openxmlformats.org/officeDocument/2006/relationships/hyperlink" Target="https://en.wikipedia.org/wiki/Rwanda" TargetMode="External"/><Relationship Id="rId141" Type="http://schemas.openxmlformats.org/officeDocument/2006/relationships/hyperlink" Target="https://en.wikipedia.org/wiki/Bahrain" TargetMode="External"/><Relationship Id="rId146" Type="http://schemas.openxmlformats.org/officeDocument/2006/relationships/hyperlink" Target="https://en.wikipedia.org/wiki/Venezuela" TargetMode="External"/><Relationship Id="rId167" Type="http://schemas.openxmlformats.org/officeDocument/2006/relationships/drawing" Target="../drawings/drawing1.xml"/><Relationship Id="rId7" Type="http://schemas.openxmlformats.org/officeDocument/2006/relationships/hyperlink" Target="https://en.wikipedia.org/wiki/Republic_of_Ireland" TargetMode="External"/><Relationship Id="rId71" Type="http://schemas.openxmlformats.org/officeDocument/2006/relationships/hyperlink" Target="https://en.wikipedia.org/wiki/North_Macedonia" TargetMode="External"/><Relationship Id="rId92" Type="http://schemas.openxmlformats.org/officeDocument/2006/relationships/hyperlink" Target="https://en.wikipedia.org/wiki/El_Salvador" TargetMode="External"/><Relationship Id="rId162" Type="http://schemas.openxmlformats.org/officeDocument/2006/relationships/hyperlink" Target="https://en.wikipedia.org/wiki/Syria" TargetMode="External"/><Relationship Id="rId2" Type="http://schemas.openxmlformats.org/officeDocument/2006/relationships/hyperlink" Target="https://en.wikipedia.org/wiki/Iceland" TargetMode="External"/><Relationship Id="rId29" Type="http://schemas.openxmlformats.org/officeDocument/2006/relationships/hyperlink" Target="https://en.wikipedia.org/wiki/United_States" TargetMode="External"/><Relationship Id="rId24" Type="http://schemas.openxmlformats.org/officeDocument/2006/relationships/hyperlink" Target="https://en.wikipedia.org/wiki/Czech_Republic" TargetMode="External"/><Relationship Id="rId40" Type="http://schemas.openxmlformats.org/officeDocument/2006/relationships/hyperlink" Target="https://en.wikipedia.org/wiki/Trinidad_and_Tobago" TargetMode="External"/><Relationship Id="rId45" Type="http://schemas.openxmlformats.org/officeDocument/2006/relationships/hyperlink" Target="https://en.wikipedia.org/wiki/India" TargetMode="External"/><Relationship Id="rId66" Type="http://schemas.openxmlformats.org/officeDocument/2006/relationships/hyperlink" Target="https://en.wikipedia.org/wiki/Guyana" TargetMode="External"/><Relationship Id="rId87" Type="http://schemas.openxmlformats.org/officeDocument/2006/relationships/hyperlink" Target="https://en.wikipedia.org/wiki/Hong_Kong" TargetMode="External"/><Relationship Id="rId110" Type="http://schemas.openxmlformats.org/officeDocument/2006/relationships/hyperlink" Target="https://en.wikipedia.org/wiki/Kuwait" TargetMode="External"/><Relationship Id="rId115" Type="http://schemas.openxmlformats.org/officeDocument/2006/relationships/hyperlink" Target="https://en.wikipedia.org/wiki/Kyrgyzstan" TargetMode="External"/><Relationship Id="rId131" Type="http://schemas.openxmlformats.org/officeDocument/2006/relationships/hyperlink" Target="https://en.wikipedia.org/wiki/Zimbabwe" TargetMode="External"/><Relationship Id="rId136" Type="http://schemas.openxmlformats.org/officeDocument/2006/relationships/hyperlink" Target="https://en.wikipedia.org/wiki/Djibouti" TargetMode="External"/><Relationship Id="rId157" Type="http://schemas.openxmlformats.org/officeDocument/2006/relationships/hyperlink" Target="https://en.wikipedia.org/wiki/Equatorial_Guinea" TargetMode="External"/><Relationship Id="rId61" Type="http://schemas.openxmlformats.org/officeDocument/2006/relationships/hyperlink" Target="https://en.wikipedia.org/wiki/Romania" TargetMode="External"/><Relationship Id="rId82" Type="http://schemas.openxmlformats.org/officeDocument/2006/relationships/hyperlink" Target="https://en.wikipedia.org/wiki/Fiji" TargetMode="External"/><Relationship Id="rId152" Type="http://schemas.openxmlformats.org/officeDocument/2006/relationships/hyperlink" Target="https://en.wikipedia.org/wiki/Belarus" TargetMode="External"/><Relationship Id="rId19" Type="http://schemas.openxmlformats.org/officeDocument/2006/relationships/hyperlink" Target="https://en.wikipedia.org/wiki/Austria" TargetMode="External"/><Relationship Id="rId14" Type="http://schemas.openxmlformats.org/officeDocument/2006/relationships/hyperlink" Target="https://en.wikipedia.org/wiki/Australia" TargetMode="External"/><Relationship Id="rId30" Type="http://schemas.openxmlformats.org/officeDocument/2006/relationships/hyperlink" Target="https://en.wikipedia.org/wiki/Slovenia" TargetMode="External"/><Relationship Id="rId35" Type="http://schemas.openxmlformats.org/officeDocument/2006/relationships/hyperlink" Target="https://en.wikipedia.org/wiki/Belgium" TargetMode="External"/><Relationship Id="rId56" Type="http://schemas.openxmlformats.org/officeDocument/2006/relationships/hyperlink" Target="https://en.wikipedia.org/wiki/Bulgaria" TargetMode="External"/><Relationship Id="rId77" Type="http://schemas.openxmlformats.org/officeDocument/2006/relationships/hyperlink" Target="https://en.wikipedia.org/wiki/Zambia" TargetMode="External"/><Relationship Id="rId100" Type="http://schemas.openxmlformats.org/officeDocument/2006/relationships/hyperlink" Target="https://en.wikipedia.org/wiki/Nepal" TargetMode="External"/><Relationship Id="rId105" Type="http://schemas.openxmlformats.org/officeDocument/2006/relationships/hyperlink" Target="https://en.wikipedia.org/wiki/Ivory_Coast" TargetMode="External"/><Relationship Id="rId126" Type="http://schemas.openxmlformats.org/officeDocument/2006/relationships/hyperlink" Target="https://en.wikipedia.org/wiki/Burkina_Faso" TargetMode="External"/><Relationship Id="rId147" Type="http://schemas.openxmlformats.org/officeDocument/2006/relationships/hyperlink" Target="https://en.wikipedia.org/wiki/Burundi" TargetMode="External"/><Relationship Id="rId8" Type="http://schemas.openxmlformats.org/officeDocument/2006/relationships/hyperlink" Target="https://en.wikipedia.org/wiki/Netherlands" TargetMode="External"/><Relationship Id="rId51" Type="http://schemas.openxmlformats.org/officeDocument/2006/relationships/hyperlink" Target="https://en.wikipedia.org/wiki/Philippines" TargetMode="External"/><Relationship Id="rId72" Type="http://schemas.openxmlformats.org/officeDocument/2006/relationships/hyperlink" Target="https://en.wikipedia.org/wiki/Bangladesh" TargetMode="External"/><Relationship Id="rId93" Type="http://schemas.openxmlformats.org/officeDocument/2006/relationships/hyperlink" Target="https://en.wikipedia.org/wiki/Kenya" TargetMode="External"/><Relationship Id="rId98" Type="http://schemas.openxmlformats.org/officeDocument/2006/relationships/hyperlink" Target="https://en.wikipedia.org/wiki/Uganda" TargetMode="External"/><Relationship Id="rId121" Type="http://schemas.openxmlformats.org/officeDocument/2006/relationships/hyperlink" Target="https://en.wikipedia.org/wiki/Ethiopia" TargetMode="External"/><Relationship Id="rId142" Type="http://schemas.openxmlformats.org/officeDocument/2006/relationships/hyperlink" Target="https://en.wikipedia.org/wiki/Nicaragua" TargetMode="External"/><Relationship Id="rId163" Type="http://schemas.openxmlformats.org/officeDocument/2006/relationships/hyperlink" Target="https://en.wikipedia.org/wiki/Central_African_Republic" TargetMode="External"/><Relationship Id="rId3" Type="http://schemas.openxmlformats.org/officeDocument/2006/relationships/hyperlink" Target="https://en.wikipedia.org/wiki/Sweden" TargetMode="External"/><Relationship Id="rId25" Type="http://schemas.openxmlformats.org/officeDocument/2006/relationships/hyperlink" Target="https://en.wikipedia.org/wiki/Greece" TargetMode="External"/><Relationship Id="rId46" Type="http://schemas.openxmlformats.org/officeDocument/2006/relationships/hyperlink" Target="https://en.wikipedia.org/wiki/Poland" TargetMode="External"/><Relationship Id="rId67" Type="http://schemas.openxmlformats.org/officeDocument/2006/relationships/hyperlink" Target="https://en.wikipedia.org/wiki/Serbia" TargetMode="External"/><Relationship Id="rId116" Type="http://schemas.openxmlformats.org/officeDocument/2006/relationships/hyperlink" Target="https://en.wikipedia.org/wiki/Mozambique" TargetMode="External"/><Relationship Id="rId137" Type="http://schemas.openxmlformats.org/officeDocument/2006/relationships/hyperlink" Target="https://en.wikipedia.org/wiki/Vietnam" TargetMode="External"/><Relationship Id="rId158" Type="http://schemas.openxmlformats.org/officeDocument/2006/relationships/hyperlink" Target="https://en.wikipedia.org/wiki/Laos" TargetMode="External"/><Relationship Id="rId20" Type="http://schemas.openxmlformats.org/officeDocument/2006/relationships/hyperlink" Target="https://en.wikipedia.org/wiki/Mauritius" TargetMode="External"/><Relationship Id="rId41" Type="http://schemas.openxmlformats.org/officeDocument/2006/relationships/hyperlink" Target="https://en.wikipedia.org/wiki/Jamaica" TargetMode="External"/><Relationship Id="rId62" Type="http://schemas.openxmlformats.org/officeDocument/2006/relationships/hyperlink" Target="https://en.wikipedia.org/wiki/Ghana" TargetMode="External"/><Relationship Id="rId83" Type="http://schemas.openxmlformats.org/officeDocument/2006/relationships/hyperlink" Target="https://en.wikipedia.org/wiki/Bhutan" TargetMode="External"/><Relationship Id="rId88" Type="http://schemas.openxmlformats.org/officeDocument/2006/relationships/hyperlink" Target="https://en.wikipedia.org/wiki/Mexico" TargetMode="External"/><Relationship Id="rId111" Type="http://schemas.openxmlformats.org/officeDocument/2006/relationships/hyperlink" Target="https://en.wikipedia.org/wiki/Niger" TargetMode="External"/><Relationship Id="rId132" Type="http://schemas.openxmlformats.org/officeDocument/2006/relationships/hyperlink" Target="https://en.wikipedia.org/wiki/United_Arab_Emirates" TargetMode="External"/><Relationship Id="rId153" Type="http://schemas.openxmlformats.org/officeDocument/2006/relationships/hyperlink" Target="https://en.wikipedia.org/wiki/Iran" TargetMode="External"/><Relationship Id="rId15" Type="http://schemas.openxmlformats.org/officeDocument/2006/relationships/hyperlink" Target="https://en.wikipedia.org/wiki/Japan" TargetMode="External"/><Relationship Id="rId36" Type="http://schemas.openxmlformats.org/officeDocument/2006/relationships/hyperlink" Target="https://en.wikipedia.org/wiki/Cyprus" TargetMode="External"/><Relationship Id="rId57" Type="http://schemas.openxmlformats.org/officeDocument/2006/relationships/hyperlink" Target="https://en.wikipedia.org/wiki/Namibia" TargetMode="External"/><Relationship Id="rId106" Type="http://schemas.openxmlformats.org/officeDocument/2006/relationships/hyperlink" Target="https://en.wikipedia.org/wiki/Pakistan" TargetMode="External"/><Relationship Id="rId127" Type="http://schemas.openxmlformats.org/officeDocument/2006/relationships/hyperlink" Target="https://en.wikipedia.org/wiki/Kazakhstan" TargetMode="External"/><Relationship Id="rId10" Type="http://schemas.openxmlformats.org/officeDocument/2006/relationships/hyperlink" Target="https://en.wikipedia.org/wiki/Uruguay" TargetMode="External"/><Relationship Id="rId31" Type="http://schemas.openxmlformats.org/officeDocument/2006/relationships/hyperlink" Target="https://en.wikipedia.org/wiki/Botswana" TargetMode="External"/><Relationship Id="rId52" Type="http://schemas.openxmlformats.org/officeDocument/2006/relationships/hyperlink" Target="https://en.wikipedia.org/wiki/Colombia" TargetMode="External"/><Relationship Id="rId73" Type="http://schemas.openxmlformats.org/officeDocument/2006/relationships/hyperlink" Target="https://en.wikipedia.org/wiki/Papua_New_Guinea" TargetMode="External"/><Relationship Id="rId78" Type="http://schemas.openxmlformats.org/officeDocument/2006/relationships/hyperlink" Target="https://en.wikipedia.org/wiki/Senegal" TargetMode="External"/><Relationship Id="rId94" Type="http://schemas.openxmlformats.org/officeDocument/2006/relationships/hyperlink" Target="https://en.wikipedia.org/wiki/Morocco" TargetMode="External"/><Relationship Id="rId99" Type="http://schemas.openxmlformats.org/officeDocument/2006/relationships/hyperlink" Target="https://en.wikipedia.org/wiki/Bolivia" TargetMode="External"/><Relationship Id="rId101" Type="http://schemas.openxmlformats.org/officeDocument/2006/relationships/hyperlink" Target="https://en.wikipedia.org/wiki/The_Gambia" TargetMode="External"/><Relationship Id="rId122" Type="http://schemas.openxmlformats.org/officeDocument/2006/relationships/hyperlink" Target="https://en.wikipedia.org/wiki/Jordan" TargetMode="External"/><Relationship Id="rId143" Type="http://schemas.openxmlformats.org/officeDocument/2006/relationships/hyperlink" Target="https://en.wikipedia.org/wiki/Sudan" TargetMode="External"/><Relationship Id="rId148" Type="http://schemas.openxmlformats.org/officeDocument/2006/relationships/hyperlink" Target="https://en.wikipedia.org/wiki/Uzbekistan" TargetMode="External"/><Relationship Id="rId164" Type="http://schemas.openxmlformats.org/officeDocument/2006/relationships/hyperlink" Target="https://en.wikipedia.org/wiki/North_Korea" TargetMode="External"/><Relationship Id="rId4" Type="http://schemas.openxmlformats.org/officeDocument/2006/relationships/hyperlink" Target="https://en.wikipedia.org/wiki/Finland" TargetMode="External"/><Relationship Id="rId9" Type="http://schemas.openxmlformats.org/officeDocument/2006/relationships/hyperlink" Target="https://en.wikipedia.org/wiki/Taiwan" TargetMode="External"/><Relationship Id="rId26" Type="http://schemas.openxmlformats.org/officeDocument/2006/relationships/hyperlink" Target="https://en.wikipedia.org/wiki/Estonia" TargetMode="External"/><Relationship Id="rId47" Type="http://schemas.openxmlformats.org/officeDocument/2006/relationships/hyperlink" Target="https://en.wikipedia.org/wiki/Suriname" TargetMode="External"/><Relationship Id="rId68" Type="http://schemas.openxmlformats.org/officeDocument/2006/relationships/hyperlink" Target="https://en.wikipedia.org/wiki/Moldova" TargetMode="External"/><Relationship Id="rId89" Type="http://schemas.openxmlformats.org/officeDocument/2006/relationships/hyperlink" Target="https://en.wikipedia.org/wiki/Georgia_(country)" TargetMode="External"/><Relationship Id="rId112" Type="http://schemas.openxmlformats.org/officeDocument/2006/relationships/hyperlink" Target="https://en.wikipedia.org/wiki/Algeria" TargetMode="External"/><Relationship Id="rId133" Type="http://schemas.openxmlformats.org/officeDocument/2006/relationships/hyperlink" Target="https://en.wikipedia.org/wiki/Azerbaijan" TargetMode="External"/><Relationship Id="rId154" Type="http://schemas.openxmlformats.org/officeDocument/2006/relationships/hyperlink" Target="https://en.wikipedia.org/wiki/Yemen" TargetMode="External"/><Relationship Id="rId16" Type="http://schemas.openxmlformats.org/officeDocument/2006/relationships/hyperlink" Target="https://en.wikipedia.org/wiki/Costa_Rica" TargetMode="External"/><Relationship Id="rId37" Type="http://schemas.openxmlformats.org/officeDocument/2006/relationships/hyperlink" Target="https://en.wikipedia.org/wiki/Latvia" TargetMode="External"/><Relationship Id="rId58" Type="http://schemas.openxmlformats.org/officeDocument/2006/relationships/hyperlink" Target="https://en.wikipedia.org/wiki/Croatia" TargetMode="External"/><Relationship Id="rId79" Type="http://schemas.openxmlformats.org/officeDocument/2006/relationships/hyperlink" Target="https://en.wikipedia.org/wiki/Madagascar" TargetMode="External"/><Relationship Id="rId102" Type="http://schemas.openxmlformats.org/officeDocument/2006/relationships/hyperlink" Target="https://en.wikipedia.org/wiki/Turkey" TargetMode="External"/><Relationship Id="rId123" Type="http://schemas.openxmlformats.org/officeDocument/2006/relationships/hyperlink" Target="https://en.wikipedia.org/wiki/Iraq" TargetMode="External"/><Relationship Id="rId144" Type="http://schemas.openxmlformats.org/officeDocument/2006/relationships/hyperlink" Target="https://en.wikipedia.org/wiki/Guinea" TargetMode="External"/><Relationship Id="rId90" Type="http://schemas.openxmlformats.org/officeDocument/2006/relationships/hyperlink" Target="https://en.wikipedia.org/wiki/Honduras" TargetMode="External"/><Relationship Id="rId165" Type="http://schemas.openxmlformats.org/officeDocument/2006/relationships/hyperlink" Target="https://en.wikipedia.org/wiki/Myanmar" TargetMode="External"/><Relationship Id="rId27" Type="http://schemas.openxmlformats.org/officeDocument/2006/relationships/hyperlink" Target="https://en.wikipedia.org/wiki/Portugal" TargetMode="External"/><Relationship Id="rId48" Type="http://schemas.openxmlformats.org/officeDocument/2006/relationships/hyperlink" Target="https://en.wikipedia.org/wiki/Panama" TargetMode="External"/><Relationship Id="rId69" Type="http://schemas.openxmlformats.org/officeDocument/2006/relationships/hyperlink" Target="https://en.wikipedia.org/wiki/Singapore" TargetMode="External"/><Relationship Id="rId113" Type="http://schemas.openxmlformats.org/officeDocument/2006/relationships/hyperlink" Target="https://en.wikipedia.org/wiki/Qatar" TargetMode="External"/><Relationship Id="rId134" Type="http://schemas.openxmlformats.org/officeDocument/2006/relationships/hyperlink" Target="https://en.wikipedia.org/wiki/Haiti" TargetMode="External"/><Relationship Id="rId80" Type="http://schemas.openxmlformats.org/officeDocument/2006/relationships/hyperlink" Target="https://en.wikipedia.org/wiki/Ecuador" TargetMode="External"/><Relationship Id="rId155" Type="http://schemas.openxmlformats.org/officeDocument/2006/relationships/hyperlink" Target="https://en.wikipedia.org/wiki/Chi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"/>
  <sheetViews>
    <sheetView tabSelected="1" topLeftCell="B1" workbookViewId="0">
      <selection activeCell="K6" sqref="K6"/>
    </sheetView>
  </sheetViews>
  <sheetFormatPr baseColWidth="10" defaultRowHeight="14.6"/>
  <cols>
    <col min="1" max="1" width="34.23046875" customWidth="1"/>
    <col min="2" max="2" width="11.23046875" bestFit="1" customWidth="1"/>
    <col min="3" max="3" width="25.921875" bestFit="1" customWidth="1"/>
    <col min="4" max="4" width="22.921875" bestFit="1" customWidth="1"/>
    <col min="10" max="10" width="13.07421875" customWidth="1"/>
    <col min="11" max="11" width="14.84375" customWidth="1"/>
    <col min="12" max="12" width="19.23046875" customWidth="1"/>
    <col min="13" max="13" width="21.07421875" customWidth="1"/>
    <col min="14" max="14" width="23.23046875" bestFit="1" customWidth="1"/>
  </cols>
  <sheetData>
    <row r="1" spans="1:14">
      <c r="A1" t="s">
        <v>0</v>
      </c>
      <c r="B1" t="s">
        <v>721</v>
      </c>
      <c r="C1" t="s">
        <v>260</v>
      </c>
      <c r="D1" t="s">
        <v>101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555</v>
      </c>
      <c r="K1" t="s">
        <v>640</v>
      </c>
      <c r="L1" t="s">
        <v>706</v>
      </c>
      <c r="M1" t="s">
        <v>720</v>
      </c>
      <c r="N1" t="s">
        <v>805</v>
      </c>
    </row>
    <row r="2" spans="1:14">
      <c r="A2" t="s">
        <v>6</v>
      </c>
      <c r="B2" t="str">
        <f>VLOOKUP(data!A2,'Organized Crime Index'!$C$1:$F$194,2,FALSE)</f>
        <v>Asia</v>
      </c>
      <c r="C2" t="str">
        <f>VLOOKUP(data!A2,'Organized Crime Index'!$C$1:$F$194,3,FALSE)</f>
        <v>Southern Asia</v>
      </c>
      <c r="D2" t="s">
        <v>806</v>
      </c>
      <c r="E2">
        <v>50.14</v>
      </c>
      <c r="F2">
        <v>551.87</v>
      </c>
      <c r="G2">
        <v>54.5</v>
      </c>
      <c r="H2">
        <v>26</v>
      </c>
      <c r="I2">
        <v>4.0599999999999996</v>
      </c>
      <c r="J2">
        <f>VLOOKUP(A2,'CPI 2022'!$A$3:$D$183,4,FALSE)</f>
        <v>24</v>
      </c>
      <c r="K2" s="26">
        <f>VLOOKUP(A2,'Rule of Law Index'!$A$1:$F$143,6,FALSE)</f>
        <v>0.31755416745269333</v>
      </c>
      <c r="L2">
        <f>VLOOKUP(A2,Hoja5!$C$1:$E$170,3,FALSE)</f>
        <v>0.32</v>
      </c>
      <c r="M2" t="str">
        <f>VLOOKUP(A2,Hoja5!$C$1:$E$170,2,FALSE)</f>
        <v>Authoritarian</v>
      </c>
      <c r="N2">
        <f>VLOOKUP(data!A2,'Organized Crime Index'!$C$1:$F$194,4,FALSE)</f>
        <v>7.1</v>
      </c>
    </row>
    <row r="3" spans="1:14">
      <c r="A3" t="s">
        <v>7</v>
      </c>
      <c r="B3" t="str">
        <f>VLOOKUP(data!A3,'Organized Crime Index'!$C$1:$F$194,2,FALSE)</f>
        <v>Europe</v>
      </c>
      <c r="C3" t="str">
        <f>VLOOKUP(data!A3,'Organized Crime Index'!$C$1:$F$194,3,FALSE)</f>
        <v>Central &amp; Eastern Europe</v>
      </c>
      <c r="D3">
        <v>4.75</v>
      </c>
      <c r="E3">
        <v>86.61</v>
      </c>
      <c r="F3">
        <v>5223.8100000000004</v>
      </c>
      <c r="G3">
        <v>14.3</v>
      </c>
      <c r="H3">
        <v>62.1</v>
      </c>
      <c r="I3">
        <v>2.4700000000000002</v>
      </c>
      <c r="J3">
        <f>VLOOKUP(A3,'CPI 2022'!$A$3:$D$183,4,FALSE)</f>
        <v>36</v>
      </c>
      <c r="K3" s="26">
        <f>VLOOKUP(A3,'Rule of Law Index'!$A$1:$F$143,6,FALSE)</f>
        <v>0.48408722839027163</v>
      </c>
      <c r="L3">
        <f>VLOOKUP(A3,Hoja5!$C$1:$E$170,3,FALSE)</f>
        <v>6.41</v>
      </c>
      <c r="M3" t="str">
        <f>VLOOKUP(A3,Hoja5!$C$1:$E$170,2,FALSE)</f>
        <v>Flawed democracy</v>
      </c>
      <c r="N3">
        <f>VLOOKUP(data!A3,'Organized Crime Index'!$C$1:$F$194,4,FALSE)</f>
        <v>5.17</v>
      </c>
    </row>
    <row r="4" spans="1:14">
      <c r="A4" t="s">
        <v>8</v>
      </c>
      <c r="B4" t="str">
        <f>VLOOKUP(data!A4,'Organized Crime Index'!$C$1:$F$194,2,FALSE)</f>
        <v>Africa</v>
      </c>
      <c r="C4" t="str">
        <f>VLOOKUP(data!A4,'Organized Crime Index'!$C$1:$F$194,3,FALSE)</f>
        <v>Central Africa</v>
      </c>
      <c r="D4">
        <v>7.03</v>
      </c>
      <c r="E4">
        <v>11.29</v>
      </c>
      <c r="F4">
        <v>3437.3</v>
      </c>
      <c r="G4">
        <v>36.6</v>
      </c>
      <c r="H4">
        <v>66.8</v>
      </c>
      <c r="I4">
        <v>3.42</v>
      </c>
      <c r="J4">
        <f>VLOOKUP(A4,'CPI 2022'!$A$3:$D$183,4,FALSE)</f>
        <v>33</v>
      </c>
      <c r="K4" s="26">
        <f>VLOOKUP(A4,'Rule of Law Index'!$A$1:$F$143,6,FALSE)</f>
        <v>0.42502145787227114</v>
      </c>
      <c r="L4">
        <f>VLOOKUP(A4,Hoja5!$C$1:$E$170,3,FALSE)</f>
        <v>3.96</v>
      </c>
      <c r="M4" t="str">
        <f>VLOOKUP(A4,Hoja5!$C$1:$E$170,2,FALSE)</f>
        <v>Authoritarian</v>
      </c>
      <c r="N4">
        <f>VLOOKUP(data!A4,'Organized Crime Index'!$C$1:$F$194,4,FALSE)</f>
        <v>5.58</v>
      </c>
    </row>
    <row r="5" spans="1:14">
      <c r="A5" t="s">
        <v>9</v>
      </c>
      <c r="B5" t="str">
        <f>VLOOKUP(data!A5,'Organized Crime Index'!$C$1:$F$194,2,FALSE)</f>
        <v>Americas</v>
      </c>
      <c r="C5" t="str">
        <f>VLOOKUP(data!A5,'Organized Crime Index'!$C$1:$F$194,3,FALSE)</f>
        <v>South America</v>
      </c>
      <c r="D5" t="s">
        <v>806</v>
      </c>
      <c r="E5">
        <v>90.8</v>
      </c>
      <c r="F5">
        <v>11687.6</v>
      </c>
      <c r="G5">
        <v>25.7</v>
      </c>
      <c r="H5">
        <v>92.1</v>
      </c>
      <c r="I5">
        <v>5.46</v>
      </c>
      <c r="J5">
        <f>VLOOKUP(A5,'CPI 2022'!$A$3:$D$183,4,FALSE)</f>
        <v>38</v>
      </c>
      <c r="K5" s="26">
        <f>VLOOKUP(A5,'Rule of Law Index'!$A$1:$F$143,6,FALSE)</f>
        <v>0.54586222049014499</v>
      </c>
      <c r="L5">
        <f>VLOOKUP(A5,Hoja5!$C$1:$E$170,3,FALSE)</f>
        <v>6.85</v>
      </c>
      <c r="M5" t="str">
        <f>VLOOKUP(A5,Hoja5!$C$1:$E$170,2,FALSE)</f>
        <v>Flawed democracy</v>
      </c>
      <c r="N5">
        <f>VLOOKUP(data!A5,'Organized Crime Index'!$C$1:$F$194,4,FALSE)</f>
        <v>5</v>
      </c>
    </row>
    <row r="6" spans="1:14">
      <c r="A6" t="s">
        <v>10</v>
      </c>
      <c r="B6" t="str">
        <f>VLOOKUP(data!A6,'Organized Crime Index'!$C$1:$F$194,2,FALSE)</f>
        <v>Asia</v>
      </c>
      <c r="C6" t="str">
        <f>VLOOKUP(data!A6,'Organized Crime Index'!$C$1:$F$194,3,FALSE)</f>
        <v>Central Asia and the Caucasus</v>
      </c>
      <c r="D6">
        <v>4.72</v>
      </c>
      <c r="E6">
        <v>87.74</v>
      </c>
      <c r="F6">
        <v>4212.13</v>
      </c>
      <c r="G6">
        <v>32</v>
      </c>
      <c r="H6">
        <v>63.3</v>
      </c>
      <c r="I6">
        <v>2.71</v>
      </c>
      <c r="J6">
        <f>VLOOKUP(A6,'CPI 2022'!$A$3:$D$183,4,FALSE)</f>
        <v>46</v>
      </c>
      <c r="K6" s="26"/>
      <c r="L6">
        <f>VLOOKUP(A6,Hoja5!$C$1:$E$170,3,FALSE)</f>
        <v>5.63</v>
      </c>
      <c r="M6" t="str">
        <f>VLOOKUP(A6,Hoja5!$C$1:$E$170,2,FALSE)</f>
        <v>Hybrid regime</v>
      </c>
      <c r="N6">
        <f>VLOOKUP(data!A6,'Organized Crime Index'!$C$1:$F$194,4,FALSE)</f>
        <v>2.82</v>
      </c>
    </row>
    <row r="7" spans="1:14">
      <c r="A7" t="s">
        <v>11</v>
      </c>
      <c r="B7" t="str">
        <f>VLOOKUP(data!A7,'Organized Crime Index'!$C$1:$F$194,2,FALSE)</f>
        <v>Europe</v>
      </c>
      <c r="C7" t="str">
        <f>VLOOKUP(data!A7,'Organized Crime Index'!$C$1:$F$194,3,FALSE)</f>
        <v>Western Europe</v>
      </c>
      <c r="D7">
        <v>4.0999999999999996</v>
      </c>
      <c r="E7">
        <v>87</v>
      </c>
      <c r="F7">
        <v>51230.28</v>
      </c>
      <c r="G7">
        <v>3</v>
      </c>
      <c r="H7">
        <v>58.7</v>
      </c>
      <c r="I7">
        <v>5.5</v>
      </c>
      <c r="J7">
        <f>VLOOKUP(A7,'CPI 2022'!$A$3:$D$183,4,FALSE)</f>
        <v>71</v>
      </c>
      <c r="K7" s="26">
        <f>VLOOKUP(A7,'Rule of Law Index'!$A$1:$F$143,6,FALSE)</f>
        <v>0.8001856623998076</v>
      </c>
      <c r="L7">
        <f>VLOOKUP(A7,Hoja5!$C$1:$E$170,3,FALSE)</f>
        <v>8.1999999999999993</v>
      </c>
      <c r="M7" t="str">
        <f>VLOOKUP(A7,Hoja5!$C$1:$E$170,2,FALSE)</f>
        <v>Full democracy</v>
      </c>
      <c r="N7">
        <f>VLOOKUP(data!A7,'Organized Crime Index'!$C$1:$F$194,4,FALSE)</f>
        <v>4.13</v>
      </c>
    </row>
    <row r="8" spans="1:14">
      <c r="A8" t="s">
        <v>12</v>
      </c>
      <c r="B8" t="str">
        <f>VLOOKUP(data!A8,'Organized Crime Index'!$C$1:$F$194,2,FALSE)</f>
        <v>Asia</v>
      </c>
      <c r="C8" t="str">
        <f>VLOOKUP(data!A8,'Organized Crime Index'!$C$1:$F$194,3,FALSE)</f>
        <v>Southern Asia</v>
      </c>
      <c r="D8">
        <v>5.8</v>
      </c>
      <c r="E8">
        <v>66.55</v>
      </c>
      <c r="F8">
        <v>1670.8</v>
      </c>
      <c r="G8">
        <v>24.3</v>
      </c>
      <c r="H8">
        <v>38.200000000000003</v>
      </c>
      <c r="I8">
        <v>1.99</v>
      </c>
      <c r="J8">
        <f>VLOOKUP(A8,'CPI 2022'!$A$3:$D$183,4,FALSE)</f>
        <v>25</v>
      </c>
      <c r="K8" s="26">
        <f>VLOOKUP(A8,'Rule of Law Index'!$A$1:$F$143,6,FALSE)</f>
        <v>0.38480022458779906</v>
      </c>
      <c r="L8">
        <f>VLOOKUP(A8,Hoja5!$C$1:$E$170,3,FALSE)</f>
        <v>5.99</v>
      </c>
      <c r="M8" t="str">
        <f>VLOOKUP(A8,Hoja5!$C$1:$E$170,2,FALSE)</f>
        <v>Hybrid regime</v>
      </c>
      <c r="N8">
        <f>VLOOKUP(data!A8,'Organized Crime Index'!$C$1:$F$194,4,FALSE)</f>
        <v>5.12</v>
      </c>
    </row>
    <row r="9" spans="1:14">
      <c r="A9" t="s">
        <v>13</v>
      </c>
      <c r="B9" t="str">
        <f>VLOOKUP(data!A9,'Organized Crime Index'!$C$1:$F$194,2,FALSE)</f>
        <v>Europe</v>
      </c>
      <c r="C9" t="str">
        <f>VLOOKUP(data!A9,'Organized Crime Index'!$C$1:$F$194,3,FALSE)</f>
        <v>Central &amp; Eastern Europe</v>
      </c>
      <c r="D9">
        <v>5.33</v>
      </c>
      <c r="E9">
        <v>95.64</v>
      </c>
      <c r="F9">
        <v>6311.72</v>
      </c>
      <c r="G9">
        <v>5.7</v>
      </c>
      <c r="H9">
        <v>79.5</v>
      </c>
      <c r="I9">
        <v>4.79</v>
      </c>
      <c r="J9">
        <f>VLOOKUP(A9,'CPI 2022'!$A$3:$D$183,4,FALSE)</f>
        <v>39</v>
      </c>
      <c r="K9" s="26">
        <f>VLOOKUP(A9,'Rule of Law Index'!$A$1:$F$143,6,FALSE)</f>
        <v>0.45190210562813043</v>
      </c>
      <c r="L9">
        <f>VLOOKUP(A9,Hoja5!$C$1:$E$170,3,FALSE)</f>
        <v>1.99</v>
      </c>
      <c r="M9" t="str">
        <f>VLOOKUP(A9,Hoja5!$C$1:$E$170,2,FALSE)</f>
        <v>Authoritarian</v>
      </c>
      <c r="N9">
        <f>VLOOKUP(data!A9,'Organized Crime Index'!$C$1:$F$194,4,FALSE)</f>
        <v>5.87</v>
      </c>
    </row>
    <row r="10" spans="1:14">
      <c r="A10" t="s">
        <v>14</v>
      </c>
      <c r="B10" t="str">
        <f>VLOOKUP(data!A10,'Organized Crime Index'!$C$1:$F$194,2,FALSE)</f>
        <v>Europe</v>
      </c>
      <c r="C10" t="str">
        <f>VLOOKUP(data!A10,'Organized Crime Index'!$C$1:$F$194,3,FALSE)</f>
        <v>Western Europe</v>
      </c>
      <c r="D10">
        <v>4.13</v>
      </c>
      <c r="E10">
        <v>94.95</v>
      </c>
      <c r="F10">
        <v>47292.97</v>
      </c>
      <c r="G10">
        <v>15.1</v>
      </c>
      <c r="H10">
        <v>98.1</v>
      </c>
      <c r="I10">
        <v>6.55</v>
      </c>
      <c r="J10">
        <f>VLOOKUP(A10,'CPI 2022'!$A$3:$D$183,4,FALSE)</f>
        <v>73</v>
      </c>
      <c r="K10" s="26">
        <f>VLOOKUP(A10,'Rule of Law Index'!$A$1:$F$143,6,FALSE)</f>
        <v>0.78377219700641088</v>
      </c>
      <c r="L10">
        <f>VLOOKUP(A10,Hoja5!$C$1:$E$170,3,FALSE)</f>
        <v>7.64</v>
      </c>
      <c r="M10" t="str">
        <f>VLOOKUP(A10,Hoja5!$C$1:$E$170,2,FALSE)</f>
        <v>Flawed democracy</v>
      </c>
      <c r="N10">
        <f>VLOOKUP(data!A10,'Organized Crime Index'!$C$1:$F$194,4,FALSE)</f>
        <v>4.43</v>
      </c>
    </row>
    <row r="11" spans="1:14">
      <c r="A11" t="s">
        <v>15</v>
      </c>
      <c r="B11" t="str">
        <f>VLOOKUP(data!A11,'Organized Crime Index'!$C$1:$F$194,2,FALSE)</f>
        <v>Americas</v>
      </c>
      <c r="C11" t="str">
        <f>VLOOKUP(data!A11,'Organized Crime Index'!$C$1:$F$194,3,FALSE)</f>
        <v>Caribbean &amp; Central</v>
      </c>
      <c r="D11" t="s">
        <v>806</v>
      </c>
      <c r="E11">
        <v>71.150000000000006</v>
      </c>
      <c r="F11">
        <v>4884.74</v>
      </c>
      <c r="G11">
        <v>41</v>
      </c>
      <c r="H11">
        <v>46</v>
      </c>
      <c r="I11">
        <v>7.38</v>
      </c>
      <c r="K11" s="26">
        <f>VLOOKUP(A11,'Rule of Law Index'!$A$1:$F$143,6,FALSE)</f>
        <v>0.49158612131350965</v>
      </c>
      <c r="N11">
        <f>VLOOKUP(data!A11,'Organized Crime Index'!$C$1:$F$194,4,FALSE)</f>
        <v>4.87</v>
      </c>
    </row>
    <row r="12" spans="1:14">
      <c r="A12" t="s">
        <v>16</v>
      </c>
      <c r="B12" t="str">
        <f>VLOOKUP(data!A12,'Organized Crime Index'!$C$1:$F$194,2,FALSE)</f>
        <v>Africa</v>
      </c>
      <c r="C12" t="str">
        <f>VLOOKUP(data!A12,'Organized Crime Index'!$C$1:$F$194,3,FALSE)</f>
        <v>West Africa</v>
      </c>
      <c r="D12">
        <v>6.62</v>
      </c>
      <c r="E12">
        <v>46.58</v>
      </c>
      <c r="F12">
        <v>906.54</v>
      </c>
      <c r="G12">
        <v>36.200000000000003</v>
      </c>
      <c r="H12">
        <v>48.4</v>
      </c>
      <c r="I12">
        <v>4.04</v>
      </c>
      <c r="J12">
        <f>VLOOKUP(A12,'CPI 2022'!$A$3:$D$183,4,FALSE)</f>
        <v>43</v>
      </c>
      <c r="K12" s="26">
        <f>VLOOKUP(A12,'Rule of Law Index'!$A$1:$F$143,6,FALSE)</f>
        <v>0.48412155223973619</v>
      </c>
      <c r="L12">
        <f>VLOOKUP(A12,Hoja5!$C$1:$E$170,3,FALSE)</f>
        <v>4.28</v>
      </c>
      <c r="M12" t="str">
        <f>VLOOKUP(A12,Hoja5!$C$1:$E$170,2,FALSE)</f>
        <v>Hybrid regime</v>
      </c>
      <c r="N12">
        <f>VLOOKUP(data!A12,'Organized Crime Index'!$C$1:$F$194,4,FALSE)</f>
        <v>5.32</v>
      </c>
    </row>
    <row r="13" spans="1:14">
      <c r="A13" t="s">
        <v>17</v>
      </c>
      <c r="B13" t="str">
        <f>VLOOKUP(data!A13,'Organized Crime Index'!$C$1:$F$194,2,FALSE)</f>
        <v>Asia</v>
      </c>
      <c r="C13" t="str">
        <f>VLOOKUP(data!A13,'Organized Crime Index'!$C$1:$F$194,3,FALSE)</f>
        <v>Southern Asia</v>
      </c>
      <c r="D13">
        <v>5.89</v>
      </c>
      <c r="E13">
        <v>70.2</v>
      </c>
      <c r="F13">
        <v>3523.8</v>
      </c>
      <c r="G13">
        <v>12</v>
      </c>
      <c r="H13">
        <v>42.3</v>
      </c>
      <c r="I13">
        <v>6.64</v>
      </c>
      <c r="J13">
        <f>VLOOKUP(A13,'CPI 2022'!$A$3:$D$183,4,FALSE)</f>
        <v>68</v>
      </c>
      <c r="K13" s="26"/>
      <c r="L13">
        <f>VLOOKUP(A13,Hoja5!$C$1:$E$170,3,FALSE)</f>
        <v>5.54</v>
      </c>
      <c r="M13" t="str">
        <f>VLOOKUP(A13,Hoja5!$C$1:$E$170,2,FALSE)</f>
        <v>Hybrid regime</v>
      </c>
      <c r="N13">
        <f>VLOOKUP(data!A13,'Organized Crime Index'!$C$1:$F$194,4,FALSE)</f>
        <v>3.9</v>
      </c>
    </row>
    <row r="14" spans="1:14">
      <c r="A14" t="s">
        <v>18</v>
      </c>
      <c r="B14" t="str">
        <f>VLOOKUP(data!A14,'Organized Crime Index'!$C$1:$F$194,2,FALSE)</f>
        <v>Americas</v>
      </c>
      <c r="C14" t="str">
        <f>VLOOKUP(data!A14,'Organized Crime Index'!$C$1:$F$194,3,FALSE)</f>
        <v>South America</v>
      </c>
      <c r="D14" t="s">
        <v>806</v>
      </c>
      <c r="E14">
        <v>81.73</v>
      </c>
      <c r="F14">
        <v>8920.7000000000007</v>
      </c>
      <c r="G14">
        <v>4.2</v>
      </c>
      <c r="H14">
        <v>87.1</v>
      </c>
      <c r="I14">
        <v>6.24</v>
      </c>
      <c r="J14">
        <f>VLOOKUP(A14,'CPI 2022'!$A$3:$D$183,4,FALSE)</f>
        <v>38</v>
      </c>
      <c r="K14" s="26">
        <f>VLOOKUP(A14,'Rule of Law Index'!$A$1:$F$143,6,FALSE)</f>
        <v>0.48994909116764224</v>
      </c>
      <c r="L14">
        <f>VLOOKUP(A14,Hoja5!$C$1:$E$170,3,FALSE)</f>
        <v>6.78</v>
      </c>
      <c r="M14" t="str">
        <f>VLOOKUP(A14,Hoja5!$C$1:$E$170,2,FALSE)</f>
        <v>Flawed democracy</v>
      </c>
      <c r="N14">
        <f>VLOOKUP(data!A14,'Organized Crime Index'!$C$1:$F$194,4,FALSE)</f>
        <v>6.77</v>
      </c>
    </row>
    <row r="15" spans="1:14">
      <c r="A15" t="s">
        <v>19</v>
      </c>
      <c r="B15" t="str">
        <f>VLOOKUP(data!A15,'Organized Crime Index'!$C$1:$F$194,2,FALSE)</f>
        <v>Europe</v>
      </c>
      <c r="C15" t="str">
        <f>VLOOKUP(data!A15,'Organized Crime Index'!$C$1:$F$194,3,FALSE)</f>
        <v>Central &amp; Eastern Europe</v>
      </c>
      <c r="D15">
        <v>5.16</v>
      </c>
      <c r="E15">
        <v>89.06</v>
      </c>
      <c r="F15">
        <v>9387.81</v>
      </c>
      <c r="G15">
        <v>23.4</v>
      </c>
      <c r="H15">
        <v>75.7</v>
      </c>
      <c r="I15">
        <v>4.08</v>
      </c>
      <c r="J15">
        <f>VLOOKUP(A15,'CPI 2022'!$A$3:$D$183,4,FALSE)</f>
        <v>43</v>
      </c>
      <c r="K15" s="26">
        <f>VLOOKUP(A15,'Rule of Law Index'!$A$1:$F$143,6,FALSE)</f>
        <v>0.55627630709585341</v>
      </c>
      <c r="L15">
        <f>VLOOKUP(A15,Hoja5!$C$1:$E$170,3,FALSE)</f>
        <v>6.53</v>
      </c>
      <c r="M15" t="str">
        <f>VLOOKUP(A15,Hoja5!$C$1:$E$170,2,FALSE)</f>
        <v>Flawed democracy</v>
      </c>
      <c r="N15">
        <f>VLOOKUP(data!A15,'Organized Crime Index'!$C$1:$F$194,4,FALSE)</f>
        <v>5.65</v>
      </c>
    </row>
    <row r="16" spans="1:14">
      <c r="A16" t="s">
        <v>20</v>
      </c>
      <c r="B16" t="str">
        <f>VLOOKUP(data!A16,'Organized Crime Index'!$C$1:$F$194,2,FALSE)</f>
        <v>Africa</v>
      </c>
      <c r="C16" t="str">
        <f>VLOOKUP(data!A16,'Organized Crime Index'!$C$1:$F$194,3,FALSE)</f>
        <v>West Africa</v>
      </c>
      <c r="D16">
        <v>6.48</v>
      </c>
      <c r="E16">
        <v>31</v>
      </c>
      <c r="F16">
        <v>820.17</v>
      </c>
      <c r="G16">
        <v>40.1</v>
      </c>
      <c r="H16">
        <v>30.6</v>
      </c>
      <c r="I16">
        <v>6.04</v>
      </c>
      <c r="J16">
        <f>VLOOKUP(A16,'CPI 2022'!$A$3:$D$183,4,FALSE)</f>
        <v>42</v>
      </c>
      <c r="K16" s="26">
        <f>VLOOKUP(A16,'Rule of Law Index'!$A$1:$F$143,6,FALSE)</f>
        <v>0.47365664296875798</v>
      </c>
      <c r="L16">
        <f>VLOOKUP(A16,Hoja5!$C$1:$E$170,3,FALSE)</f>
        <v>3.08</v>
      </c>
      <c r="M16" t="str">
        <f>VLOOKUP(A16,Hoja5!$C$1:$E$170,2,FALSE)</f>
        <v>Authoritarian</v>
      </c>
      <c r="N16">
        <f>VLOOKUP(data!A16,'Organized Crime Index'!$C$1:$F$194,4,FALSE)</f>
        <v>5.92</v>
      </c>
    </row>
    <row r="17" spans="1:14">
      <c r="A17" t="s">
        <v>21</v>
      </c>
      <c r="B17" t="str">
        <f>VLOOKUP(data!A17,'Organized Crime Index'!$C$1:$F$194,2,FALSE)</f>
        <v>Africa</v>
      </c>
      <c r="C17" t="str">
        <f>VLOOKUP(data!A17,'Organized Crime Index'!$C$1:$F$194,3,FALSE)</f>
        <v>Central Africa</v>
      </c>
      <c r="D17" t="s">
        <v>806</v>
      </c>
      <c r="E17">
        <v>27.52</v>
      </c>
      <c r="F17">
        <v>293.95999999999998</v>
      </c>
      <c r="G17">
        <v>64.599999999999994</v>
      </c>
      <c r="H17">
        <v>13.7</v>
      </c>
      <c r="I17">
        <v>5.01</v>
      </c>
      <c r="J17">
        <f>VLOOKUP(A17,'CPI 2022'!$A$3:$D$183,4,FALSE)</f>
        <v>17</v>
      </c>
      <c r="K17" s="26"/>
      <c r="L17">
        <f>VLOOKUP(A17,Hoja5!$C$1:$E$170,3,FALSE)</f>
        <v>2.13</v>
      </c>
      <c r="M17" t="str">
        <f>VLOOKUP(A17,Hoja5!$C$1:$E$170,2,FALSE)</f>
        <v>Authoritarian</v>
      </c>
      <c r="N17">
        <f>VLOOKUP(data!A17,'Organized Crime Index'!$C$1:$F$194,4,FALSE)</f>
        <v>4.87</v>
      </c>
    </row>
    <row r="18" spans="1:14">
      <c r="A18" t="s">
        <v>22</v>
      </c>
      <c r="B18" t="str">
        <f>VLOOKUP(data!A18,'Organized Crime Index'!$C$1:$F$194,2,FALSE)</f>
        <v>Africa</v>
      </c>
      <c r="C18" t="str">
        <f>VLOOKUP(data!A18,'Organized Crime Index'!$C$1:$F$194,3,FALSE)</f>
        <v>Central Africa</v>
      </c>
      <c r="D18">
        <v>6.75</v>
      </c>
      <c r="E18">
        <v>45.99</v>
      </c>
      <c r="F18">
        <v>1534.49</v>
      </c>
      <c r="G18">
        <v>30</v>
      </c>
      <c r="H18">
        <v>57.6</v>
      </c>
      <c r="I18">
        <v>3.15</v>
      </c>
      <c r="J18">
        <f>VLOOKUP(A18,'CPI 2022'!$A$3:$D$183,4,FALSE)</f>
        <v>26</v>
      </c>
      <c r="K18" s="26">
        <f>VLOOKUP(A18,'Rule of Law Index'!$A$1:$F$143,6,FALSE)</f>
        <v>0.35421284209470116</v>
      </c>
      <c r="L18">
        <f>VLOOKUP(A18,Hoja5!$C$1:$E$170,3,FALSE)</f>
        <v>2.56</v>
      </c>
      <c r="M18" t="str">
        <f>VLOOKUP(A18,Hoja5!$C$1:$E$170,2,FALSE)</f>
        <v>Authoritarian</v>
      </c>
      <c r="N18">
        <f>VLOOKUP(data!A18,'Organized Crime Index'!$C$1:$F$194,4,FALSE)</f>
        <v>6.27</v>
      </c>
    </row>
    <row r="19" spans="1:14">
      <c r="A19" t="s">
        <v>23</v>
      </c>
      <c r="B19" t="str">
        <f>VLOOKUP(data!A19,'Organized Crime Index'!$C$1:$F$194,2,FALSE)</f>
        <v>Africa</v>
      </c>
      <c r="C19" t="str">
        <f>VLOOKUP(data!A19,'Organized Crime Index'!$C$1:$F$194,3,FALSE)</f>
        <v>Central Africa</v>
      </c>
      <c r="D19" t="s">
        <v>806</v>
      </c>
      <c r="E19">
        <v>12.72</v>
      </c>
      <c r="F19">
        <v>480.71</v>
      </c>
      <c r="G19">
        <v>62</v>
      </c>
      <c r="H19">
        <v>42.2</v>
      </c>
      <c r="I19">
        <v>1.1100000000000001</v>
      </c>
      <c r="J19">
        <f>VLOOKUP(A19,'CPI 2022'!$A$3:$D$183,4,FALSE)</f>
        <v>24</v>
      </c>
      <c r="K19" s="26"/>
      <c r="L19">
        <f>VLOOKUP(A19,Hoja5!$C$1:$E$170,3,FALSE)</f>
        <v>1.35</v>
      </c>
      <c r="M19" t="str">
        <f>VLOOKUP(A19,Hoja5!$C$1:$E$170,2,FALSE)</f>
        <v>Authoritarian</v>
      </c>
      <c r="N19">
        <f>VLOOKUP(data!A19,'Organized Crime Index'!$C$1:$F$194,4,FALSE)</f>
        <v>6.75</v>
      </c>
    </row>
    <row r="20" spans="1:14">
      <c r="A20" t="s">
        <v>24</v>
      </c>
      <c r="B20" t="str">
        <f>VLOOKUP(data!A20,'Organized Crime Index'!$C$1:$F$194,2,FALSE)</f>
        <v>Africa</v>
      </c>
      <c r="C20" t="str">
        <f>VLOOKUP(data!A20,'Organized Crime Index'!$C$1:$F$194,3,FALSE)</f>
        <v>Central Africa</v>
      </c>
      <c r="D20">
        <v>8.14</v>
      </c>
      <c r="E20">
        <v>18.86</v>
      </c>
      <c r="F20">
        <v>735.73</v>
      </c>
      <c r="G20">
        <v>46.7</v>
      </c>
      <c r="H20">
        <v>23.5</v>
      </c>
      <c r="I20">
        <v>2.2400000000000002</v>
      </c>
      <c r="J20">
        <f>VLOOKUP(A20,'CPI 2022'!$A$3:$D$183,4,FALSE)</f>
        <v>19</v>
      </c>
      <c r="K20" s="26"/>
      <c r="L20">
        <f>VLOOKUP(A20,Hoja5!$C$1:$E$170,3,FALSE)</f>
        <v>1.67</v>
      </c>
      <c r="M20" t="str">
        <f>VLOOKUP(A20,Hoja5!$C$1:$E$170,2,FALSE)</f>
        <v>Authoritarian</v>
      </c>
      <c r="N20">
        <f>VLOOKUP(data!A20,'Organized Crime Index'!$C$1:$F$194,4,FALSE)</f>
        <v>5.5</v>
      </c>
    </row>
    <row r="21" spans="1:14">
      <c r="A21" t="s">
        <v>25</v>
      </c>
      <c r="B21" t="str">
        <f>VLOOKUP(data!A21,'Organized Crime Index'!$C$1:$F$194,2,FALSE)</f>
        <v>Americas</v>
      </c>
      <c r="C21" t="str">
        <f>VLOOKUP(data!A21,'Organized Crime Index'!$C$1:$F$194,3,FALSE)</f>
        <v>South America</v>
      </c>
      <c r="D21">
        <v>4.13</v>
      </c>
      <c r="E21">
        <v>88.65</v>
      </c>
      <c r="F21">
        <v>15923.36</v>
      </c>
      <c r="G21">
        <v>14.4</v>
      </c>
      <c r="H21">
        <v>87.7</v>
      </c>
      <c r="I21">
        <v>5.4</v>
      </c>
      <c r="J21">
        <f>VLOOKUP(A21,'CPI 2022'!$A$3:$D$183,4,FALSE)</f>
        <v>67</v>
      </c>
      <c r="K21" s="26">
        <f>VLOOKUP(A21,'Rule of Law Index'!$A$1:$F$143,6,FALSE)</f>
        <v>0.66214693423703896</v>
      </c>
      <c r="L21">
        <f>VLOOKUP(A21,Hoja5!$C$1:$E$170,3,FALSE)</f>
        <v>8.2200000000000006</v>
      </c>
      <c r="M21" t="str">
        <f>VLOOKUP(A21,Hoja5!$C$1:$E$170,2,FALSE)</f>
        <v>Full democracy</v>
      </c>
      <c r="N21">
        <f>VLOOKUP(data!A21,'Organized Crime Index'!$C$1:$F$194,4,FALSE)</f>
        <v>5.18</v>
      </c>
    </row>
    <row r="22" spans="1:14">
      <c r="A22" t="s">
        <v>26</v>
      </c>
      <c r="B22" t="str">
        <f>VLOOKUP(data!A22,'Organized Crime Index'!$C$1:$F$194,2,FALSE)</f>
        <v>Americas</v>
      </c>
      <c r="C22" t="str">
        <f>VLOOKUP(data!A22,'Organized Crime Index'!$C$1:$F$194,3,FALSE)</f>
        <v>South America</v>
      </c>
      <c r="D22">
        <v>4.74</v>
      </c>
      <c r="E22">
        <v>77.47</v>
      </c>
      <c r="F22">
        <v>6649.64</v>
      </c>
      <c r="G22">
        <v>28</v>
      </c>
      <c r="H22">
        <v>81.400000000000006</v>
      </c>
      <c r="I22">
        <v>4.5</v>
      </c>
      <c r="J22">
        <f>VLOOKUP(A22,'CPI 2022'!$A$3:$D$183,4,FALSE)</f>
        <v>39</v>
      </c>
      <c r="K22" s="26">
        <f>VLOOKUP(A22,'Rule of Law Index'!$A$1:$F$143,6,FALSE)</f>
        <v>0.48173347297055952</v>
      </c>
      <c r="L22">
        <f>VLOOKUP(A22,Hoja5!$C$1:$E$170,3,FALSE)</f>
        <v>6.72</v>
      </c>
      <c r="M22" t="str">
        <f>VLOOKUP(A22,Hoja5!$C$1:$E$170,2,FALSE)</f>
        <v>Flawed democracy</v>
      </c>
      <c r="N22">
        <f>VLOOKUP(data!A22,'Organized Crime Index'!$C$1:$F$194,4,FALSE)</f>
        <v>7.75</v>
      </c>
    </row>
    <row r="23" spans="1:14">
      <c r="A23" t="s">
        <v>27</v>
      </c>
      <c r="B23" t="str">
        <f>VLOOKUP(data!A23,'Organized Crime Index'!$C$1:$F$194,2,FALSE)</f>
        <v>Africa</v>
      </c>
      <c r="C23" t="str">
        <f>VLOOKUP(data!A23,'Organized Crime Index'!$C$1:$F$194,3,FALSE)</f>
        <v>Southern Africa</v>
      </c>
      <c r="D23" t="s">
        <v>806</v>
      </c>
      <c r="E23">
        <v>50.36</v>
      </c>
      <c r="F23">
        <v>1400.53</v>
      </c>
      <c r="G23">
        <v>44.8</v>
      </c>
      <c r="H23">
        <v>29.4</v>
      </c>
      <c r="I23">
        <v>2.4900000000000002</v>
      </c>
      <c r="J23">
        <f>VLOOKUP(A23,'CPI 2022'!$A$3:$D$183,4,FALSE)</f>
        <v>19</v>
      </c>
      <c r="K23" s="26"/>
      <c r="L23">
        <f>VLOOKUP(A23,Hoja5!$C$1:$E$170,3,FALSE)</f>
        <v>3.2</v>
      </c>
      <c r="M23" t="str">
        <f>VLOOKUP(A23,Hoja5!$C$1:$E$170,2,FALSE)</f>
        <v>Authoritarian</v>
      </c>
      <c r="N23">
        <f>VLOOKUP(data!A23,'Organized Crime Index'!$C$1:$F$194,4,FALSE)</f>
        <v>3.92</v>
      </c>
    </row>
    <row r="24" spans="1:14">
      <c r="A24" t="s">
        <v>28</v>
      </c>
      <c r="B24" t="str">
        <f>VLOOKUP(data!A24,'Organized Crime Index'!$C$1:$F$194,2,FALSE)</f>
        <v>Americas</v>
      </c>
      <c r="C24" t="str">
        <f>VLOOKUP(data!A24,'Organized Crime Index'!$C$1:$F$194,3,FALSE)</f>
        <v>Caribbean &amp; Central</v>
      </c>
      <c r="D24">
        <v>4.72</v>
      </c>
      <c r="E24">
        <v>82.45</v>
      </c>
      <c r="F24">
        <v>12026.55</v>
      </c>
      <c r="G24">
        <v>21.7</v>
      </c>
      <c r="H24">
        <v>80.8</v>
      </c>
      <c r="I24">
        <v>7.03</v>
      </c>
      <c r="J24">
        <f>VLOOKUP(A24,'CPI 2022'!$A$3:$D$183,4,FALSE)</f>
        <v>54</v>
      </c>
      <c r="K24" s="26">
        <f>VLOOKUP(A24,'Rule of Law Index'!$A$1:$F$143,6,FALSE)</f>
        <v>0.68224072037619887</v>
      </c>
      <c r="L24">
        <f>VLOOKUP(A24,Hoja5!$C$1:$E$170,3,FALSE)</f>
        <v>8.2899999999999991</v>
      </c>
      <c r="M24" t="str">
        <f>VLOOKUP(A24,Hoja5!$C$1:$E$170,2,FALSE)</f>
        <v>Full democracy</v>
      </c>
      <c r="N24">
        <f>VLOOKUP(data!A24,'Organized Crime Index'!$C$1:$F$194,4,FALSE)</f>
        <v>5.53</v>
      </c>
    </row>
    <row r="25" spans="1:14">
      <c r="A25" t="s">
        <v>29</v>
      </c>
      <c r="B25" t="str">
        <f>VLOOKUP(data!A25,'Organized Crime Index'!$C$1:$F$194,2,FALSE)</f>
        <v>Europe</v>
      </c>
      <c r="C25" t="str">
        <f>VLOOKUP(data!A25,'Organized Crime Index'!$C$1:$F$194,3,FALSE)</f>
        <v>Central &amp; Eastern Europe</v>
      </c>
      <c r="D25">
        <v>4.66</v>
      </c>
      <c r="E25">
        <v>92.39</v>
      </c>
      <c r="F25">
        <v>14674.02</v>
      </c>
      <c r="G25">
        <v>19.5</v>
      </c>
      <c r="H25">
        <v>57.6</v>
      </c>
      <c r="I25">
        <v>4.5599999999999996</v>
      </c>
      <c r="J25">
        <f>VLOOKUP(A25,'CPI 2022'!$A$3:$D$183,4,FALSE)</f>
        <v>50</v>
      </c>
      <c r="K25" s="26">
        <f>VLOOKUP(A25,'Rule of Law Index'!$A$1:$F$143,6,FALSE)</f>
        <v>0.61411884181136589</v>
      </c>
      <c r="L25">
        <f>VLOOKUP(A25,Hoja5!$C$1:$E$170,3,FALSE)</f>
        <v>6.5</v>
      </c>
      <c r="M25" t="str">
        <f>VLOOKUP(A25,Hoja5!$C$1:$E$170,2,FALSE)</f>
        <v>Flawed democracy</v>
      </c>
      <c r="N25">
        <f>VLOOKUP(data!A25,'Organized Crime Index'!$C$1:$F$194,4,FALSE)</f>
        <v>5.15</v>
      </c>
    </row>
    <row r="26" spans="1:14">
      <c r="A26" t="s">
        <v>30</v>
      </c>
      <c r="B26" t="str">
        <f>VLOOKUP(data!A26,'Organized Crime Index'!$C$1:$F$194,2,FALSE)</f>
        <v>Europe</v>
      </c>
      <c r="C26" t="str">
        <f>VLOOKUP(data!A26,'Organized Crime Index'!$C$1:$F$194,3,FALSE)</f>
        <v>Northern Europe</v>
      </c>
      <c r="D26">
        <v>3.36</v>
      </c>
      <c r="E26">
        <v>90.92</v>
      </c>
      <c r="F26">
        <v>61833.71</v>
      </c>
      <c r="G26">
        <v>13.4</v>
      </c>
      <c r="H26">
        <v>88.1</v>
      </c>
      <c r="I26">
        <v>7.63</v>
      </c>
      <c r="J26">
        <f>VLOOKUP(A26,'CPI 2022'!$A$3:$D$183,4,FALSE)</f>
        <v>90</v>
      </c>
      <c r="K26" s="26">
        <f>VLOOKUP(A26,'Rule of Law Index'!$A$1:$F$143,6,FALSE)</f>
        <v>0.89946385607631274</v>
      </c>
      <c r="L26">
        <f>VLOOKUP(A26,Hoja5!$C$1:$E$170,3,FALSE)</f>
        <v>9.2799999999999994</v>
      </c>
      <c r="M26" t="str">
        <f>VLOOKUP(A26,Hoja5!$C$1:$E$170,2,FALSE)</f>
        <v>Full democracy</v>
      </c>
      <c r="N26">
        <f>VLOOKUP(data!A26,'Organized Crime Index'!$C$1:$F$194,4,FALSE)</f>
        <v>4.0199999999999996</v>
      </c>
    </row>
    <row r="27" spans="1:14">
      <c r="A27" t="s">
        <v>31</v>
      </c>
      <c r="B27" t="str">
        <f>VLOOKUP(data!A27,'Organized Crime Index'!$C$1:$F$194,2,FALSE)</f>
        <v>Africa</v>
      </c>
      <c r="C27" t="str">
        <f>VLOOKUP(data!A27,'Organized Crime Index'!$C$1:$F$194,3,FALSE)</f>
        <v>East Africa</v>
      </c>
      <c r="D27" t="s">
        <v>806</v>
      </c>
      <c r="E27">
        <v>37.82</v>
      </c>
      <c r="F27">
        <v>3048.59</v>
      </c>
      <c r="G27">
        <v>23</v>
      </c>
      <c r="H27">
        <v>78.099999999999994</v>
      </c>
      <c r="I27">
        <v>5.56</v>
      </c>
      <c r="J27">
        <f>VLOOKUP(A27,'CPI 2022'!$A$3:$D$183,4,FALSE)</f>
        <v>30</v>
      </c>
      <c r="K27" s="26"/>
      <c r="L27">
        <f>VLOOKUP(A27,Hoja5!$C$1:$E$170,3,FALSE)</f>
        <v>2.74</v>
      </c>
      <c r="M27" t="str">
        <f>VLOOKUP(A27,Hoja5!$C$1:$E$170,2,FALSE)</f>
        <v>Authoritarian</v>
      </c>
      <c r="N27">
        <f>VLOOKUP(data!A27,'Organized Crime Index'!$C$1:$F$194,4,FALSE)</f>
        <v>4.6500000000000004</v>
      </c>
    </row>
    <row r="28" spans="1:14">
      <c r="A28" t="s">
        <v>32</v>
      </c>
      <c r="B28" t="str">
        <f>VLOOKUP(data!A28,'Organized Crime Index'!$C$1:$F$194,2,FALSE)</f>
        <v>Americas</v>
      </c>
      <c r="C28" t="str">
        <f>VLOOKUP(data!A28,'Organized Crime Index'!$C$1:$F$194,3,FALSE)</f>
        <v>Caribbean &amp; Central</v>
      </c>
      <c r="D28">
        <v>5.21</v>
      </c>
      <c r="E28">
        <v>70.61</v>
      </c>
      <c r="F28">
        <v>7650.09</v>
      </c>
      <c r="G28">
        <v>30.5</v>
      </c>
      <c r="H28">
        <v>82.5</v>
      </c>
      <c r="I28">
        <v>3.74</v>
      </c>
      <c r="J28">
        <f>VLOOKUP(A28,'CPI 2022'!$A$3:$D$183,4,FALSE)</f>
        <v>32</v>
      </c>
      <c r="K28" s="26">
        <f>VLOOKUP(A28,'Rule of Law Index'!$A$1:$F$143,6,FALSE)</f>
        <v>0.48795578858810035</v>
      </c>
      <c r="L28">
        <f>VLOOKUP(A28,Hoja5!$C$1:$E$170,3,FALSE)</f>
        <v>6.39</v>
      </c>
      <c r="M28" t="str">
        <f>VLOOKUP(A28,Hoja5!$C$1:$E$170,2,FALSE)</f>
        <v>Flawed democracy</v>
      </c>
      <c r="N28">
        <f>VLOOKUP(data!A28,'Organized Crime Index'!$C$1:$F$194,4,FALSE)</f>
        <v>5.0199999999999996</v>
      </c>
    </row>
    <row r="29" spans="1:14">
      <c r="A29" t="s">
        <v>33</v>
      </c>
      <c r="B29" t="str">
        <f>VLOOKUP(data!A29,'Organized Crime Index'!$C$1:$F$194,2,FALSE)</f>
        <v>Americas</v>
      </c>
      <c r="C29" t="str">
        <f>VLOOKUP(data!A29,'Organized Crime Index'!$C$1:$F$194,3,FALSE)</f>
        <v>South America</v>
      </c>
      <c r="D29">
        <v>5.0599999999999996</v>
      </c>
      <c r="E29">
        <v>84.67</v>
      </c>
      <c r="F29">
        <v>6344.87</v>
      </c>
      <c r="G29">
        <v>21.5</v>
      </c>
      <c r="H29">
        <v>64.2</v>
      </c>
      <c r="I29">
        <v>5</v>
      </c>
      <c r="J29">
        <f>VLOOKUP(A29,'CPI 2022'!$A$3:$D$183,4,FALSE)</f>
        <v>36</v>
      </c>
      <c r="K29" s="26">
        <f>VLOOKUP(A29,'Rule of Law Index'!$A$1:$F$143,6,FALSE)</f>
        <v>0.47152801539697914</v>
      </c>
      <c r="L29">
        <f>VLOOKUP(A29,Hoja5!$C$1:$E$170,3,FALSE)</f>
        <v>5.69</v>
      </c>
      <c r="M29" t="str">
        <f>VLOOKUP(A29,Hoja5!$C$1:$E$170,2,FALSE)</f>
        <v>Hybrid regime</v>
      </c>
      <c r="N29">
        <f>VLOOKUP(data!A29,'Organized Crime Index'!$C$1:$F$194,4,FALSE)</f>
        <v>7.07</v>
      </c>
    </row>
    <row r="30" spans="1:14">
      <c r="A30" t="s">
        <v>34</v>
      </c>
      <c r="B30" t="str">
        <f>VLOOKUP(data!A30,'Organized Crime Index'!$C$1:$F$194,2,FALSE)</f>
        <v>Americas</v>
      </c>
      <c r="C30" t="str">
        <f>VLOOKUP(data!A30,'Organized Crime Index'!$C$1:$F$194,3,FALSE)</f>
        <v>Caribbean &amp; Central</v>
      </c>
      <c r="D30" t="s">
        <v>806</v>
      </c>
      <c r="E30">
        <v>61.83</v>
      </c>
      <c r="F30">
        <v>4058.24</v>
      </c>
      <c r="G30">
        <v>32.700000000000003</v>
      </c>
      <c r="H30">
        <v>73.400000000000006</v>
      </c>
      <c r="I30">
        <v>3.6</v>
      </c>
      <c r="J30">
        <f>VLOOKUP(A30,'CPI 2022'!$A$3:$D$183,4,FALSE)</f>
        <v>33</v>
      </c>
      <c r="K30" s="26">
        <f>VLOOKUP(A30,'Rule of Law Index'!$A$1:$F$143,6,FALSE)</f>
        <v>0.44598550713175755</v>
      </c>
      <c r="L30">
        <f>VLOOKUP(A30,Hoja5!$C$1:$E$170,3,FALSE)</f>
        <v>5.0599999999999996</v>
      </c>
      <c r="M30" t="str">
        <f>VLOOKUP(A30,Hoja5!$C$1:$E$170,2,FALSE)</f>
        <v>Hybrid regime</v>
      </c>
      <c r="N30">
        <f>VLOOKUP(data!A30,'Organized Crime Index'!$C$1:$F$194,4,FALSE)</f>
        <v>5.92</v>
      </c>
    </row>
    <row r="31" spans="1:14">
      <c r="A31" t="s">
        <v>35</v>
      </c>
      <c r="B31" t="str">
        <f>VLOOKUP(data!A31,'Organized Crime Index'!$C$1:$F$194,2,FALSE)</f>
        <v>Africa</v>
      </c>
      <c r="C31" t="str">
        <f>VLOOKUP(data!A31,'Organized Crime Index'!$C$1:$F$194,3,FALSE)</f>
        <v>East Africa</v>
      </c>
      <c r="D31" t="s">
        <v>806</v>
      </c>
      <c r="E31">
        <v>41.58</v>
      </c>
      <c r="F31">
        <v>1985.43</v>
      </c>
      <c r="G31">
        <v>50</v>
      </c>
      <c r="H31">
        <v>41.3</v>
      </c>
      <c r="I31">
        <v>2.13</v>
      </c>
      <c r="J31">
        <f>VLOOKUP(A31,'CPI 2022'!$A$3:$D$183,4,FALSE)</f>
        <v>22</v>
      </c>
      <c r="K31" s="26"/>
      <c r="L31">
        <f>VLOOKUP(A31,Hoja5!$C$1:$E$170,3,FALSE)</f>
        <v>2.0299999999999998</v>
      </c>
      <c r="M31" t="str">
        <f>VLOOKUP(A31,Hoja5!$C$1:$E$170,2,FALSE)</f>
        <v>Authoritarian</v>
      </c>
      <c r="N31">
        <f>VLOOKUP(data!A31,'Organized Crime Index'!$C$1:$F$194,4,FALSE)</f>
        <v>3.97</v>
      </c>
    </row>
    <row r="32" spans="1:14">
      <c r="A32" t="s">
        <v>36</v>
      </c>
      <c r="B32" t="str">
        <f>VLOOKUP(data!A32,'Organized Crime Index'!$C$1:$F$194,2,FALSE)</f>
        <v>Europe</v>
      </c>
      <c r="C32" t="str">
        <f>VLOOKUP(data!A32,'Organized Crime Index'!$C$1:$F$194,3,FALSE)</f>
        <v>Northern Europe</v>
      </c>
      <c r="D32">
        <v>3</v>
      </c>
      <c r="E32">
        <v>94.36</v>
      </c>
      <c r="F32">
        <v>23241.89</v>
      </c>
      <c r="G32">
        <v>21.1</v>
      </c>
      <c r="H32">
        <v>69.2</v>
      </c>
      <c r="I32">
        <v>5.17</v>
      </c>
      <c r="J32">
        <f>VLOOKUP(A32,'CPI 2022'!$A$3:$D$183,4,FALSE)</f>
        <v>74</v>
      </c>
      <c r="K32" s="26">
        <f>VLOOKUP(A32,'Rule of Law Index'!$A$1:$F$143,6,FALSE)</f>
        <v>0.81668970909641825</v>
      </c>
      <c r="L32">
        <f>VLOOKUP(A32,Hoja5!$C$1:$E$170,3,FALSE)</f>
        <v>7.96</v>
      </c>
      <c r="M32" t="str">
        <f>VLOOKUP(A32,Hoja5!$C$1:$E$170,2,FALSE)</f>
        <v>Flawed democracy</v>
      </c>
      <c r="N32">
        <f>VLOOKUP(data!A32,'Organized Crime Index'!$C$1:$F$194,4,FALSE)</f>
        <v>4.25</v>
      </c>
    </row>
    <row r="33" spans="1:14">
      <c r="A33" t="s">
        <v>37</v>
      </c>
      <c r="B33" t="str">
        <f>VLOOKUP(data!A33,'Organized Crime Index'!$C$1:$F$194,2,FALSE)</f>
        <v>Africa</v>
      </c>
      <c r="C33" t="str">
        <f>VLOOKUP(data!A33,'Organized Crime Index'!$C$1:$F$194,3,FALSE)</f>
        <v>East Africa</v>
      </c>
      <c r="D33">
        <v>5.54</v>
      </c>
      <c r="E33">
        <v>30.81</v>
      </c>
      <c r="F33">
        <v>735.11</v>
      </c>
      <c r="G33">
        <v>29.6</v>
      </c>
      <c r="H33">
        <v>21.7</v>
      </c>
      <c r="I33">
        <v>4.74</v>
      </c>
      <c r="J33">
        <f>VLOOKUP(A33,'CPI 2022'!$A$3:$D$183,4,FALSE)</f>
        <v>38</v>
      </c>
      <c r="K33" s="26">
        <f>VLOOKUP(A33,'Rule of Law Index'!$A$1:$F$143,6,FALSE)</f>
        <v>0.38053132154438696</v>
      </c>
      <c r="L33">
        <f>VLOOKUP(A33,Hoja5!$C$1:$E$170,3,FALSE)</f>
        <v>3.17</v>
      </c>
      <c r="M33" t="str">
        <f>VLOOKUP(A33,Hoja5!$C$1:$E$170,2,FALSE)</f>
        <v>Authoritarian</v>
      </c>
      <c r="N33">
        <f>VLOOKUP(data!A33,'Organized Crime Index'!$C$1:$F$194,4,FALSE)</f>
        <v>5.68</v>
      </c>
    </row>
    <row r="34" spans="1:14">
      <c r="A34" t="s">
        <v>38</v>
      </c>
      <c r="B34" t="str">
        <f>VLOOKUP(data!A34,'Organized Crime Index'!$C$1:$F$194,2,FALSE)</f>
        <v>Oceania</v>
      </c>
      <c r="C34" t="str">
        <f>VLOOKUP(data!A34,'Organized Crime Index'!$C$1:$F$194,3,FALSE)</f>
        <v>Melanesia</v>
      </c>
      <c r="D34">
        <v>4.7</v>
      </c>
      <c r="E34">
        <v>84.52</v>
      </c>
      <c r="F34">
        <v>6267.03</v>
      </c>
      <c r="G34">
        <v>31</v>
      </c>
      <c r="H34">
        <v>57.2</v>
      </c>
      <c r="I34">
        <v>3.88</v>
      </c>
      <c r="J34">
        <f>VLOOKUP(A34,'CPI 2022'!$A$3:$D$183,4,FALSE)</f>
        <v>53</v>
      </c>
      <c r="K34" s="26"/>
      <c r="L34">
        <f>VLOOKUP(A34,Hoja5!$C$1:$E$170,3,FALSE)</f>
        <v>5.55</v>
      </c>
      <c r="M34" t="str">
        <f>VLOOKUP(A34,Hoja5!$C$1:$E$170,2,FALSE)</f>
        <v>Hybrid regime</v>
      </c>
      <c r="N34">
        <f>VLOOKUP(data!A34,'Organized Crime Index'!$C$1:$F$194,4,FALSE)</f>
        <v>4.1500000000000004</v>
      </c>
    </row>
    <row r="35" spans="1:14">
      <c r="A35" t="s">
        <v>39</v>
      </c>
      <c r="B35" t="str">
        <f>VLOOKUP(data!A35,'Organized Crime Index'!$C$1:$F$194,2,FALSE)</f>
        <v>Europe</v>
      </c>
      <c r="C35" t="str">
        <f>VLOOKUP(data!A35,'Organized Crime Index'!$C$1:$F$194,3,FALSE)</f>
        <v>Western Europe</v>
      </c>
      <c r="D35">
        <v>3.58</v>
      </c>
      <c r="E35">
        <v>94.67</v>
      </c>
      <c r="F35">
        <v>41358.089999999997</v>
      </c>
      <c r="G35">
        <v>14.2</v>
      </c>
      <c r="H35">
        <v>81</v>
      </c>
      <c r="I35">
        <v>5.46</v>
      </c>
      <c r="J35">
        <f>VLOOKUP(A35,'CPI 2022'!$A$3:$D$183,4,FALSE)</f>
        <v>72</v>
      </c>
      <c r="K35" s="26">
        <f>VLOOKUP(A35,'Rule of Law Index'!$A$1:$F$143,6,FALSE)</f>
        <v>0.72806184889666392</v>
      </c>
      <c r="L35">
        <f>VLOOKUP(A35,Hoja5!$C$1:$E$170,3,FALSE)</f>
        <v>8.07</v>
      </c>
      <c r="M35" t="str">
        <f>VLOOKUP(A35,Hoja5!$C$1:$E$170,2,FALSE)</f>
        <v>Full democracy</v>
      </c>
      <c r="N35">
        <f>VLOOKUP(data!A35,'Organized Crime Index'!$C$1:$F$194,4,FALSE)</f>
        <v>5.82</v>
      </c>
    </row>
    <row r="36" spans="1:14">
      <c r="A36" t="s">
        <v>40</v>
      </c>
      <c r="B36" t="str">
        <f>VLOOKUP(data!A36,'Organized Crime Index'!$C$1:$F$194,2,FALSE)</f>
        <v>Asia</v>
      </c>
      <c r="C36" t="str">
        <f>VLOOKUP(data!A36,'Organized Crime Index'!$C$1:$F$194,3,FALSE)</f>
        <v>Central Asia and the Caucasus</v>
      </c>
      <c r="D36">
        <v>4.6900000000000004</v>
      </c>
      <c r="E36">
        <v>95.95</v>
      </c>
      <c r="F36">
        <v>4396.67</v>
      </c>
      <c r="G36">
        <v>9.1999999999999993</v>
      </c>
      <c r="H36">
        <v>59.5</v>
      </c>
      <c r="I36">
        <v>3.85</v>
      </c>
      <c r="J36">
        <f>VLOOKUP(A36,'CPI 2022'!$A$3:$D$183,4,FALSE)</f>
        <v>56</v>
      </c>
      <c r="K36" s="26">
        <f>VLOOKUP(A36,'Rule of Law Index'!$A$1:$F$143,6,FALSE)</f>
        <v>0.60375454517430238</v>
      </c>
      <c r="L36">
        <f>VLOOKUP(A36,Hoja5!$C$1:$E$170,3,FALSE)</f>
        <v>5.2</v>
      </c>
      <c r="M36" t="str">
        <f>VLOOKUP(A36,Hoja5!$C$1:$E$170,2,FALSE)</f>
        <v>Hybrid regime</v>
      </c>
      <c r="N36">
        <f>VLOOKUP(data!A36,'Organized Crime Index'!$C$1:$F$194,4,FALSE)</f>
        <v>3.6</v>
      </c>
    </row>
    <row r="37" spans="1:14">
      <c r="A37" t="s">
        <v>41</v>
      </c>
      <c r="B37" t="str">
        <f>VLOOKUP(data!A37,'Organized Crime Index'!$C$1:$F$194,2,FALSE)</f>
        <v>Europe</v>
      </c>
      <c r="C37" t="str">
        <f>VLOOKUP(data!A37,'Organized Crime Index'!$C$1:$F$194,3,FALSE)</f>
        <v>Western Europe</v>
      </c>
      <c r="D37">
        <v>4.29</v>
      </c>
      <c r="E37">
        <v>85.3</v>
      </c>
      <c r="F37">
        <v>47513.7</v>
      </c>
      <c r="G37">
        <v>16.7</v>
      </c>
      <c r="H37">
        <v>77.5</v>
      </c>
      <c r="I37">
        <v>4.8</v>
      </c>
      <c r="J37">
        <f>VLOOKUP(A37,'CPI 2022'!$A$3:$D$183,4,FALSE)</f>
        <v>79</v>
      </c>
      <c r="K37" s="26">
        <f>VLOOKUP(A37,'Rule of Law Index'!$A$1:$F$143,6,FALSE)</f>
        <v>0.83446079593622002</v>
      </c>
      <c r="L37">
        <f>VLOOKUP(A37,Hoja5!$C$1:$E$170,3,FALSE)</f>
        <v>8.8000000000000007</v>
      </c>
      <c r="M37" t="str">
        <f>VLOOKUP(A37,Hoja5!$C$1:$E$170,2,FALSE)</f>
        <v>Full democracy</v>
      </c>
      <c r="N37">
        <f>VLOOKUP(data!A37,'Organized Crime Index'!$C$1:$F$194,4,FALSE)</f>
        <v>5.33</v>
      </c>
    </row>
    <row r="38" spans="1:14">
      <c r="A38" t="s">
        <v>42</v>
      </c>
      <c r="B38" t="str">
        <f>VLOOKUP(data!A38,'Organized Crime Index'!$C$1:$F$194,2,FALSE)</f>
        <v>Africa</v>
      </c>
      <c r="C38" t="str">
        <f>VLOOKUP(data!A38,'Organized Crime Index'!$C$1:$F$194,3,FALSE)</f>
        <v>West Africa</v>
      </c>
      <c r="D38">
        <v>5.29</v>
      </c>
      <c r="E38">
        <v>57.24</v>
      </c>
      <c r="F38">
        <v>2201.58</v>
      </c>
      <c r="G38">
        <v>24.2</v>
      </c>
      <c r="H38">
        <v>57.3</v>
      </c>
      <c r="I38">
        <v>3.99</v>
      </c>
      <c r="J38">
        <f>VLOOKUP(A38,'CPI 2022'!$A$3:$D$183,4,FALSE)</f>
        <v>43</v>
      </c>
      <c r="K38" s="26">
        <f>VLOOKUP(A38,'Rule of Law Index'!$A$1:$F$143,6,FALSE)</f>
        <v>0.54899992402582742</v>
      </c>
      <c r="L38">
        <f>VLOOKUP(A38,Hoja5!$C$1:$E$170,3,FALSE)</f>
        <v>6.43</v>
      </c>
      <c r="M38" t="str">
        <f>VLOOKUP(A38,Hoja5!$C$1:$E$170,2,FALSE)</f>
        <v>Flawed democracy</v>
      </c>
      <c r="N38">
        <f>VLOOKUP(data!A38,'Organized Crime Index'!$C$1:$F$194,4,FALSE)</f>
        <v>5.8</v>
      </c>
    </row>
    <row r="39" spans="1:14">
      <c r="A39" t="s">
        <v>43</v>
      </c>
      <c r="B39" t="str">
        <f>VLOOKUP(data!A39,'Organized Crime Index'!$C$1:$F$194,2,FALSE)</f>
        <v>Europe</v>
      </c>
      <c r="C39" t="str">
        <f>VLOOKUP(data!A39,'Organized Crime Index'!$C$1:$F$194,3,FALSE)</f>
        <v>Southern Europe</v>
      </c>
      <c r="D39">
        <v>3.7</v>
      </c>
      <c r="E39">
        <v>93.35</v>
      </c>
      <c r="F39">
        <v>20731.2</v>
      </c>
      <c r="G39">
        <v>36</v>
      </c>
      <c r="H39">
        <v>79.7</v>
      </c>
      <c r="I39">
        <v>3.96</v>
      </c>
      <c r="J39">
        <f>VLOOKUP(A39,'CPI 2022'!$A$3:$D$183,4,FALSE)</f>
        <v>52</v>
      </c>
      <c r="K39" s="26">
        <f>VLOOKUP(A39,'Rule of Law Index'!$A$1:$F$143,6,FALSE)</f>
        <v>0.60506283294589758</v>
      </c>
      <c r="L39">
        <f>VLOOKUP(A39,Hoja5!$C$1:$E$170,3,FALSE)</f>
        <v>7.97</v>
      </c>
      <c r="M39" t="str">
        <f>VLOOKUP(A39,Hoja5!$C$1:$E$170,2,FALSE)</f>
        <v>Flawed democracy</v>
      </c>
      <c r="N39">
        <f>VLOOKUP(data!A39,'Organized Crime Index'!$C$1:$F$194,4,FALSE)</f>
        <v>5.35</v>
      </c>
    </row>
    <row r="40" spans="1:14">
      <c r="A40" t="s">
        <v>44</v>
      </c>
      <c r="B40" t="str">
        <f>VLOOKUP(data!A40,'Organized Crime Index'!$C$1:$F$194,2,FALSE)</f>
        <v>Americas</v>
      </c>
      <c r="C40" t="str">
        <f>VLOOKUP(data!A40,'Organized Crime Index'!$C$1:$F$194,3,FALSE)</f>
        <v>Caribbean &amp; Central</v>
      </c>
      <c r="D40">
        <v>5.38</v>
      </c>
      <c r="E40">
        <v>43.78</v>
      </c>
      <c r="F40">
        <v>4549.0200000000004</v>
      </c>
      <c r="G40">
        <v>59.3</v>
      </c>
      <c r="H40">
        <v>51.8</v>
      </c>
      <c r="I40">
        <v>2.93</v>
      </c>
      <c r="J40">
        <f>VLOOKUP(A40,'CPI 2022'!$A$3:$D$183,4,FALSE)</f>
        <v>24</v>
      </c>
      <c r="K40" s="26">
        <f>VLOOKUP(A40,'Rule of Law Index'!$A$1:$F$143,6,FALSE)</f>
        <v>0.43764452599382253</v>
      </c>
      <c r="L40">
        <f>VLOOKUP(A40,Hoja5!$C$1:$E$170,3,FALSE)</f>
        <v>4.68</v>
      </c>
      <c r="M40" t="str">
        <f>VLOOKUP(A40,Hoja5!$C$1:$E$170,2,FALSE)</f>
        <v>Hybrid regime</v>
      </c>
      <c r="N40">
        <f>VLOOKUP(data!A40,'Organized Crime Index'!$C$1:$F$194,4,FALSE)</f>
        <v>6.6</v>
      </c>
    </row>
    <row r="41" spans="1:14">
      <c r="A41" t="s">
        <v>45</v>
      </c>
      <c r="B41" t="str">
        <f>VLOOKUP(data!A41,'Organized Crime Index'!$C$1:$F$194,2,FALSE)</f>
        <v>Africa</v>
      </c>
      <c r="C41" t="str">
        <f>VLOOKUP(data!A41,'Organized Crime Index'!$C$1:$F$194,3,FALSE)</f>
        <v>West Africa</v>
      </c>
      <c r="D41">
        <v>7.69</v>
      </c>
      <c r="E41">
        <v>32.21</v>
      </c>
      <c r="F41">
        <v>937.6</v>
      </c>
      <c r="G41">
        <v>47</v>
      </c>
      <c r="H41">
        <v>36.5</v>
      </c>
      <c r="I41">
        <v>2.57</v>
      </c>
      <c r="J41">
        <f>VLOOKUP(A41,'CPI 2022'!$A$3:$D$183,4,FALSE)</f>
        <v>25</v>
      </c>
      <c r="K41" s="26">
        <f>VLOOKUP(A41,'Rule of Law Index'!$A$1:$F$143,6,FALSE)</f>
        <v>0.41300720845605127</v>
      </c>
      <c r="L41">
        <f>VLOOKUP(A41,Hoja5!$C$1:$E$170,3,FALSE)</f>
        <v>2.3199999999999998</v>
      </c>
      <c r="M41" t="str">
        <f>VLOOKUP(A41,Hoja5!$C$1:$E$170,2,FALSE)</f>
        <v>Authoritarian</v>
      </c>
      <c r="N41">
        <f>VLOOKUP(data!A41,'Organized Crime Index'!$C$1:$F$194,4,FALSE)</f>
        <v>4.58</v>
      </c>
    </row>
    <row r="42" spans="1:14">
      <c r="A42" t="s">
        <v>46</v>
      </c>
      <c r="B42" t="str">
        <f>VLOOKUP(data!A42,'Organized Crime Index'!$C$1:$F$194,2,FALSE)</f>
        <v>Americas</v>
      </c>
      <c r="C42" t="str">
        <f>VLOOKUP(data!A42,'Organized Crime Index'!$C$1:$F$194,3,FALSE)</f>
        <v>South America</v>
      </c>
      <c r="D42" t="s">
        <v>806</v>
      </c>
      <c r="E42">
        <v>82.34</v>
      </c>
      <c r="F42">
        <v>4900.76</v>
      </c>
      <c r="G42">
        <v>35</v>
      </c>
      <c r="H42">
        <v>26.8</v>
      </c>
      <c r="I42">
        <v>5.89</v>
      </c>
      <c r="J42">
        <f>VLOOKUP(A42,'CPI 2022'!$A$3:$D$183,4,FALSE)</f>
        <v>40</v>
      </c>
      <c r="K42" s="26">
        <f>VLOOKUP(A42,'Rule of Law Index'!$A$1:$F$143,6,FALSE)</f>
        <v>0.50129255697168706</v>
      </c>
      <c r="L42">
        <f>VLOOKUP(A42,Hoja5!$C$1:$E$170,3,FALSE)</f>
        <v>6.34</v>
      </c>
      <c r="M42" t="str">
        <f>VLOOKUP(A42,Hoja5!$C$1:$E$170,2,FALSE)</f>
        <v>Flawed democracy</v>
      </c>
      <c r="N42">
        <f>VLOOKUP(data!A42,'Organized Crime Index'!$C$1:$F$194,4,FALSE)</f>
        <v>5.97</v>
      </c>
    </row>
    <row r="43" spans="1:14">
      <c r="A43" t="s">
        <v>47</v>
      </c>
      <c r="B43" t="str">
        <f>VLOOKUP(data!A43,'Organized Crime Index'!$C$1:$F$194,2,FALSE)</f>
        <v>Americas</v>
      </c>
      <c r="C43" t="str">
        <f>VLOOKUP(data!A43,'Organized Crime Index'!$C$1:$F$194,3,FALSE)</f>
        <v>Caribbean &amp; Central</v>
      </c>
      <c r="D43">
        <v>5.6</v>
      </c>
      <c r="E43">
        <v>43.78</v>
      </c>
      <c r="F43">
        <v>2500.11</v>
      </c>
      <c r="G43">
        <v>29.6</v>
      </c>
      <c r="H43">
        <v>58.4</v>
      </c>
      <c r="I43">
        <v>6.08</v>
      </c>
      <c r="J43">
        <f>VLOOKUP(A43,'CPI 2022'!$A$3:$D$183,4,FALSE)</f>
        <v>23</v>
      </c>
      <c r="K43" s="26">
        <f>VLOOKUP(A43,'Rule of Law Index'!$A$1:$F$143,6,FALSE)</f>
        <v>0.41227147386067814</v>
      </c>
      <c r="L43">
        <f>VLOOKUP(A43,Hoja5!$C$1:$E$170,3,FALSE)</f>
        <v>5.15</v>
      </c>
      <c r="M43" t="str">
        <f>VLOOKUP(A43,Hoja5!$C$1:$E$170,2,FALSE)</f>
        <v>Hybrid regime</v>
      </c>
      <c r="N43">
        <f>VLOOKUP(data!A43,'Organized Crime Index'!$C$1:$F$194,4,FALSE)</f>
        <v>7.05</v>
      </c>
    </row>
    <row r="44" spans="1:14">
      <c r="A44" t="s">
        <v>48</v>
      </c>
      <c r="B44" t="str">
        <f>VLOOKUP(data!A44,'Organized Crime Index'!$C$1:$F$194,2,FALSE)</f>
        <v>Europe</v>
      </c>
      <c r="C44" t="str">
        <f>VLOOKUP(data!A44,'Organized Crime Index'!$C$1:$F$194,3,FALSE)</f>
        <v>Central &amp; Eastern Europe</v>
      </c>
      <c r="D44">
        <v>4.9400000000000004</v>
      </c>
      <c r="E44">
        <v>89.28</v>
      </c>
      <c r="F44">
        <v>16264.02</v>
      </c>
      <c r="G44">
        <v>14.9</v>
      </c>
      <c r="H44">
        <v>71.900000000000006</v>
      </c>
      <c r="I44">
        <v>4.71</v>
      </c>
      <c r="J44">
        <f>VLOOKUP(A44,'CPI 2022'!$A$3:$D$183,4,FALSE)</f>
        <v>42</v>
      </c>
      <c r="K44" s="26">
        <f>VLOOKUP(A44,'Rule of Law Index'!$A$1:$F$143,6,FALSE)</f>
        <v>0.51498640981978894</v>
      </c>
      <c r="L44">
        <f>VLOOKUP(A44,Hoja5!$C$1:$E$170,3,FALSE)</f>
        <v>6.64</v>
      </c>
      <c r="M44" t="str">
        <f>VLOOKUP(A44,Hoja5!$C$1:$E$170,2,FALSE)</f>
        <v>Flawed democracy</v>
      </c>
      <c r="N44">
        <f>VLOOKUP(data!A44,'Organized Crime Index'!$C$1:$F$194,4,FALSE)</f>
        <v>4.62</v>
      </c>
    </row>
    <row r="45" spans="1:14">
      <c r="A45" t="s">
        <v>49</v>
      </c>
      <c r="B45" t="str">
        <f>VLOOKUP(data!A45,'Organized Crime Index'!$C$1:$F$194,2,FALSE)</f>
        <v>Asia</v>
      </c>
      <c r="C45" t="str">
        <f>VLOOKUP(data!A45,'Organized Crime Index'!$C$1:$F$194,3,FALSE)</f>
        <v>Southern Asia</v>
      </c>
      <c r="D45" t="s">
        <v>806</v>
      </c>
      <c r="E45">
        <v>61.63</v>
      </c>
      <c r="F45">
        <v>2054.7600000000002</v>
      </c>
      <c r="G45">
        <v>21.9</v>
      </c>
      <c r="H45">
        <v>34.9</v>
      </c>
      <c r="I45">
        <v>3.84</v>
      </c>
      <c r="J45">
        <f>VLOOKUP(A45,'CPI 2022'!$A$3:$D$183,4,FALSE)</f>
        <v>40</v>
      </c>
      <c r="K45" s="26">
        <f>VLOOKUP(A45,'Rule of Law Index'!$A$1:$F$143,6,FALSE)</f>
        <v>0.49353762371319893</v>
      </c>
      <c r="L45">
        <f>VLOOKUP(A45,Hoja5!$C$1:$E$170,3,FALSE)</f>
        <v>7.04</v>
      </c>
      <c r="M45" t="str">
        <f>VLOOKUP(A45,Hoja5!$C$1:$E$170,2,FALSE)</f>
        <v>Flawed democracy</v>
      </c>
      <c r="N45">
        <f>VLOOKUP(data!A45,'Organized Crime Index'!$C$1:$F$194,4,FALSE)</f>
        <v>5.75</v>
      </c>
    </row>
    <row r="46" spans="1:14">
      <c r="A46" t="s">
        <v>50</v>
      </c>
      <c r="B46" t="str">
        <f>VLOOKUP(data!A46,'Organized Crime Index'!$C$1:$F$194,2,FALSE)</f>
        <v>Europe</v>
      </c>
      <c r="C46" t="str">
        <f>VLOOKUP(data!A46,'Organized Crime Index'!$C$1:$F$194,3,FALSE)</f>
        <v>Southern Europe</v>
      </c>
      <c r="D46">
        <v>4.5599999999999996</v>
      </c>
      <c r="E46">
        <v>94.66</v>
      </c>
      <c r="F46">
        <v>34388.51</v>
      </c>
      <c r="G46">
        <v>29.9</v>
      </c>
      <c r="H46">
        <v>71</v>
      </c>
      <c r="I46">
        <v>3.83</v>
      </c>
      <c r="J46">
        <f>VLOOKUP(A46,'CPI 2022'!$A$3:$D$183,4,FALSE)</f>
        <v>56</v>
      </c>
      <c r="K46" s="26">
        <f>VLOOKUP(A46,'Rule of Law Index'!$A$1:$F$143,6,FALSE)</f>
        <v>0.66551896575002512</v>
      </c>
      <c r="L46">
        <f>VLOOKUP(A46,Hoja5!$C$1:$E$170,3,FALSE)</f>
        <v>7.69</v>
      </c>
      <c r="M46" t="str">
        <f>VLOOKUP(A46,Hoja5!$C$1:$E$170,2,FALSE)</f>
        <v>Flawed democracy</v>
      </c>
      <c r="N46">
        <f>VLOOKUP(data!A46,'Organized Crime Index'!$C$1:$F$194,4,FALSE)</f>
        <v>6.22</v>
      </c>
    </row>
    <row r="47" spans="1:14">
      <c r="A47" t="s">
        <v>51</v>
      </c>
      <c r="B47" t="str">
        <f>VLOOKUP(data!A47,'Organized Crime Index'!$C$1:$F$194,2,FALSE)</f>
        <v>Americas</v>
      </c>
      <c r="C47" t="str">
        <f>VLOOKUP(data!A47,'Organized Crime Index'!$C$1:$F$194,3,FALSE)</f>
        <v>Caribbean &amp; Central</v>
      </c>
      <c r="D47">
        <v>5.29</v>
      </c>
      <c r="E47">
        <v>73.97</v>
      </c>
      <c r="F47">
        <v>5354.25</v>
      </c>
      <c r="G47">
        <v>17.100000000000001</v>
      </c>
      <c r="H47">
        <v>56.3</v>
      </c>
      <c r="I47">
        <v>5.41</v>
      </c>
      <c r="J47">
        <f>VLOOKUP(A47,'CPI 2022'!$A$3:$D$183,4,FALSE)</f>
        <v>44</v>
      </c>
      <c r="K47" s="26">
        <f>VLOOKUP(A47,'Rule of Law Index'!$A$1:$F$143,6,FALSE)</f>
        <v>0.57429285880349468</v>
      </c>
      <c r="L47">
        <f>VLOOKUP(A47,Hoja5!$C$1:$E$170,3,FALSE)</f>
        <v>7.13</v>
      </c>
      <c r="M47" t="str">
        <f>VLOOKUP(A47,Hoja5!$C$1:$E$170,2,FALSE)</f>
        <v>Flawed democracy</v>
      </c>
      <c r="N47">
        <f>VLOOKUP(data!A47,'Organized Crime Index'!$C$1:$F$194,4,FALSE)</f>
        <v>5.8</v>
      </c>
    </row>
    <row r="48" spans="1:14">
      <c r="A48" t="s">
        <v>52</v>
      </c>
      <c r="B48" t="str">
        <f>VLOOKUP(data!A48,'Organized Crime Index'!$C$1:$F$194,2,FALSE)</f>
        <v>Asia</v>
      </c>
      <c r="C48" t="str">
        <f>VLOOKUP(data!A48,'Organized Crime Index'!$C$1:$F$194,3,FALSE)</f>
        <v>Western Asia</v>
      </c>
      <c r="D48">
        <v>4.9000000000000004</v>
      </c>
      <c r="E48">
        <v>62.6</v>
      </c>
      <c r="F48">
        <v>4237.8</v>
      </c>
      <c r="G48">
        <v>14.2</v>
      </c>
      <c r="H48">
        <v>91.4</v>
      </c>
      <c r="I48">
        <v>3.59</v>
      </c>
      <c r="J48">
        <f>VLOOKUP(A48,'CPI 2022'!$A$3:$D$183,4,FALSE)</f>
        <v>47</v>
      </c>
      <c r="K48" s="26">
        <f>VLOOKUP(A48,'Rule of Law Index'!$A$1:$F$143,6,FALSE)</f>
        <v>0.54787263664903274</v>
      </c>
      <c r="L48">
        <f>VLOOKUP(A48,Hoja5!$C$1:$E$170,3,FALSE)</f>
        <v>3.17</v>
      </c>
      <c r="M48" t="str">
        <f>VLOOKUP(A48,Hoja5!$C$1:$E$170,2,FALSE)</f>
        <v>Authoritarian</v>
      </c>
      <c r="N48">
        <f>VLOOKUP(data!A48,'Organized Crime Index'!$C$1:$F$194,4,FALSE)</f>
        <v>4.93</v>
      </c>
    </row>
    <row r="49" spans="1:14">
      <c r="A49" t="s">
        <v>53</v>
      </c>
      <c r="B49" t="str">
        <f>VLOOKUP(data!A49,'Organized Crime Index'!$C$1:$F$194,2,FALSE)</f>
        <v>Asia</v>
      </c>
      <c r="C49" t="str">
        <f>VLOOKUP(data!A49,'Organized Crime Index'!$C$1:$F$194,3,FALSE)</f>
        <v>Central Asia and the Caucasus</v>
      </c>
      <c r="D49">
        <v>4.71</v>
      </c>
      <c r="E49">
        <v>99.84</v>
      </c>
      <c r="F49">
        <v>9789.5</v>
      </c>
      <c r="G49">
        <v>2.6</v>
      </c>
      <c r="H49">
        <v>57.7</v>
      </c>
      <c r="I49">
        <v>2.75</v>
      </c>
      <c r="J49">
        <f>VLOOKUP(A49,'CPI 2022'!$A$3:$D$183,4,FALSE)</f>
        <v>36</v>
      </c>
      <c r="K49" s="26">
        <f>VLOOKUP(A49,'Rule of Law Index'!$A$1:$F$143,6,FALSE)</f>
        <v>0.53366069514902281</v>
      </c>
      <c r="L49">
        <f>VLOOKUP(A49,Hoja5!$C$1:$E$170,3,FALSE)</f>
        <v>3.08</v>
      </c>
      <c r="M49" t="str">
        <f>VLOOKUP(A49,Hoja5!$C$1:$E$170,2,FALSE)</f>
        <v>Authoritarian</v>
      </c>
      <c r="N49">
        <f>VLOOKUP(data!A49,'Organized Crime Index'!$C$1:$F$194,4,FALSE)</f>
        <v>4.47</v>
      </c>
    </row>
    <row r="50" spans="1:14">
      <c r="A50" t="s">
        <v>54</v>
      </c>
      <c r="B50" t="str">
        <f>VLOOKUP(data!A50,'Organized Crime Index'!$C$1:$F$194,2,FALSE)</f>
        <v>Europe</v>
      </c>
      <c r="C50" t="str">
        <f>VLOOKUP(data!A50,'Organized Crime Index'!$C$1:$F$194,3,FALSE)</f>
        <v>Northern Europe</v>
      </c>
      <c r="D50">
        <v>4</v>
      </c>
      <c r="E50">
        <v>93.8</v>
      </c>
      <c r="F50">
        <v>17851.580000000002</v>
      </c>
      <c r="G50">
        <v>25.5</v>
      </c>
      <c r="H50">
        <v>68.3</v>
      </c>
      <c r="I50">
        <v>4.72</v>
      </c>
      <c r="J50">
        <f>VLOOKUP(A50,'CPI 2022'!$A$3:$D$183,4,FALSE)</f>
        <v>59</v>
      </c>
      <c r="K50" s="26">
        <f>VLOOKUP(A50,'Rule of Law Index'!$A$1:$F$143,6,FALSE)</f>
        <v>0.72738957058654552</v>
      </c>
      <c r="L50">
        <f>VLOOKUP(A50,Hoja5!$C$1:$E$170,3,FALSE)</f>
        <v>7.37</v>
      </c>
      <c r="M50" t="str">
        <f>VLOOKUP(A50,Hoja5!$C$1:$E$170,2,FALSE)</f>
        <v>Flawed democracy</v>
      </c>
      <c r="N50">
        <f>VLOOKUP(data!A50,'Organized Crime Index'!$C$1:$F$194,4,FALSE)</f>
        <v>3.9</v>
      </c>
    </row>
    <row r="51" spans="1:14">
      <c r="A51" t="s">
        <v>55</v>
      </c>
      <c r="B51" t="str">
        <f>VLOOKUP(data!A51,'Organized Crime Index'!$C$1:$F$194,2,FALSE)</f>
        <v>Africa</v>
      </c>
      <c r="C51" t="str">
        <f>VLOOKUP(data!A51,'Organized Crime Index'!$C$1:$F$194,3,FALSE)</f>
        <v>Southern Africa</v>
      </c>
      <c r="D51" t="s">
        <v>806</v>
      </c>
      <c r="E51">
        <v>41.35</v>
      </c>
      <c r="F51">
        <v>1248.02</v>
      </c>
      <c r="G51">
        <v>57</v>
      </c>
      <c r="H51">
        <v>29</v>
      </c>
      <c r="I51">
        <v>6.51</v>
      </c>
      <c r="J51">
        <f>VLOOKUP(A51,'CPI 2022'!$A$3:$D$183,4,FALSE)</f>
        <v>37</v>
      </c>
      <c r="K51" s="26"/>
      <c r="L51">
        <f>VLOOKUP(A51,Hoja5!$C$1:$E$170,3,FALSE)</f>
        <v>6.19</v>
      </c>
      <c r="M51" t="str">
        <f>VLOOKUP(A51,Hoja5!$C$1:$E$170,2,FALSE)</f>
        <v>Flawed democracy</v>
      </c>
      <c r="N51">
        <f>VLOOKUP(data!A51,'Organized Crime Index'!$C$1:$F$194,4,FALSE)</f>
        <v>3.92</v>
      </c>
    </row>
    <row r="52" spans="1:14">
      <c r="A52" t="s">
        <v>56</v>
      </c>
      <c r="B52" t="str">
        <f>VLOOKUP(data!A52,'Organized Crime Index'!$C$1:$F$194,2,FALSE)</f>
        <v>Africa</v>
      </c>
      <c r="C52" t="str">
        <f>VLOOKUP(data!A52,'Organized Crime Index'!$C$1:$F$194,3,FALSE)</f>
        <v>West Africa</v>
      </c>
      <c r="D52">
        <v>7.17</v>
      </c>
      <c r="E52">
        <v>15.69</v>
      </c>
      <c r="F52">
        <v>440.25</v>
      </c>
      <c r="G52">
        <v>54.1</v>
      </c>
      <c r="H52">
        <v>52.1</v>
      </c>
      <c r="I52">
        <v>2.58</v>
      </c>
      <c r="J52">
        <f>VLOOKUP(A52,'CPI 2022'!$A$3:$D$183,4,FALSE)</f>
        <v>26</v>
      </c>
      <c r="K52" s="26">
        <f>VLOOKUP(A52,'Rule of Law Index'!$A$1:$F$143,6,FALSE)</f>
        <v>0.43716327744442446</v>
      </c>
      <c r="L52">
        <f>VLOOKUP(A52,Hoja5!$C$1:$E$170,3,FALSE)</f>
        <v>5.43</v>
      </c>
      <c r="M52" t="str">
        <f>VLOOKUP(A52,Hoja5!$C$1:$E$170,2,FALSE)</f>
        <v>Hybrid regime</v>
      </c>
      <c r="N52">
        <f>VLOOKUP(data!A52,'Organized Crime Index'!$C$1:$F$194,4,FALSE)</f>
        <v>5.5</v>
      </c>
    </row>
    <row r="53" spans="1:14">
      <c r="A53" t="s">
        <v>57</v>
      </c>
      <c r="B53" t="str">
        <f>VLOOKUP(data!A53,'Organized Crime Index'!$C$1:$F$194,2,FALSE)</f>
        <v>Europe</v>
      </c>
      <c r="C53" t="str">
        <f>VLOOKUP(data!A53,'Organized Crime Index'!$C$1:$F$194,3,FALSE)</f>
        <v>Northern Europe</v>
      </c>
      <c r="D53">
        <v>3.47</v>
      </c>
      <c r="E53">
        <v>98.43</v>
      </c>
      <c r="F53">
        <v>19082.52</v>
      </c>
      <c r="G53">
        <v>22.2</v>
      </c>
      <c r="H53">
        <v>68</v>
      </c>
      <c r="I53">
        <v>4.01</v>
      </c>
      <c r="J53">
        <f>VLOOKUP(A53,'CPI 2022'!$A$3:$D$183,4,FALSE)</f>
        <v>62</v>
      </c>
      <c r="K53" s="26">
        <f>VLOOKUP(A53,'Rule of Law Index'!$A$1:$F$143,6,FALSE)</f>
        <v>0.76768014097645121</v>
      </c>
      <c r="L53">
        <f>VLOOKUP(A53,Hoja5!$C$1:$E$170,3,FALSE)</f>
        <v>7.31</v>
      </c>
      <c r="M53" t="str">
        <f>VLOOKUP(A53,Hoja5!$C$1:$E$170,2,FALSE)</f>
        <v>Flawed democracy</v>
      </c>
      <c r="N53">
        <f>VLOOKUP(data!A53,'Organized Crime Index'!$C$1:$F$194,4,FALSE)</f>
        <v>3.9</v>
      </c>
    </row>
    <row r="54" spans="1:14">
      <c r="A54" t="s">
        <v>58</v>
      </c>
      <c r="B54" t="str">
        <f>VLOOKUP(data!A54,'Organized Crime Index'!$C$1:$F$194,2,FALSE)</f>
        <v>Africa</v>
      </c>
      <c r="C54" t="str">
        <f>VLOOKUP(data!A54,'Organized Crime Index'!$C$1:$F$194,3,FALSE)</f>
        <v>Southern Africa</v>
      </c>
      <c r="D54">
        <v>7.43</v>
      </c>
      <c r="E54">
        <v>29.85</v>
      </c>
      <c r="F54">
        <v>527.4</v>
      </c>
      <c r="G54">
        <v>70.7</v>
      </c>
      <c r="H54">
        <v>38.5</v>
      </c>
      <c r="I54">
        <v>3.23</v>
      </c>
      <c r="J54">
        <f>VLOOKUP(A54,'CPI 2022'!$A$3:$D$183,4,FALSE)</f>
        <v>26</v>
      </c>
      <c r="K54" s="26">
        <f>VLOOKUP(A54,'Rule of Law Index'!$A$1:$F$143,6,FALSE)</f>
        <v>0.42982121881778318</v>
      </c>
      <c r="L54">
        <f>VLOOKUP(A54,Hoja5!$C$1:$E$170,3,FALSE)</f>
        <v>5.7</v>
      </c>
      <c r="M54" t="str">
        <f>VLOOKUP(A54,Hoja5!$C$1:$E$170,2,FALSE)</f>
        <v>Hybrid regime</v>
      </c>
      <c r="N54">
        <f>VLOOKUP(data!A54,'Organized Crime Index'!$C$1:$F$194,4,FALSE)</f>
        <v>5.58</v>
      </c>
    </row>
    <row r="55" spans="1:14">
      <c r="A55" t="s">
        <v>59</v>
      </c>
      <c r="B55" t="str">
        <f>VLOOKUP(data!A55,'Organized Crime Index'!$C$1:$F$194,2,FALSE)</f>
        <v>Africa</v>
      </c>
      <c r="C55" t="str">
        <f>VLOOKUP(data!A55,'Organized Crime Index'!$C$1:$F$194,3,FALSE)</f>
        <v>Southern Africa</v>
      </c>
      <c r="D55">
        <v>5.63</v>
      </c>
      <c r="E55">
        <v>34.24</v>
      </c>
      <c r="F55">
        <v>396.63</v>
      </c>
      <c r="G55">
        <v>50.7</v>
      </c>
      <c r="H55">
        <v>17.399999999999999</v>
      </c>
      <c r="I55">
        <v>4.71</v>
      </c>
      <c r="J55">
        <f>VLOOKUP(A55,'CPI 2022'!$A$3:$D$183,4,FALSE)</f>
        <v>34</v>
      </c>
      <c r="K55" s="26">
        <f>VLOOKUP(A55,'Rule of Law Index'!$A$1:$F$143,6,FALSE)</f>
        <v>0.52173816933920425</v>
      </c>
      <c r="L55">
        <f>VLOOKUP(A55,Hoja5!$C$1:$E$170,3,FALSE)</f>
        <v>5.91</v>
      </c>
      <c r="M55" t="str">
        <f>VLOOKUP(A55,Hoja5!$C$1:$E$170,2,FALSE)</f>
        <v>Hybrid regime</v>
      </c>
      <c r="N55">
        <f>VLOOKUP(data!A55,'Organized Crime Index'!$C$1:$F$194,4,FALSE)</f>
        <v>4.4800000000000004</v>
      </c>
    </row>
    <row r="56" spans="1:14">
      <c r="A56" t="s">
        <v>60</v>
      </c>
      <c r="B56" t="str">
        <f>VLOOKUP(data!A56,'Organized Crime Index'!$C$1:$F$194,2,FALSE)</f>
        <v>Asia</v>
      </c>
      <c r="C56" t="str">
        <f>VLOOKUP(data!A56,'Organized Crime Index'!$C$1:$F$194,3,FALSE)</f>
        <v>South-Eastern Asia</v>
      </c>
      <c r="D56">
        <v>5.21</v>
      </c>
      <c r="E56">
        <v>72.209999999999994</v>
      </c>
      <c r="F56">
        <v>11373.35</v>
      </c>
      <c r="G56">
        <v>3.8</v>
      </c>
      <c r="H56">
        <v>77.2</v>
      </c>
      <c r="I56">
        <v>4.53</v>
      </c>
      <c r="J56">
        <f>VLOOKUP(A56,'CPI 2022'!$A$3:$D$183,4,FALSE)</f>
        <v>47</v>
      </c>
      <c r="K56" s="26">
        <f>VLOOKUP(A56,'Rule of Law Index'!$A$1:$F$143,6,FALSE)</f>
        <v>0.56997967474719102</v>
      </c>
      <c r="L56">
        <f>VLOOKUP(A56,Hoja5!$C$1:$E$170,3,FALSE)</f>
        <v>7.3</v>
      </c>
      <c r="M56" t="str">
        <f>VLOOKUP(A56,Hoja5!$C$1:$E$170,2,FALSE)</f>
        <v>Flawed democracy</v>
      </c>
      <c r="N56">
        <f>VLOOKUP(data!A56,'Organized Crime Index'!$C$1:$F$194,4,FALSE)</f>
        <v>6.23</v>
      </c>
    </row>
    <row r="57" spans="1:14">
      <c r="A57" t="s">
        <v>61</v>
      </c>
      <c r="B57" t="str">
        <f>VLOOKUP(data!A57,'Organized Crime Index'!$C$1:$F$194,2,FALSE)</f>
        <v>Africa</v>
      </c>
      <c r="C57" t="str">
        <f>VLOOKUP(data!A57,'Organized Crime Index'!$C$1:$F$194,3,FALSE)</f>
        <v>West Africa</v>
      </c>
      <c r="D57">
        <v>7.06</v>
      </c>
      <c r="E57">
        <v>29.93</v>
      </c>
      <c r="F57">
        <v>900.1</v>
      </c>
      <c r="G57">
        <v>36.1</v>
      </c>
      <c r="H57">
        <v>43.9</v>
      </c>
      <c r="I57">
        <v>3.79</v>
      </c>
      <c r="J57">
        <f>VLOOKUP(A57,'CPI 2022'!$A$3:$D$183,4,FALSE)</f>
        <v>28</v>
      </c>
      <c r="K57" s="26">
        <f>VLOOKUP(A57,'Rule of Law Index'!$A$1:$F$143,6,FALSE)</f>
        <v>0.40170236639517481</v>
      </c>
      <c r="L57">
        <f>VLOOKUP(A57,Hoja5!$C$1:$E$170,3,FALSE)</f>
        <v>3.23</v>
      </c>
      <c r="M57" t="str">
        <f>VLOOKUP(A57,Hoja5!$C$1:$E$170,2,FALSE)</f>
        <v>Authoritarian</v>
      </c>
      <c r="N57">
        <f>VLOOKUP(data!A57,'Organized Crime Index'!$C$1:$F$194,4,FALSE)</f>
        <v>5.93</v>
      </c>
    </row>
    <row r="58" spans="1:14">
      <c r="A58" t="s">
        <v>62</v>
      </c>
      <c r="B58" t="str">
        <f>VLOOKUP(data!A58,'Organized Crime Index'!$C$1:$F$194,2,FALSE)</f>
        <v>Europe</v>
      </c>
      <c r="C58" t="str">
        <f>VLOOKUP(data!A58,'Organized Crime Index'!$C$1:$F$194,3,FALSE)</f>
        <v>Southern Europe</v>
      </c>
      <c r="D58">
        <v>4.6500000000000004</v>
      </c>
      <c r="E58">
        <v>92.96</v>
      </c>
      <c r="F58">
        <v>33122.800000000003</v>
      </c>
      <c r="G58">
        <v>16.3</v>
      </c>
      <c r="H58">
        <v>94.7</v>
      </c>
      <c r="I58">
        <v>5.2</v>
      </c>
      <c r="J58">
        <f>VLOOKUP(A58,'CPI 2022'!$A$3:$D$183,4,FALSE)</f>
        <v>51</v>
      </c>
      <c r="K58" s="26">
        <f>VLOOKUP(A58,'Rule of Law Index'!$A$1:$F$143,6,FALSE)</f>
        <v>0.67979840356654964</v>
      </c>
      <c r="L58">
        <f>VLOOKUP(A58,Hoja5!$C$1:$E$170,3,FALSE)</f>
        <v>7.7</v>
      </c>
      <c r="M58" t="str">
        <f>VLOOKUP(A58,Hoja5!$C$1:$E$170,2,FALSE)</f>
        <v>Flawed democracy</v>
      </c>
      <c r="N58">
        <f>VLOOKUP(data!A58,'Organized Crime Index'!$C$1:$F$194,4,FALSE)</f>
        <v>5</v>
      </c>
    </row>
    <row r="59" spans="1:14">
      <c r="A59" t="s">
        <v>63</v>
      </c>
      <c r="B59" t="str">
        <f>VLOOKUP(data!A59,'Organized Crime Index'!$C$1:$F$194,2,FALSE)</f>
        <v>Africa</v>
      </c>
      <c r="C59" t="str">
        <f>VLOOKUP(data!A59,'Organized Crime Index'!$C$1:$F$194,3,FALSE)</f>
        <v>North Africa</v>
      </c>
      <c r="D59">
        <v>6.62</v>
      </c>
      <c r="E59">
        <v>30.98</v>
      </c>
      <c r="F59">
        <v>1730.44</v>
      </c>
      <c r="G59">
        <v>31</v>
      </c>
      <c r="H59">
        <v>55.3</v>
      </c>
      <c r="I59">
        <v>2.63</v>
      </c>
      <c r="J59">
        <f>VLOOKUP(A59,'CPI 2022'!$A$3:$D$183,4,FALSE)</f>
        <v>30</v>
      </c>
      <c r="K59" s="26">
        <f>VLOOKUP(A59,'Rule of Law Index'!$A$1:$F$143,6,FALSE)</f>
        <v>0.36125293194785885</v>
      </c>
      <c r="L59">
        <f>VLOOKUP(A59,Hoja5!$C$1:$E$170,3,FALSE)</f>
        <v>4.03</v>
      </c>
      <c r="M59" t="str">
        <f>VLOOKUP(A59,Hoja5!$C$1:$E$170,2,FALSE)</f>
        <v>Hybrid regime</v>
      </c>
      <c r="N59">
        <f>VLOOKUP(data!A59,'Organized Crime Index'!$C$1:$F$194,4,FALSE)</f>
        <v>4.38</v>
      </c>
    </row>
    <row r="60" spans="1:14">
      <c r="A60" t="s">
        <v>64</v>
      </c>
      <c r="B60" t="str">
        <f>VLOOKUP(data!A60,'Organized Crime Index'!$C$1:$F$194,2,FALSE)</f>
        <v>Africa</v>
      </c>
      <c r="C60" t="str">
        <f>VLOOKUP(data!A60,'Organized Crime Index'!$C$1:$F$194,3,FALSE)</f>
        <v>Southern Africa</v>
      </c>
      <c r="D60">
        <v>4.74</v>
      </c>
      <c r="E60">
        <v>84.31</v>
      </c>
      <c r="F60">
        <v>11221.98</v>
      </c>
      <c r="G60">
        <v>8</v>
      </c>
      <c r="H60">
        <v>40.799999999999997</v>
      </c>
      <c r="I60">
        <v>4.83</v>
      </c>
      <c r="J60">
        <f>VLOOKUP(A60,'CPI 2022'!$A$3:$D$183,4,FALSE)</f>
        <v>50</v>
      </c>
      <c r="K60" s="26">
        <f>VLOOKUP(A60,'Rule of Law Index'!$A$1:$F$143,6,FALSE)</f>
        <v>0.60947970228871073</v>
      </c>
      <c r="L60">
        <f>VLOOKUP(A60,Hoja5!$C$1:$E$170,3,FALSE)</f>
        <v>8.14</v>
      </c>
      <c r="M60" t="str">
        <f>VLOOKUP(A60,Hoja5!$C$1:$E$170,2,FALSE)</f>
        <v>Full democracy</v>
      </c>
      <c r="N60">
        <f>VLOOKUP(data!A60,'Organized Crime Index'!$C$1:$F$194,4,FALSE)</f>
        <v>4.37</v>
      </c>
    </row>
    <row r="61" spans="1:14">
      <c r="A61" t="s">
        <v>65</v>
      </c>
      <c r="B61" t="str">
        <f>VLOOKUP(data!A61,'Organized Crime Index'!$C$1:$F$194,2,FALSE)</f>
        <v>Americas</v>
      </c>
      <c r="C61" t="str">
        <f>VLOOKUP(data!A61,'Organized Crime Index'!$C$1:$F$194,3,FALSE)</f>
        <v>Caribbean &amp; Central</v>
      </c>
      <c r="D61">
        <v>5.21</v>
      </c>
      <c r="E61">
        <v>81.16</v>
      </c>
      <c r="F61">
        <v>9694.85</v>
      </c>
      <c r="G61">
        <v>46.2</v>
      </c>
      <c r="H61">
        <v>80.7</v>
      </c>
      <c r="I61">
        <v>4.91</v>
      </c>
      <c r="J61">
        <f>VLOOKUP(A61,'CPI 2022'!$A$3:$D$183,4,FALSE)</f>
        <v>31</v>
      </c>
      <c r="K61" s="26">
        <f>VLOOKUP(A61,'Rule of Law Index'!$A$1:$F$143,6,FALSE)</f>
        <v>0.41739094644246671</v>
      </c>
      <c r="L61">
        <f>VLOOKUP(A61,Hoja5!$C$1:$E$170,3,FALSE)</f>
        <v>5.25</v>
      </c>
      <c r="M61" t="str">
        <f>VLOOKUP(A61,Hoja5!$C$1:$E$170,2,FALSE)</f>
        <v>Hybrid regime</v>
      </c>
      <c r="N61">
        <f>VLOOKUP(data!A61,'Organized Crime Index'!$C$1:$F$194,4,FALSE)</f>
        <v>7.57</v>
      </c>
    </row>
    <row r="62" spans="1:14">
      <c r="A62" t="s">
        <v>66</v>
      </c>
      <c r="B62" t="str">
        <f>VLOOKUP(data!A62,'Organized Crime Index'!$C$1:$F$194,2,FALSE)</f>
        <v>Africa</v>
      </c>
      <c r="C62" t="str">
        <f>VLOOKUP(data!A62,'Organized Crime Index'!$C$1:$F$194,3,FALSE)</f>
        <v>Southern Africa</v>
      </c>
      <c r="D62">
        <v>7.88</v>
      </c>
      <c r="E62">
        <v>19.28</v>
      </c>
      <c r="F62">
        <v>498.94</v>
      </c>
      <c r="G62">
        <v>46.1</v>
      </c>
      <c r="H62">
        <v>37.1</v>
      </c>
      <c r="I62">
        <v>5.6</v>
      </c>
      <c r="J62">
        <f>VLOOKUP(A62,'CPI 2022'!$A$3:$D$183,4,FALSE)</f>
        <v>26</v>
      </c>
      <c r="K62" s="26">
        <f>VLOOKUP(A62,'Rule of Law Index'!$A$1:$F$143,6,FALSE)</f>
        <v>0.38403012868705133</v>
      </c>
      <c r="L62">
        <f>VLOOKUP(A62,Hoja5!$C$1:$E$170,3,FALSE)</f>
        <v>3.51</v>
      </c>
      <c r="M62" t="str">
        <f>VLOOKUP(A62,Hoja5!$C$1:$E$170,2,FALSE)</f>
        <v>Authoritarian</v>
      </c>
      <c r="N62">
        <f>VLOOKUP(data!A62,'Organized Crime Index'!$C$1:$F$194,4,FALSE)</f>
        <v>6.2</v>
      </c>
    </row>
    <row r="63" spans="1:14">
      <c r="A63" t="s">
        <v>67</v>
      </c>
      <c r="B63" t="str">
        <f>VLOOKUP(data!A63,'Organized Crime Index'!$C$1:$F$194,2,FALSE)</f>
        <v>Asia</v>
      </c>
      <c r="C63" t="str">
        <f>VLOOKUP(data!A63,'Organized Crime Index'!$C$1:$F$194,3,FALSE)</f>
        <v>Southern Asia</v>
      </c>
      <c r="D63" t="s">
        <v>806</v>
      </c>
      <c r="E63">
        <v>61.87</v>
      </c>
      <c r="F63">
        <v>990.56</v>
      </c>
      <c r="G63">
        <v>25.2</v>
      </c>
      <c r="H63">
        <v>20.6</v>
      </c>
      <c r="I63">
        <v>5.16</v>
      </c>
      <c r="J63">
        <f>VLOOKUP(A63,'CPI 2022'!$A$3:$D$183,4,FALSE)</f>
        <v>34</v>
      </c>
      <c r="K63" s="26">
        <f>VLOOKUP(A63,'Rule of Law Index'!$A$1:$F$143,6,FALSE)</f>
        <v>0.51613651887834466</v>
      </c>
      <c r="N63">
        <f>VLOOKUP(data!A63,'Organized Crime Index'!$C$1:$F$194,4,FALSE)</f>
        <v>6.57</v>
      </c>
    </row>
    <row r="64" spans="1:14">
      <c r="A64" t="s">
        <v>68</v>
      </c>
      <c r="B64" t="str">
        <f>VLOOKUP(data!A64,'Organized Crime Index'!$C$1:$F$194,2,FALSE)</f>
        <v>Europe</v>
      </c>
      <c r="C64" t="str">
        <f>VLOOKUP(data!A64,'Organized Crime Index'!$C$1:$F$194,3,FALSE)</f>
        <v>Western Europe</v>
      </c>
      <c r="D64">
        <v>4.1500000000000004</v>
      </c>
      <c r="E64">
        <v>93.16</v>
      </c>
      <c r="F64">
        <v>53583.14</v>
      </c>
      <c r="G64">
        <v>8.8000000000000007</v>
      </c>
      <c r="H64">
        <v>92.2</v>
      </c>
      <c r="I64">
        <v>5.48</v>
      </c>
      <c r="J64">
        <f>VLOOKUP(A64,'CPI 2022'!$A$3:$D$183,4,FALSE)</f>
        <v>80</v>
      </c>
      <c r="K64" s="26">
        <f>VLOOKUP(A64,'Rule of Law Index'!$A$1:$F$143,6,FALSE)</f>
        <v>0.83245737839553524</v>
      </c>
      <c r="L64">
        <f>VLOOKUP(A64,Hoja5!$C$1:$E$170,3,FALSE)</f>
        <v>9</v>
      </c>
      <c r="M64" t="str">
        <f>VLOOKUP(A64,Hoja5!$C$1:$E$170,2,FALSE)</f>
        <v>Full democracy</v>
      </c>
      <c r="N64">
        <f>VLOOKUP(data!A64,'Organized Crime Index'!$C$1:$F$194,4,FALSE)</f>
        <v>4.97</v>
      </c>
    </row>
    <row r="65" spans="1:14">
      <c r="A65" t="s">
        <v>69</v>
      </c>
      <c r="B65" t="str">
        <f>VLOOKUP(data!A65,'Organized Crime Index'!$C$1:$F$194,2,FALSE)</f>
        <v>Americas</v>
      </c>
      <c r="C65" t="str">
        <f>VLOOKUP(data!A65,'Organized Crime Index'!$C$1:$F$194,3,FALSE)</f>
        <v>Caribbean &amp; Central</v>
      </c>
      <c r="D65">
        <v>6.42</v>
      </c>
      <c r="E65">
        <v>48.42</v>
      </c>
      <c r="F65">
        <v>2028.9</v>
      </c>
      <c r="G65">
        <v>29.6</v>
      </c>
      <c r="H65">
        <v>59</v>
      </c>
      <c r="I65">
        <v>4.34</v>
      </c>
      <c r="J65">
        <f>VLOOKUP(A65,'CPI 2022'!$A$3:$D$183,4,FALSE)</f>
        <v>19</v>
      </c>
      <c r="K65" s="26">
        <f>VLOOKUP(A65,'Rule of Law Index'!$A$1:$F$143,6,FALSE)</f>
        <v>0.34577269338643962</v>
      </c>
      <c r="L65">
        <f>VLOOKUP(A65,Hoja5!$C$1:$E$170,3,FALSE)</f>
        <v>2.5</v>
      </c>
      <c r="M65" t="str">
        <f>VLOOKUP(A65,Hoja5!$C$1:$E$170,2,FALSE)</f>
        <v>Authoritarian</v>
      </c>
      <c r="N65">
        <f>VLOOKUP(data!A65,'Organized Crime Index'!$C$1:$F$194,4,FALSE)</f>
        <v>5.72</v>
      </c>
    </row>
    <row r="66" spans="1:14">
      <c r="A66" t="s">
        <v>70</v>
      </c>
      <c r="B66" t="str">
        <f>VLOOKUP(data!A66,'Organized Crime Index'!$C$1:$F$194,2,FALSE)</f>
        <v>Africa</v>
      </c>
      <c r="C66" t="str">
        <f>VLOOKUP(data!A66,'Organized Crime Index'!$C$1:$F$194,3,FALSE)</f>
        <v>West Africa</v>
      </c>
      <c r="D66">
        <v>6.64</v>
      </c>
      <c r="E66">
        <v>20.07</v>
      </c>
      <c r="F66">
        <v>571.27</v>
      </c>
      <c r="G66">
        <v>45.4</v>
      </c>
      <c r="H66">
        <v>16.600000000000001</v>
      </c>
      <c r="I66">
        <v>4.92</v>
      </c>
      <c r="J66">
        <f>VLOOKUP(A66,'CPI 2022'!$A$3:$D$183,4,FALSE)</f>
        <v>32</v>
      </c>
      <c r="K66" s="26">
        <f>VLOOKUP(A66,'Rule of Law Index'!$A$1:$F$143,6,FALSE)</f>
        <v>0.4402508129236043</v>
      </c>
      <c r="L66">
        <f>VLOOKUP(A66,Hoja5!$C$1:$E$170,3,FALSE)</f>
        <v>3.73</v>
      </c>
      <c r="M66" t="str">
        <f>VLOOKUP(A66,Hoja5!$C$1:$E$170,2,FALSE)</f>
        <v>Authoritarian</v>
      </c>
      <c r="N66">
        <f>VLOOKUP(data!A66,'Organized Crime Index'!$C$1:$F$194,4,FALSE)</f>
        <v>5.7</v>
      </c>
    </row>
    <row r="67" spans="1:14">
      <c r="A67" t="s">
        <v>71</v>
      </c>
      <c r="B67" t="str">
        <f>VLOOKUP(data!A67,'Organized Crime Index'!$C$1:$F$194,2,FALSE)</f>
        <v>Asia</v>
      </c>
      <c r="C67" t="str">
        <f>VLOOKUP(data!A67,'Organized Crime Index'!$C$1:$F$194,3,FALSE)</f>
        <v>Southern Asia</v>
      </c>
      <c r="D67">
        <v>5.44</v>
      </c>
      <c r="E67">
        <v>37.4</v>
      </c>
      <c r="F67">
        <v>1330.39</v>
      </c>
      <c r="G67">
        <v>29.5</v>
      </c>
      <c r="H67">
        <v>37.200000000000003</v>
      </c>
      <c r="I67">
        <v>2.9</v>
      </c>
      <c r="J67">
        <f>VLOOKUP(A67,'CPI 2022'!$A$3:$D$183,4,FALSE)</f>
        <v>27</v>
      </c>
      <c r="K67" s="26">
        <f>VLOOKUP(A67,'Rule of Law Index'!$A$1:$F$143,6,FALSE)</f>
        <v>0.37714776386424453</v>
      </c>
      <c r="L67">
        <f>VLOOKUP(A67,Hoja5!$C$1:$E$170,3,FALSE)</f>
        <v>4.13</v>
      </c>
      <c r="M67" t="str">
        <f>VLOOKUP(A67,Hoja5!$C$1:$E$170,2,FALSE)</f>
        <v>Hybrid regime</v>
      </c>
      <c r="N67">
        <f>VLOOKUP(data!A67,'Organized Crime Index'!$C$1:$F$194,4,FALSE)</f>
        <v>6.03</v>
      </c>
    </row>
    <row r="68" spans="1:14">
      <c r="A68" t="s">
        <v>72</v>
      </c>
      <c r="B68" t="str">
        <f>VLOOKUP(data!A68,'Organized Crime Index'!$C$1:$F$194,2,FALSE)</f>
        <v>Americas</v>
      </c>
      <c r="C68" t="str">
        <f>VLOOKUP(data!A68,'Organized Crime Index'!$C$1:$F$194,3,FALSE)</f>
        <v>Caribbean &amp; Central</v>
      </c>
      <c r="D68">
        <v>5.76</v>
      </c>
      <c r="E68">
        <v>63.79</v>
      </c>
      <c r="F68">
        <v>15575.08</v>
      </c>
      <c r="G68">
        <v>23</v>
      </c>
      <c r="H68">
        <v>68.400000000000006</v>
      </c>
      <c r="I68">
        <v>3.16</v>
      </c>
      <c r="J68">
        <f>VLOOKUP(A68,'CPI 2022'!$A$3:$D$183,4,FALSE)</f>
        <v>36</v>
      </c>
      <c r="K68" s="26">
        <f>VLOOKUP(A68,'Rule of Law Index'!$A$1:$F$143,6,FALSE)</f>
        <v>0.51434932086349427</v>
      </c>
      <c r="L68">
        <f>VLOOKUP(A68,Hoja5!$C$1:$E$170,3,FALSE)</f>
        <v>6.91</v>
      </c>
      <c r="M68" t="str">
        <f>VLOOKUP(A68,Hoja5!$C$1:$E$170,2,FALSE)</f>
        <v>Flawed democracy</v>
      </c>
      <c r="N68">
        <f>VLOOKUP(data!A68,'Organized Crime Index'!$C$1:$F$194,4,FALSE)</f>
        <v>6.98</v>
      </c>
    </row>
    <row r="69" spans="1:14">
      <c r="A69" t="s">
        <v>73</v>
      </c>
      <c r="B69" t="str">
        <f>VLOOKUP(data!A69,'Organized Crime Index'!$C$1:$F$194,2,FALSE)</f>
        <v>Oceania</v>
      </c>
      <c r="C69" t="str">
        <f>VLOOKUP(data!A69,'Organized Crime Index'!$C$1:$F$194,3,FALSE)</f>
        <v>Melanesia</v>
      </c>
      <c r="D69" t="s">
        <v>806</v>
      </c>
      <c r="E69">
        <v>32.380000000000003</v>
      </c>
      <c r="F69">
        <v>2681.43</v>
      </c>
      <c r="G69">
        <v>37</v>
      </c>
      <c r="H69">
        <v>13.3</v>
      </c>
      <c r="I69">
        <v>1.93</v>
      </c>
      <c r="J69">
        <f>VLOOKUP(A69,'CPI 2022'!$A$3:$D$183,4,FALSE)</f>
        <v>30</v>
      </c>
      <c r="K69" s="26"/>
      <c r="L69">
        <f>VLOOKUP(A69,Hoja5!$C$1:$E$170,3,FALSE)</f>
        <v>5.97</v>
      </c>
      <c r="M69" t="str">
        <f>VLOOKUP(A69,Hoja5!$C$1:$E$170,2,FALSE)</f>
        <v>Hybrid regime</v>
      </c>
      <c r="N69">
        <f>VLOOKUP(data!A69,'Organized Crime Index'!$C$1:$F$194,4,FALSE)</f>
        <v>5.72</v>
      </c>
    </row>
    <row r="70" spans="1:14">
      <c r="A70" t="s">
        <v>74</v>
      </c>
      <c r="B70" t="str">
        <f>VLOOKUP(data!A70,'Organized Crime Index'!$C$1:$F$194,2,FALSE)</f>
        <v>Americas</v>
      </c>
      <c r="C70" t="str">
        <f>VLOOKUP(data!A70,'Organized Crime Index'!$C$1:$F$194,3,FALSE)</f>
        <v>South America</v>
      </c>
      <c r="D70">
        <v>5.07</v>
      </c>
      <c r="E70">
        <v>65.88</v>
      </c>
      <c r="F70">
        <v>5794.58</v>
      </c>
      <c r="G70">
        <v>22.2</v>
      </c>
      <c r="H70">
        <v>62.2</v>
      </c>
      <c r="I70">
        <v>3.44</v>
      </c>
      <c r="J70">
        <f>VLOOKUP(A70,'CPI 2022'!$A$3:$D$183,4,FALSE)</f>
        <v>28</v>
      </c>
      <c r="K70" s="26">
        <f>VLOOKUP(A70,'Rule of Law Index'!$A$1:$F$143,6,FALSE)</f>
        <v>0.46289185412084433</v>
      </c>
      <c r="L70">
        <f>VLOOKUP(A70,Hoja5!$C$1:$E$170,3,FALSE)</f>
        <v>5.89</v>
      </c>
      <c r="M70" t="str">
        <f>VLOOKUP(A70,Hoja5!$C$1:$E$170,2,FALSE)</f>
        <v>Hybrid regime</v>
      </c>
      <c r="N70">
        <f>VLOOKUP(data!A70,'Organized Crime Index'!$C$1:$F$194,4,FALSE)</f>
        <v>7.52</v>
      </c>
    </row>
    <row r="71" spans="1:14">
      <c r="A71" t="s">
        <v>75</v>
      </c>
      <c r="B71" t="str">
        <f>VLOOKUP(data!A71,'Organized Crime Index'!$C$1:$F$194,2,FALSE)</f>
        <v>Americas</v>
      </c>
      <c r="C71" t="str">
        <f>VLOOKUP(data!A71,'Organized Crime Index'!$C$1:$F$194,3,FALSE)</f>
        <v>South America</v>
      </c>
      <c r="D71">
        <v>4.8099999999999996</v>
      </c>
      <c r="E71">
        <v>89.31</v>
      </c>
      <c r="F71">
        <v>6947.25</v>
      </c>
      <c r="G71">
        <v>22.7</v>
      </c>
      <c r="H71">
        <v>78.3</v>
      </c>
      <c r="I71">
        <v>3.72</v>
      </c>
      <c r="J71">
        <f>VLOOKUP(A71,'CPI 2022'!$A$3:$D$183,4,FALSE)</f>
        <v>36</v>
      </c>
      <c r="K71" s="26">
        <f>VLOOKUP(A71,'Rule of Law Index'!$A$1:$F$143,6,FALSE)</f>
        <v>0.48629573047701669</v>
      </c>
      <c r="L71">
        <f>VLOOKUP(A71,Hoja5!$C$1:$E$170,3,FALSE)</f>
        <v>5.92</v>
      </c>
      <c r="M71" t="str">
        <f>VLOOKUP(A71,Hoja5!$C$1:$E$170,2,FALSE)</f>
        <v>Hybrid regime</v>
      </c>
      <c r="N71">
        <f>VLOOKUP(data!A71,'Organized Crime Index'!$C$1:$F$194,4,FALSE)</f>
        <v>6.4</v>
      </c>
    </row>
    <row r="72" spans="1:14">
      <c r="A72" t="s">
        <v>76</v>
      </c>
      <c r="B72" t="str">
        <f>VLOOKUP(data!A72,'Organized Crime Index'!$C$1:$F$194,2,FALSE)</f>
        <v>Asia</v>
      </c>
      <c r="C72" t="str">
        <f>VLOOKUP(data!A72,'Organized Crime Index'!$C$1:$F$194,3,FALSE)</f>
        <v>South-Eastern Asia</v>
      </c>
      <c r="D72">
        <v>5.64</v>
      </c>
      <c r="E72">
        <v>65.56</v>
      </c>
      <c r="F72">
        <v>3102.73</v>
      </c>
      <c r="G72">
        <v>21.6</v>
      </c>
      <c r="H72">
        <v>47.4</v>
      </c>
      <c r="I72">
        <v>2.65</v>
      </c>
      <c r="J72">
        <f>VLOOKUP(A72,'CPI 2022'!$A$3:$D$183,4,FALSE)</f>
        <v>33</v>
      </c>
      <c r="K72" s="26">
        <f>VLOOKUP(A72,'Rule of Law Index'!$A$1:$F$143,6,FALSE)</f>
        <v>0.46019067025513638</v>
      </c>
      <c r="L72">
        <f>VLOOKUP(A72,Hoja5!$C$1:$E$170,3,FALSE)</f>
        <v>6.73</v>
      </c>
      <c r="M72" t="str">
        <f>VLOOKUP(A72,Hoja5!$C$1:$E$170,2,FALSE)</f>
        <v>Flawed democracy</v>
      </c>
      <c r="N72">
        <f>VLOOKUP(data!A72,'Organized Crime Index'!$C$1:$F$194,4,FALSE)</f>
        <v>6.63</v>
      </c>
    </row>
    <row r="73" spans="1:14">
      <c r="A73" t="s">
        <v>77</v>
      </c>
      <c r="B73" t="str">
        <f>VLOOKUP(data!A73,'Organized Crime Index'!$C$1:$F$194,2,FALSE)</f>
        <v>Europe</v>
      </c>
      <c r="C73" t="str">
        <f>VLOOKUP(data!A73,'Organized Crime Index'!$C$1:$F$194,3,FALSE)</f>
        <v>Central &amp; Eastern Europe</v>
      </c>
      <c r="D73">
        <v>4.46</v>
      </c>
      <c r="E73">
        <v>94.08</v>
      </c>
      <c r="F73">
        <v>15444</v>
      </c>
      <c r="G73">
        <v>17.600000000000001</v>
      </c>
      <c r="H73">
        <v>60</v>
      </c>
      <c r="I73">
        <v>4.6399999999999997</v>
      </c>
      <c r="J73">
        <f>VLOOKUP(A73,'CPI 2022'!$A$3:$D$183,4,FALSE)</f>
        <v>55</v>
      </c>
      <c r="K73" s="26">
        <f>VLOOKUP(A73,'Rule of Law Index'!$A$1:$F$143,6,FALSE)</f>
        <v>0.6389109647597091</v>
      </c>
      <c r="L73">
        <f>VLOOKUP(A73,Hoja5!$C$1:$E$170,3,FALSE)</f>
        <v>7.04</v>
      </c>
      <c r="M73" t="str">
        <f>VLOOKUP(A73,Hoja5!$C$1:$E$170,2,FALSE)</f>
        <v>Flawed democracy</v>
      </c>
      <c r="N73">
        <f>VLOOKUP(data!A73,'Organized Crime Index'!$C$1:$F$194,4,FALSE)</f>
        <v>4.4800000000000004</v>
      </c>
    </row>
    <row r="74" spans="1:14">
      <c r="A74" t="s">
        <v>78</v>
      </c>
      <c r="B74" t="str">
        <f>VLOOKUP(data!A74,'Organized Crime Index'!$C$1:$F$194,2,FALSE)</f>
        <v>Europe</v>
      </c>
      <c r="C74" t="str">
        <f>VLOOKUP(data!A74,'Organized Crime Index'!$C$1:$F$194,3,FALSE)</f>
        <v>Southern Europe</v>
      </c>
      <c r="D74">
        <v>4.08</v>
      </c>
      <c r="E74">
        <v>94.66</v>
      </c>
      <c r="F74">
        <v>23477.73</v>
      </c>
      <c r="G74">
        <v>19</v>
      </c>
      <c r="H74">
        <v>66.3</v>
      </c>
      <c r="I74">
        <v>4.88</v>
      </c>
      <c r="J74">
        <f>VLOOKUP(A74,'CPI 2022'!$A$3:$D$183,4,FALSE)</f>
        <v>62</v>
      </c>
      <c r="K74" s="26">
        <f>VLOOKUP(A74,'Rule of Law Index'!$A$1:$F$143,6,FALSE)</f>
        <v>0.68296373037467117</v>
      </c>
      <c r="L74">
        <f>VLOOKUP(A74,Hoja5!$C$1:$E$170,3,FALSE)</f>
        <v>7.95</v>
      </c>
      <c r="M74" t="str">
        <f>VLOOKUP(A74,Hoja5!$C$1:$E$170,2,FALSE)</f>
        <v>Flawed democracy</v>
      </c>
      <c r="N74">
        <f>VLOOKUP(data!A74,'Organized Crime Index'!$C$1:$F$194,4,FALSE)</f>
        <v>4.88</v>
      </c>
    </row>
    <row r="75" spans="1:14">
      <c r="A75" t="s">
        <v>79</v>
      </c>
      <c r="B75" t="str">
        <f>VLOOKUP(data!A75,'Organized Crime Index'!$C$1:$F$194,2,FALSE)</f>
        <v>Europe</v>
      </c>
      <c r="C75" t="str">
        <f>VLOOKUP(data!A75,'Organized Crime Index'!$C$1:$F$194,3,FALSE)</f>
        <v>Central &amp; Eastern Europe</v>
      </c>
      <c r="D75">
        <v>4.9000000000000004</v>
      </c>
      <c r="E75">
        <v>82.85</v>
      </c>
      <c r="F75">
        <v>12280.84</v>
      </c>
      <c r="G75">
        <v>22.4</v>
      </c>
      <c r="H75">
        <v>56.4</v>
      </c>
      <c r="I75">
        <v>2.97</v>
      </c>
      <c r="J75">
        <f>VLOOKUP(A75,'CPI 2022'!$A$3:$D$183,4,FALSE)</f>
        <v>46</v>
      </c>
      <c r="K75" s="26">
        <f>VLOOKUP(A75,'Rule of Law Index'!$A$1:$F$143,6,FALSE)</f>
        <v>0.630478052813918</v>
      </c>
      <c r="L75">
        <f>VLOOKUP(A75,Hoja5!$C$1:$E$170,3,FALSE)</f>
        <v>6.45</v>
      </c>
      <c r="M75" t="str">
        <f>VLOOKUP(A75,Hoja5!$C$1:$E$170,2,FALSE)</f>
        <v>Flawed democracy</v>
      </c>
      <c r="N75">
        <f>VLOOKUP(data!A75,'Organized Crime Index'!$C$1:$F$194,4,FALSE)</f>
        <v>4.58</v>
      </c>
    </row>
    <row r="76" spans="1:14">
      <c r="A76" t="s">
        <v>80</v>
      </c>
      <c r="B76" t="str">
        <f>VLOOKUP(data!A76,'Organized Crime Index'!$C$1:$F$194,2,FALSE)</f>
        <v>Africa</v>
      </c>
      <c r="C76" t="str">
        <f>VLOOKUP(data!A76,'Organized Crime Index'!$C$1:$F$194,3,FALSE)</f>
        <v>Central Africa</v>
      </c>
      <c r="D76" t="s">
        <v>806</v>
      </c>
      <c r="E76">
        <v>35.869999999999997</v>
      </c>
      <c r="F76">
        <v>773.05</v>
      </c>
      <c r="G76">
        <v>39.1</v>
      </c>
      <c r="H76">
        <v>17.399999999999999</v>
      </c>
      <c r="I76">
        <v>3.11</v>
      </c>
      <c r="J76">
        <f>VLOOKUP(A76,'CPI 2022'!$A$3:$D$183,4,FALSE)</f>
        <v>51</v>
      </c>
      <c r="K76" s="26">
        <f>VLOOKUP(A76,'Rule of Law Index'!$A$1:$F$143,6,FALSE)</f>
        <v>0.62927409172216642</v>
      </c>
      <c r="L76">
        <f>VLOOKUP(A76,Hoja5!$C$1:$E$170,3,FALSE)</f>
        <v>3.1</v>
      </c>
      <c r="M76" t="str">
        <f>VLOOKUP(A76,Hoja5!$C$1:$E$170,2,FALSE)</f>
        <v>Authoritarian</v>
      </c>
      <c r="N76">
        <f>VLOOKUP(data!A76,'Organized Crime Index'!$C$1:$F$194,4,FALSE)</f>
        <v>3.6</v>
      </c>
    </row>
    <row r="77" spans="1:14">
      <c r="A77" t="s">
        <v>81</v>
      </c>
      <c r="B77" t="str">
        <f>VLOOKUP(data!A77,'Organized Crime Index'!$C$1:$F$194,2,FALSE)</f>
        <v>Africa</v>
      </c>
      <c r="C77" t="str">
        <f>VLOOKUP(data!A77,'Organized Crime Index'!$C$1:$F$194,3,FALSE)</f>
        <v>West Africa</v>
      </c>
      <c r="D77">
        <v>6.67</v>
      </c>
      <c r="E77">
        <v>37.67</v>
      </c>
      <c r="F77">
        <v>1501.72</v>
      </c>
      <c r="G77">
        <v>46.7</v>
      </c>
      <c r="H77">
        <v>48.1</v>
      </c>
      <c r="I77">
        <v>4.6500000000000004</v>
      </c>
      <c r="J77">
        <f>VLOOKUP(A77,'CPI 2022'!$A$3:$D$183,4,FALSE)</f>
        <v>43</v>
      </c>
      <c r="K77" s="26">
        <f>VLOOKUP(A77,'Rule of Law Index'!$A$1:$F$143,6,FALSE)</f>
        <v>0.55366469437193444</v>
      </c>
      <c r="L77">
        <f>VLOOKUP(A77,Hoja5!$C$1:$E$170,3,FALSE)</f>
        <v>5.72</v>
      </c>
      <c r="M77" t="str">
        <f>VLOOKUP(A77,Hoja5!$C$1:$E$170,2,FALSE)</f>
        <v>Hybrid regime</v>
      </c>
      <c r="N77">
        <f>VLOOKUP(data!A77,'Organized Crime Index'!$C$1:$F$194,4,FALSE)</f>
        <v>5.52</v>
      </c>
    </row>
    <row r="78" spans="1:14">
      <c r="A78" t="s">
        <v>82</v>
      </c>
      <c r="B78" t="str">
        <f>VLOOKUP(data!A78,'Organized Crime Index'!$C$1:$F$194,2,FALSE)</f>
        <v>Europe</v>
      </c>
      <c r="C78" t="str">
        <f>VLOOKUP(data!A78,'Organized Crime Index'!$C$1:$F$194,3,FALSE)</f>
        <v>Central &amp; Eastern Europe</v>
      </c>
      <c r="D78">
        <v>4.74</v>
      </c>
      <c r="E78">
        <v>92.07</v>
      </c>
      <c r="F78">
        <v>7208.78</v>
      </c>
      <c r="G78">
        <v>8.9</v>
      </c>
      <c r="H78">
        <v>56.4</v>
      </c>
      <c r="I78">
        <v>3.72</v>
      </c>
      <c r="J78">
        <f>VLOOKUP(A78,'CPI 2022'!$A$3:$D$183,4,FALSE)</f>
        <v>36</v>
      </c>
      <c r="K78" s="26">
        <f>VLOOKUP(A78,'Rule of Law Index'!$A$1:$F$143,6,FALSE)</f>
        <v>0.48186358407078789</v>
      </c>
      <c r="L78">
        <f>VLOOKUP(A78,Hoja5!$C$1:$E$170,3,FALSE)</f>
        <v>6.33</v>
      </c>
      <c r="M78" t="str">
        <f>VLOOKUP(A78,Hoja5!$C$1:$E$170,2,FALSE)</f>
        <v>Flawed democracy</v>
      </c>
      <c r="N78">
        <f>VLOOKUP(data!A78,'Organized Crime Index'!$C$1:$F$194,4,FALSE)</f>
        <v>6.22</v>
      </c>
    </row>
    <row r="79" spans="1:14">
      <c r="A79" t="s">
        <v>83</v>
      </c>
      <c r="B79" t="str">
        <f>VLOOKUP(data!A79,'Organized Crime Index'!$C$1:$F$194,2,FALSE)</f>
        <v>Africa</v>
      </c>
      <c r="C79" t="str">
        <f>VLOOKUP(data!A79,'Organized Crime Index'!$C$1:$F$194,3,FALSE)</f>
        <v>Southern Africa</v>
      </c>
      <c r="D79">
        <v>5.23</v>
      </c>
      <c r="E79">
        <v>80.06</v>
      </c>
      <c r="F79">
        <v>16377.86</v>
      </c>
      <c r="G79">
        <v>39.299999999999997</v>
      </c>
      <c r="H79">
        <v>57.5</v>
      </c>
      <c r="I79">
        <v>4.42</v>
      </c>
      <c r="J79">
        <f>VLOOKUP(A79,'CPI 2022'!$A$3:$D$183,4,FALSE)</f>
        <v>70</v>
      </c>
      <c r="K79" s="26"/>
      <c r="N79">
        <f>VLOOKUP(data!A79,'Organized Crime Index'!$C$1:$F$194,4,FALSE)</f>
        <v>3.9</v>
      </c>
    </row>
    <row r="80" spans="1:14">
      <c r="A80" t="s">
        <v>84</v>
      </c>
      <c r="B80" t="str">
        <f>VLOOKUP(data!A80,'Organized Crime Index'!$C$1:$F$194,2,FALSE)</f>
        <v>Africa</v>
      </c>
      <c r="C80" t="str">
        <f>VLOOKUP(data!A80,'Organized Crime Index'!$C$1:$F$194,3,FALSE)</f>
        <v>West Africa</v>
      </c>
      <c r="D80">
        <v>7.09</v>
      </c>
      <c r="E80">
        <v>41.77</v>
      </c>
      <c r="F80">
        <v>536.11</v>
      </c>
      <c r="G80">
        <v>70.2</v>
      </c>
      <c r="H80">
        <v>42.9</v>
      </c>
      <c r="I80">
        <v>7.14</v>
      </c>
      <c r="J80">
        <f>VLOOKUP(A80,'CPI 2022'!$A$3:$D$183,4,FALSE)</f>
        <v>34</v>
      </c>
      <c r="K80" s="26">
        <f>VLOOKUP(A80,'Rule of Law Index'!$A$1:$F$143,6,FALSE)</f>
        <v>0.43945993476948431</v>
      </c>
      <c r="L80">
        <f>VLOOKUP(A80,Hoja5!$C$1:$E$170,3,FALSE)</f>
        <v>5.03</v>
      </c>
      <c r="M80" t="str">
        <f>VLOOKUP(A80,Hoja5!$C$1:$E$170,2,FALSE)</f>
        <v>Hybrid regime</v>
      </c>
      <c r="N80">
        <f>VLOOKUP(data!A80,'Organized Crime Index'!$C$1:$F$194,4,FALSE)</f>
        <v>4.95</v>
      </c>
    </row>
    <row r="81" spans="1:14">
      <c r="A81" t="s">
        <v>85</v>
      </c>
      <c r="B81" t="str">
        <f>VLOOKUP(data!A81,'Organized Crime Index'!$C$1:$F$194,2,FALSE)</f>
        <v>Europe</v>
      </c>
      <c r="C81" t="str">
        <f>VLOOKUP(data!A81,'Organized Crime Index'!$C$1:$F$194,3,FALSE)</f>
        <v>Central &amp; Eastern Europe</v>
      </c>
      <c r="D81">
        <v>3.57</v>
      </c>
      <c r="E81">
        <v>95.69</v>
      </c>
      <c r="F81">
        <v>26005.1</v>
      </c>
      <c r="G81">
        <v>13.9</v>
      </c>
      <c r="H81">
        <v>55.1</v>
      </c>
      <c r="I81">
        <v>4.8</v>
      </c>
      <c r="J81">
        <f>VLOOKUP(A81,'CPI 2022'!$A$3:$D$183,4,FALSE)</f>
        <v>56</v>
      </c>
      <c r="K81" s="26">
        <f>VLOOKUP(A81,'Rule of Law Index'!$A$1:$F$143,6,FALSE)</f>
        <v>0.68776908157853134</v>
      </c>
      <c r="L81">
        <f>VLOOKUP(A81,Hoja5!$C$1:$E$170,3,FALSE)</f>
        <v>7.75</v>
      </c>
      <c r="M81" t="str">
        <f>VLOOKUP(A81,Hoja5!$C$1:$E$170,2,FALSE)</f>
        <v>Flawed democracy</v>
      </c>
      <c r="N81">
        <f>VLOOKUP(data!A81,'Organized Crime Index'!$C$1:$F$194,4,FALSE)</f>
        <v>4.37</v>
      </c>
    </row>
    <row r="82" spans="1:14">
      <c r="A82" t="s">
        <v>86</v>
      </c>
      <c r="B82" t="str">
        <f>VLOOKUP(data!A82,'Organized Crime Index'!$C$1:$F$194,2,FALSE)</f>
        <v>Africa</v>
      </c>
      <c r="C82" t="str">
        <f>VLOOKUP(data!A82,'Organized Crime Index'!$C$1:$F$194,3,FALSE)</f>
        <v>Southern Africa</v>
      </c>
      <c r="D82">
        <v>5.85</v>
      </c>
      <c r="E82">
        <v>71.930000000000007</v>
      </c>
      <c r="F82">
        <v>6369.23</v>
      </c>
      <c r="G82">
        <v>16.600000000000001</v>
      </c>
      <c r="H82">
        <v>67.400000000000006</v>
      </c>
      <c r="I82">
        <v>6.16</v>
      </c>
      <c r="J82">
        <f>VLOOKUP(A82,'CPI 2022'!$A$3:$D$183,4,FALSE)</f>
        <v>43</v>
      </c>
      <c r="K82" s="26">
        <f>VLOOKUP(A82,'Rule of Law Index'!$A$1:$F$143,6,FALSE)</f>
        <v>0.56938103628474579</v>
      </c>
      <c r="L82">
        <f>VLOOKUP(A82,Hoja5!$C$1:$E$170,3,FALSE)</f>
        <v>7.05</v>
      </c>
      <c r="M82" t="str">
        <f>VLOOKUP(A82,Hoja5!$C$1:$E$170,2,FALSE)</f>
        <v>Flawed democracy</v>
      </c>
      <c r="N82">
        <f>VLOOKUP(data!A82,'Organized Crime Index'!$C$1:$F$194,4,FALSE)</f>
        <v>7.18</v>
      </c>
    </row>
    <row r="83" spans="1:14">
      <c r="A83" t="s">
        <v>87</v>
      </c>
      <c r="B83" t="str">
        <f>VLOOKUP(data!A83,'Organized Crime Index'!$C$1:$F$194,2,FALSE)</f>
        <v>Europe</v>
      </c>
      <c r="C83" t="str">
        <f>VLOOKUP(data!A83,'Organized Crime Index'!$C$1:$F$194,3,FALSE)</f>
        <v>Southern Europe</v>
      </c>
      <c r="D83">
        <v>3.96</v>
      </c>
      <c r="E83">
        <v>96.88</v>
      </c>
      <c r="F83">
        <v>30405.83</v>
      </c>
      <c r="G83">
        <v>21.1</v>
      </c>
      <c r="H83">
        <v>80.8</v>
      </c>
      <c r="I83">
        <v>4.21</v>
      </c>
      <c r="J83">
        <f>VLOOKUP(A83,'CPI 2022'!$A$3:$D$183,4,FALSE)</f>
        <v>60</v>
      </c>
      <c r="K83" s="26">
        <f>VLOOKUP(A83,'Rule of Law Index'!$A$1:$F$143,6,FALSE)</f>
        <v>0.72109386299569522</v>
      </c>
      <c r="L83">
        <f>VLOOKUP(A83,Hoja5!$C$1:$E$170,3,FALSE)</f>
        <v>8.07</v>
      </c>
      <c r="M83" t="str">
        <f>VLOOKUP(A83,Hoja5!$C$1:$E$170,2,FALSE)</f>
        <v>Full democracy</v>
      </c>
      <c r="N83">
        <f>VLOOKUP(data!A83,'Organized Crime Index'!$C$1:$F$194,4,FALSE)</f>
        <v>5.9</v>
      </c>
    </row>
    <row r="84" spans="1:14">
      <c r="A84" t="s">
        <v>88</v>
      </c>
      <c r="B84" t="str">
        <f>VLOOKUP(data!A84,'Organized Crime Index'!$C$1:$F$194,2,FALSE)</f>
        <v>Asia</v>
      </c>
      <c r="C84" t="str">
        <f>VLOOKUP(data!A84,'Organized Crime Index'!$C$1:$F$194,3,FALSE)</f>
        <v>Southern Asia</v>
      </c>
      <c r="D84">
        <v>5.42</v>
      </c>
      <c r="E84">
        <v>91.04</v>
      </c>
      <c r="F84">
        <v>4189.6899999999996</v>
      </c>
      <c r="G84">
        <v>6.7</v>
      </c>
      <c r="H84">
        <v>18.7</v>
      </c>
      <c r="I84">
        <v>2.11</v>
      </c>
      <c r="J84">
        <f>VLOOKUP(A84,'CPI 2022'!$A$3:$D$183,4,FALSE)</f>
        <v>36</v>
      </c>
      <c r="K84" s="26">
        <f>VLOOKUP(A84,'Rule of Law Index'!$A$1:$F$143,6,FALSE)</f>
        <v>0.49852548109055589</v>
      </c>
      <c r="L84">
        <f>VLOOKUP(A84,Hoja5!$C$1:$E$170,3,FALSE)</f>
        <v>6.47</v>
      </c>
      <c r="M84" t="str">
        <f>VLOOKUP(A84,Hoja5!$C$1:$E$170,2,FALSE)</f>
        <v>Flawed democracy</v>
      </c>
      <c r="N84">
        <f>VLOOKUP(data!A84,'Organized Crime Index'!$C$1:$F$194,4,FALSE)</f>
        <v>4.92</v>
      </c>
    </row>
    <row r="85" spans="1:14">
      <c r="A85" t="s">
        <v>89</v>
      </c>
      <c r="B85" t="str">
        <f>VLOOKUP(data!A85,'Organized Crime Index'!$C$1:$F$194,2,FALSE)</f>
        <v>Europe</v>
      </c>
      <c r="C85" t="str">
        <f>VLOOKUP(data!A85,'Organized Crime Index'!$C$1:$F$194,3,FALSE)</f>
        <v>Northern Europe</v>
      </c>
      <c r="D85">
        <v>3.2</v>
      </c>
      <c r="E85">
        <v>99.06</v>
      </c>
      <c r="F85">
        <v>55766.81</v>
      </c>
      <c r="G85">
        <v>15</v>
      </c>
      <c r="H85">
        <v>88</v>
      </c>
      <c r="I85">
        <v>7.67</v>
      </c>
      <c r="J85">
        <f>VLOOKUP(A85,'CPI 2022'!$A$3:$D$183,4,FALSE)</f>
        <v>83</v>
      </c>
      <c r="K85" s="26">
        <f>VLOOKUP(A85,'Rule of Law Index'!$A$1:$F$143,6,FALSE)</f>
        <v>0.85419050625523751</v>
      </c>
      <c r="L85">
        <f>VLOOKUP(A85,Hoja5!$C$1:$E$170,3,FALSE)</f>
        <v>9.39</v>
      </c>
      <c r="M85" t="str">
        <f>VLOOKUP(A85,Hoja5!$C$1:$E$170,2,FALSE)</f>
        <v>Full democracy</v>
      </c>
      <c r="N85">
        <f>VLOOKUP(data!A85,'Organized Crime Index'!$C$1:$F$194,4,FALSE)</f>
        <v>4.7</v>
      </c>
    </row>
    <row r="86" spans="1:14">
      <c r="A86" t="s">
        <v>90</v>
      </c>
      <c r="B86" t="str">
        <f>VLOOKUP(data!A86,'Organized Crime Index'!$C$1:$F$194,2,FALSE)</f>
        <v>Europe</v>
      </c>
      <c r="C86" t="str">
        <f>VLOOKUP(data!A86,'Organized Crime Index'!$C$1:$F$194,3,FALSE)</f>
        <v>Western Europe</v>
      </c>
      <c r="D86">
        <v>4.05</v>
      </c>
      <c r="E86">
        <v>85.33</v>
      </c>
      <c r="F86">
        <v>82708.509999999995</v>
      </c>
      <c r="G86">
        <v>6.6</v>
      </c>
      <c r="H86">
        <v>73.900000000000006</v>
      </c>
      <c r="I86">
        <v>5.1100000000000003</v>
      </c>
      <c r="J86">
        <f>VLOOKUP(A86,'CPI 2022'!$A$3:$D$183,4,FALSE)</f>
        <v>82</v>
      </c>
      <c r="K86" s="26"/>
      <c r="N86">
        <f>VLOOKUP(data!A86,'Organized Crime Index'!$C$1:$F$194,4,FALSE)</f>
        <v>4.87</v>
      </c>
    </row>
    <row r="87" spans="1:14">
      <c r="A87" t="s">
        <v>91</v>
      </c>
      <c r="B87" t="str">
        <f>VLOOKUP(data!A87,'Organized Crime Index'!$C$1:$F$194,2,FALSE)</f>
        <v>Asia</v>
      </c>
      <c r="C87" t="str">
        <f>VLOOKUP(data!A87,'Organized Crime Index'!$C$1:$F$194,3,FALSE)</f>
        <v>Central Asia and the Caucasus</v>
      </c>
      <c r="D87">
        <v>5.91</v>
      </c>
      <c r="E87">
        <v>83.22</v>
      </c>
      <c r="F87">
        <v>826.62</v>
      </c>
      <c r="G87">
        <v>31.5</v>
      </c>
      <c r="H87">
        <v>27.5</v>
      </c>
      <c r="I87">
        <v>5.23</v>
      </c>
      <c r="J87">
        <f>VLOOKUP(A87,'CPI 2022'!$A$3:$D$183,4,FALSE)</f>
        <v>24</v>
      </c>
      <c r="K87" s="26"/>
      <c r="L87">
        <f>VLOOKUP(A87,Hoja5!$C$1:$E$170,3,FALSE)</f>
        <v>1.94</v>
      </c>
      <c r="M87" t="str">
        <f>VLOOKUP(A87,Hoja5!$C$1:$E$170,2,FALSE)</f>
        <v>Authoritarian</v>
      </c>
      <c r="N87">
        <f>VLOOKUP(data!A87,'Organized Crime Index'!$C$1:$F$194,4,FALSE)</f>
        <v>5.45</v>
      </c>
    </row>
    <row r="88" spans="1:14">
      <c r="A88" t="s">
        <v>92</v>
      </c>
      <c r="B88" t="str">
        <f>VLOOKUP(data!A88,'Organized Crime Index'!$C$1:$F$194,2,FALSE)</f>
        <v>Asia</v>
      </c>
      <c r="C88" t="str">
        <f>VLOOKUP(data!A88,'Organized Crime Index'!$C$1:$F$194,3,FALSE)</f>
        <v>South-Eastern Asia</v>
      </c>
      <c r="D88">
        <v>5.82</v>
      </c>
      <c r="E88">
        <v>77.27</v>
      </c>
      <c r="F88">
        <v>7273.56</v>
      </c>
      <c r="G88">
        <v>7.2</v>
      </c>
      <c r="H88">
        <v>51.4</v>
      </c>
      <c r="I88">
        <v>4.12</v>
      </c>
      <c r="J88">
        <f>VLOOKUP(A88,'CPI 2022'!$A$3:$D$183,4,FALSE)</f>
        <v>36</v>
      </c>
      <c r="K88" s="26">
        <f>VLOOKUP(A88,'Rule of Law Index'!$A$1:$F$143,6,FALSE)</f>
        <v>0.49025976223868328</v>
      </c>
      <c r="L88">
        <f>VLOOKUP(A88,Hoja5!$C$1:$E$170,3,FALSE)</f>
        <v>6.67</v>
      </c>
      <c r="M88" t="str">
        <f>VLOOKUP(A88,Hoja5!$C$1:$E$170,2,FALSE)</f>
        <v>Flawed democracy</v>
      </c>
      <c r="N88">
        <f>VLOOKUP(data!A88,'Organized Crime Index'!$C$1:$F$194,4,FALSE)</f>
        <v>6.18</v>
      </c>
    </row>
    <row r="89" spans="1:14">
      <c r="A89" t="s">
        <v>93</v>
      </c>
      <c r="B89" t="str">
        <f>VLOOKUP(data!A89,'Organized Crime Index'!$C$1:$F$194,2,FALSE)</f>
        <v>Africa</v>
      </c>
      <c r="C89" t="str">
        <f>VLOOKUP(data!A89,'Organized Crime Index'!$C$1:$F$194,3,FALSE)</f>
        <v>West Africa</v>
      </c>
      <c r="D89">
        <v>6.95</v>
      </c>
      <c r="E89">
        <v>41.01</v>
      </c>
      <c r="F89">
        <v>654.76</v>
      </c>
      <c r="G89">
        <v>55.1</v>
      </c>
      <c r="H89">
        <v>42.8</v>
      </c>
      <c r="I89">
        <v>5.43</v>
      </c>
      <c r="J89">
        <f>VLOOKUP(A89,'CPI 2022'!$A$3:$D$183,4,FALSE)</f>
        <v>30</v>
      </c>
      <c r="K89" s="26">
        <f>VLOOKUP(A89,'Rule of Law Index'!$A$1:$F$143,6,FALSE)</f>
        <v>0.45377527673870449</v>
      </c>
      <c r="L89">
        <f>VLOOKUP(A89,Hoja5!$C$1:$E$170,3,FALSE)</f>
        <v>2.99</v>
      </c>
      <c r="M89" t="str">
        <f>VLOOKUP(A89,Hoja5!$C$1:$E$170,2,FALSE)</f>
        <v>Authoritarian</v>
      </c>
      <c r="N89">
        <f>VLOOKUP(data!A89,'Organized Crime Index'!$C$1:$F$194,4,FALSE)</f>
        <v>5.23</v>
      </c>
    </row>
    <row r="90" spans="1:14">
      <c r="A90" t="s">
        <v>94</v>
      </c>
      <c r="B90" t="str">
        <f>VLOOKUP(data!A90,'Organized Crime Index'!$C$1:$F$194,2,FALSE)</f>
        <v>Oceania</v>
      </c>
      <c r="C90" t="str">
        <f>VLOOKUP(data!A90,'Organized Crime Index'!$C$1:$F$194,3,FALSE)</f>
        <v>Polynesia</v>
      </c>
      <c r="D90">
        <v>6.43</v>
      </c>
      <c r="E90">
        <v>82.07</v>
      </c>
      <c r="F90">
        <v>4885.8100000000004</v>
      </c>
      <c r="G90">
        <v>22.5</v>
      </c>
      <c r="H90">
        <v>23.1</v>
      </c>
      <c r="I90">
        <v>3.91</v>
      </c>
      <c r="K90" s="26"/>
      <c r="N90">
        <f>VLOOKUP(data!A90,'Organized Crime Index'!$C$1:$F$194,4,FALSE)</f>
        <v>3.7</v>
      </c>
    </row>
    <row r="91" spans="1:14">
      <c r="A91" t="s">
        <v>95</v>
      </c>
      <c r="B91" t="str">
        <f>VLOOKUP(data!A91,'Organized Crime Index'!$C$1:$F$194,2,FALSE)</f>
        <v>Asia</v>
      </c>
      <c r="C91" t="str">
        <f>VLOOKUP(data!A91,'Organized Crime Index'!$C$1:$F$194,3,FALSE)</f>
        <v>Western Asia</v>
      </c>
      <c r="D91">
        <v>5.53</v>
      </c>
      <c r="E91">
        <v>87.23</v>
      </c>
      <c r="F91">
        <v>9367.92</v>
      </c>
      <c r="G91">
        <v>21.9</v>
      </c>
      <c r="H91">
        <v>76.099999999999994</v>
      </c>
      <c r="I91">
        <v>4.29</v>
      </c>
      <c r="J91">
        <f>VLOOKUP(A91,'CPI 2022'!$A$3:$D$183,4,FALSE)</f>
        <v>36</v>
      </c>
      <c r="K91" s="26"/>
      <c r="L91">
        <f>VLOOKUP(A91,Hoja5!$C$1:$E$170,3,FALSE)</f>
        <v>4.3499999999999996</v>
      </c>
      <c r="M91" t="str">
        <f>VLOOKUP(A91,Hoja5!$C$1:$E$170,2,FALSE)</f>
        <v>Hybrid regime</v>
      </c>
      <c r="N91">
        <f>VLOOKUP(data!A91,'Organized Crime Index'!$C$1:$F$194,4,FALSE)</f>
        <v>7.03</v>
      </c>
    </row>
    <row r="92" spans="1:14">
      <c r="A92" t="s">
        <v>96</v>
      </c>
      <c r="B92" t="str">
        <f>VLOOKUP(data!A92,'Organized Crime Index'!$C$1:$F$194,2,FALSE)</f>
        <v>Europe</v>
      </c>
      <c r="C92" t="str">
        <f>VLOOKUP(data!A92,'Organized Crime Index'!$C$1:$F$194,3,FALSE)</f>
        <v>Central &amp; Eastern Europe</v>
      </c>
      <c r="D92">
        <v>5.08</v>
      </c>
      <c r="E92">
        <v>85.68</v>
      </c>
      <c r="F92">
        <v>2956.92</v>
      </c>
      <c r="G92">
        <v>3.8</v>
      </c>
      <c r="H92">
        <v>69.599999999999994</v>
      </c>
      <c r="I92">
        <v>5.41</v>
      </c>
      <c r="J92">
        <f>VLOOKUP(A92,'CPI 2022'!$A$3:$D$183,4,FALSE)</f>
        <v>33</v>
      </c>
      <c r="K92" s="26">
        <f>VLOOKUP(A92,'Rule of Law Index'!$A$1:$F$143,6,FALSE)</f>
        <v>0.48530315029512883</v>
      </c>
      <c r="L92">
        <f>VLOOKUP(A92,Hoja5!$C$1:$E$170,3,FALSE)</f>
        <v>5.42</v>
      </c>
      <c r="M92" t="str">
        <f>VLOOKUP(A92,Hoja5!$C$1:$E$170,2,FALSE)</f>
        <v>Hybrid regime</v>
      </c>
      <c r="N92">
        <f>VLOOKUP(data!A92,'Organized Crime Index'!$C$1:$F$194,4,FALSE)</f>
        <v>6.48</v>
      </c>
    </row>
    <row r="93" spans="1:14">
      <c r="A93" t="s">
        <v>97</v>
      </c>
      <c r="B93" t="str">
        <f>VLOOKUP(data!A93,'Organized Crime Index'!$C$1:$F$194,2,FALSE)</f>
        <v>Americas</v>
      </c>
      <c r="C93" t="str">
        <f>VLOOKUP(data!A93,'Organized Crime Index'!$C$1:$F$194,3,FALSE)</f>
        <v>North America</v>
      </c>
      <c r="D93">
        <v>4.3</v>
      </c>
      <c r="E93">
        <v>92.45</v>
      </c>
      <c r="F93">
        <v>62917.94</v>
      </c>
      <c r="G93">
        <v>15.1</v>
      </c>
      <c r="H93">
        <v>82.7</v>
      </c>
      <c r="I93">
        <v>4.96</v>
      </c>
      <c r="K93" s="26">
        <f>VLOOKUP(A93,'Rule of Law Index'!$A$1:$F$143,6,FALSE)</f>
        <v>0.70325596894802145</v>
      </c>
      <c r="L93">
        <f>VLOOKUP(A93,Hoja5!$C$1:$E$170,3,FALSE)</f>
        <v>7.85</v>
      </c>
      <c r="M93" t="str">
        <f>VLOOKUP(A93,Hoja5!$C$1:$E$170,2,FALSE)</f>
        <v>Flawed democracy</v>
      </c>
      <c r="N93">
        <f>VLOOKUP(data!A93,'Organized Crime Index'!$C$1:$F$194,4,FALSE)</f>
        <v>5.67</v>
      </c>
    </row>
    <row r="94" spans="1:14">
      <c r="A94" t="s">
        <v>98</v>
      </c>
      <c r="B94" t="str">
        <f>VLOOKUP(data!A94,'Organized Crime Index'!$C$1:$F$194,2,FALSE)</f>
        <v>Americas</v>
      </c>
      <c r="C94" t="str">
        <f>VLOOKUP(data!A94,'Organized Crime Index'!$C$1:$F$194,3,FALSE)</f>
        <v>South America</v>
      </c>
      <c r="D94">
        <v>4.08</v>
      </c>
      <c r="E94">
        <v>88.21</v>
      </c>
      <c r="F94">
        <v>17278.060000000001</v>
      </c>
      <c r="G94">
        <v>9.6999999999999993</v>
      </c>
      <c r="H94">
        <v>95.5</v>
      </c>
      <c r="I94">
        <v>4.84</v>
      </c>
      <c r="J94">
        <f>VLOOKUP(A94,'CPI 2022'!$A$3:$D$183,4,FALSE)</f>
        <v>74</v>
      </c>
      <c r="K94" s="26">
        <f>VLOOKUP(A94,'Rule of Law Index'!$A$1:$F$143,6,FALSE)</f>
        <v>0.71654774841924951</v>
      </c>
      <c r="L94">
        <f>VLOOKUP(A94,Hoja5!$C$1:$E$170,3,FALSE)</f>
        <v>8.91</v>
      </c>
      <c r="M94" t="str">
        <f>VLOOKUP(A94,Hoja5!$C$1:$E$170,2,FALSE)</f>
        <v>Full democracy</v>
      </c>
      <c r="N94">
        <f>VLOOKUP(data!A94,'Organized Crime Index'!$C$1:$F$194,4,FALSE)</f>
        <v>3.22</v>
      </c>
    </row>
    <row r="95" spans="1:14">
      <c r="A95" t="s">
        <v>99</v>
      </c>
      <c r="B95" t="str">
        <f>VLOOKUP(data!A95,'Organized Crime Index'!$C$1:$F$194,2,FALSE)</f>
        <v>Asia</v>
      </c>
      <c r="C95" t="str">
        <f>VLOOKUP(data!A95,'Organized Crime Index'!$C$1:$F$194,3,FALSE)</f>
        <v>Central Asia and the Caucasus</v>
      </c>
      <c r="D95">
        <v>5.12</v>
      </c>
      <c r="E95">
        <v>90.86</v>
      </c>
      <c r="F95">
        <v>1554.98</v>
      </c>
      <c r="G95">
        <v>14</v>
      </c>
      <c r="H95">
        <v>50.4</v>
      </c>
      <c r="I95">
        <v>5.28</v>
      </c>
      <c r="J95">
        <f>VLOOKUP(A95,'CPI 2022'!$A$3:$D$183,4,FALSE)</f>
        <v>31</v>
      </c>
      <c r="K95" s="26">
        <f>VLOOKUP(A95,'Rule of Law Index'!$A$1:$F$143,6,FALSE)</f>
        <v>0.49646840080402554</v>
      </c>
      <c r="L95">
        <f>VLOOKUP(A95,Hoja5!$C$1:$E$170,3,FALSE)</f>
        <v>2.12</v>
      </c>
      <c r="M95" t="str">
        <f>VLOOKUP(A95,Hoja5!$C$1:$E$170,2,FALSE)</f>
        <v>Authoritarian</v>
      </c>
      <c r="N95">
        <f>VLOOKUP(data!A95,'Organized Crime Index'!$C$1:$F$194,4,FALSE)</f>
        <v>4.95</v>
      </c>
    </row>
    <row r="96" spans="1:14">
      <c r="A96" t="s">
        <v>100</v>
      </c>
      <c r="B96" t="str">
        <f>VLOOKUP(data!A96,'Organized Crime Index'!$C$1:$F$194,2,FALSE)</f>
        <v>Africa</v>
      </c>
      <c r="C96" t="str">
        <f>VLOOKUP(data!A96,'Organized Crime Index'!$C$1:$F$194,3,FALSE)</f>
        <v>Southern Africa</v>
      </c>
      <c r="D96">
        <v>5.52</v>
      </c>
      <c r="E96">
        <v>48.73</v>
      </c>
      <c r="F96">
        <v>1683.77</v>
      </c>
      <c r="G96">
        <v>72.3</v>
      </c>
      <c r="H96">
        <v>32.200000000000003</v>
      </c>
      <c r="I96">
        <v>4.5999999999999996</v>
      </c>
      <c r="J96">
        <f>VLOOKUP(A96,'CPI 2022'!$A$3:$D$183,4,FALSE)</f>
        <v>23</v>
      </c>
      <c r="K96" s="26">
        <f>VLOOKUP(A96,'Rule of Law Index'!$A$1:$F$143,6,FALSE)</f>
        <v>0.39652653904055463</v>
      </c>
      <c r="L96">
        <f>VLOOKUP(A96,Hoja5!$C$1:$E$170,3,FALSE)</f>
        <v>2.92</v>
      </c>
      <c r="M96" t="str">
        <f>VLOOKUP(A96,Hoja5!$C$1:$E$170,2,FALSE)</f>
        <v>Authoritarian</v>
      </c>
      <c r="N96">
        <f>VLOOKUP(data!A96,'Organized Crime Index'!$C$1:$F$194,4,FALSE)</f>
        <v>5.47</v>
      </c>
    </row>
  </sheetData>
  <autoFilter ref="A1:N96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58719-52E9-4399-A6E7-913F9BDE8077}">
  <dimension ref="A1:AO194"/>
  <sheetViews>
    <sheetView topLeftCell="A166" workbookViewId="0">
      <pane xSplit="3" topLeftCell="D1" activePane="topRight" state="frozen"/>
      <selection pane="topRight" activeCell="E5" sqref="E5"/>
    </sheetView>
  </sheetViews>
  <sheetFormatPr baseColWidth="10" defaultColWidth="12" defaultRowHeight="15.9"/>
  <cols>
    <col min="1" max="5" width="12" style="43"/>
    <col min="6" max="6" width="17.15234375" style="43" customWidth="1"/>
    <col min="7" max="16384" width="12" style="43"/>
  </cols>
  <sheetData>
    <row r="1" spans="1:41">
      <c r="A1" s="42" t="s">
        <v>721</v>
      </c>
      <c r="B1" s="42" t="s">
        <v>260</v>
      </c>
      <c r="C1" s="42" t="s">
        <v>102</v>
      </c>
      <c r="D1" s="42" t="s">
        <v>721</v>
      </c>
      <c r="E1" s="42" t="s">
        <v>260</v>
      </c>
      <c r="F1" s="42" t="s">
        <v>722</v>
      </c>
      <c r="G1" s="42" t="s">
        <v>723</v>
      </c>
      <c r="H1" s="42" t="s">
        <v>724</v>
      </c>
      <c r="I1" s="42" t="s">
        <v>725</v>
      </c>
      <c r="J1" s="42" t="s">
        <v>726</v>
      </c>
      <c r="K1" s="42" t="s">
        <v>727</v>
      </c>
      <c r="L1" s="42" t="s">
        <v>728</v>
      </c>
      <c r="M1" s="42" t="s">
        <v>729</v>
      </c>
      <c r="N1" s="42" t="s">
        <v>730</v>
      </c>
      <c r="O1" s="42" t="s">
        <v>731</v>
      </c>
      <c r="P1" s="42" t="s">
        <v>732</v>
      </c>
      <c r="Q1" s="42" t="s">
        <v>733</v>
      </c>
      <c r="R1" s="42" t="s">
        <v>734</v>
      </c>
      <c r="S1" s="42" t="s">
        <v>735</v>
      </c>
      <c r="T1" s="42" t="s">
        <v>736</v>
      </c>
      <c r="U1" s="42" t="s">
        <v>737</v>
      </c>
      <c r="V1" s="42" t="s">
        <v>738</v>
      </c>
      <c r="W1" s="42" t="s">
        <v>739</v>
      </c>
      <c r="X1" s="42" t="s">
        <v>740</v>
      </c>
      <c r="Y1" s="42" t="s">
        <v>741</v>
      </c>
      <c r="Z1" s="42" t="s">
        <v>742</v>
      </c>
      <c r="AA1" s="42" t="s">
        <v>743</v>
      </c>
      <c r="AB1" s="42" t="s">
        <v>744</v>
      </c>
      <c r="AC1" s="42" t="s">
        <v>745</v>
      </c>
      <c r="AD1" s="42" t="s">
        <v>746</v>
      </c>
      <c r="AE1" s="42" t="s">
        <v>747</v>
      </c>
      <c r="AF1" s="42" t="s">
        <v>748</v>
      </c>
      <c r="AG1" s="42" t="s">
        <v>749</v>
      </c>
      <c r="AH1" s="42" t="s">
        <v>750</v>
      </c>
      <c r="AI1" s="42" t="s">
        <v>751</v>
      </c>
      <c r="AJ1" s="42" t="s">
        <v>752</v>
      </c>
      <c r="AK1" s="42" t="s">
        <v>753</v>
      </c>
      <c r="AL1" s="42" t="s">
        <v>754</v>
      </c>
      <c r="AM1" s="42" t="s">
        <v>755</v>
      </c>
      <c r="AN1" s="42" t="s">
        <v>756</v>
      </c>
      <c r="AO1" s="42" t="s">
        <v>757</v>
      </c>
    </row>
    <row r="2" spans="1:41">
      <c r="A2" s="42" t="s">
        <v>758</v>
      </c>
      <c r="B2" s="42" t="s">
        <v>759</v>
      </c>
      <c r="C2" s="42" t="s">
        <v>6</v>
      </c>
      <c r="D2" s="42" t="s">
        <v>758</v>
      </c>
      <c r="E2" s="42" t="s">
        <v>759</v>
      </c>
      <c r="F2" s="44">
        <v>7.1</v>
      </c>
      <c r="G2" s="44">
        <v>7</v>
      </c>
      <c r="H2" s="44">
        <v>9</v>
      </c>
      <c r="I2" s="44">
        <v>9.5</v>
      </c>
      <c r="J2" s="44">
        <v>9</v>
      </c>
      <c r="K2" s="44">
        <v>5.5</v>
      </c>
      <c r="L2" s="44">
        <v>3.5</v>
      </c>
      <c r="M2" s="44">
        <v>6.5</v>
      </c>
      <c r="N2" s="44">
        <v>9.5</v>
      </c>
      <c r="O2" s="44">
        <v>1</v>
      </c>
      <c r="P2" s="44">
        <v>7.5</v>
      </c>
      <c r="Q2" s="44">
        <v>9</v>
      </c>
      <c r="R2" s="44">
        <v>4</v>
      </c>
      <c r="S2" s="44">
        <v>7.5</v>
      </c>
      <c r="T2" s="44">
        <v>8.5</v>
      </c>
      <c r="U2" s="44">
        <v>9</v>
      </c>
      <c r="V2" s="44">
        <v>6</v>
      </c>
      <c r="W2" s="44">
        <v>7.2</v>
      </c>
      <c r="X2" s="44">
        <v>5</v>
      </c>
      <c r="Y2" s="44">
        <v>8</v>
      </c>
      <c r="Z2" s="44">
        <v>9</v>
      </c>
      <c r="AA2" s="44">
        <v>6</v>
      </c>
      <c r="AB2" s="44">
        <v>8</v>
      </c>
      <c r="AC2" s="44">
        <v>1.5</v>
      </c>
      <c r="AD2" s="44">
        <v>1.5</v>
      </c>
      <c r="AE2" s="44">
        <v>1</v>
      </c>
      <c r="AF2" s="44">
        <v>1</v>
      </c>
      <c r="AG2" s="44">
        <v>1.5</v>
      </c>
      <c r="AH2" s="44">
        <v>1.5</v>
      </c>
      <c r="AI2" s="44">
        <v>1.5</v>
      </c>
      <c r="AJ2" s="44">
        <v>3.5</v>
      </c>
      <c r="AK2" s="44">
        <v>1</v>
      </c>
      <c r="AL2" s="44">
        <v>1.5</v>
      </c>
      <c r="AM2" s="44">
        <v>1.5</v>
      </c>
      <c r="AN2" s="44">
        <v>1.5</v>
      </c>
      <c r="AO2" s="44">
        <v>1</v>
      </c>
    </row>
    <row r="3" spans="1:41">
      <c r="A3" s="42" t="s">
        <v>760</v>
      </c>
      <c r="B3" s="42" t="s">
        <v>761</v>
      </c>
      <c r="C3" s="42" t="s">
        <v>427</v>
      </c>
      <c r="D3" s="42" t="s">
        <v>760</v>
      </c>
      <c r="E3" s="42" t="s">
        <v>761</v>
      </c>
      <c r="F3" s="44">
        <v>6.93</v>
      </c>
      <c r="G3" s="44">
        <v>6.57</v>
      </c>
      <c r="H3" s="44">
        <v>8.5</v>
      </c>
      <c r="I3" s="44">
        <v>9.5</v>
      </c>
      <c r="J3" s="44">
        <v>9</v>
      </c>
      <c r="K3" s="44">
        <v>1</v>
      </c>
      <c r="L3" s="44">
        <v>3.5</v>
      </c>
      <c r="M3" s="44">
        <v>9.5</v>
      </c>
      <c r="N3" s="44">
        <v>2.5</v>
      </c>
      <c r="O3" s="44">
        <v>5.5</v>
      </c>
      <c r="P3" s="44">
        <v>7</v>
      </c>
      <c r="Q3" s="44">
        <v>7.5</v>
      </c>
      <c r="R3" s="44">
        <v>3.5</v>
      </c>
      <c r="S3" s="44">
        <v>9.5</v>
      </c>
      <c r="T3" s="44">
        <v>6</v>
      </c>
      <c r="U3" s="44">
        <v>7</v>
      </c>
      <c r="V3" s="44">
        <v>9</v>
      </c>
      <c r="W3" s="44">
        <v>7.3</v>
      </c>
      <c r="X3" s="44">
        <v>9</v>
      </c>
      <c r="Y3" s="44">
        <v>7.5</v>
      </c>
      <c r="Z3" s="44">
        <v>9.5</v>
      </c>
      <c r="AA3" s="44">
        <v>5.5</v>
      </c>
      <c r="AB3" s="44">
        <v>5</v>
      </c>
      <c r="AC3" s="44">
        <v>1.54</v>
      </c>
      <c r="AD3" s="44">
        <v>1.5</v>
      </c>
      <c r="AE3" s="44">
        <v>1.5</v>
      </c>
      <c r="AF3" s="44">
        <v>2.5</v>
      </c>
      <c r="AG3" s="44">
        <v>2</v>
      </c>
      <c r="AH3" s="44">
        <v>1.5</v>
      </c>
      <c r="AI3" s="44">
        <v>1.5</v>
      </c>
      <c r="AJ3" s="44">
        <v>1.5</v>
      </c>
      <c r="AK3" s="44">
        <v>1</v>
      </c>
      <c r="AL3" s="44">
        <v>2</v>
      </c>
      <c r="AM3" s="44">
        <v>1</v>
      </c>
      <c r="AN3" s="44">
        <v>1</v>
      </c>
      <c r="AO3" s="44">
        <v>1.5</v>
      </c>
    </row>
    <row r="4" spans="1:41">
      <c r="A4" s="42" t="s">
        <v>758</v>
      </c>
      <c r="B4" s="42" t="s">
        <v>762</v>
      </c>
      <c r="C4" s="42" t="s">
        <v>451</v>
      </c>
      <c r="D4" s="42" t="s">
        <v>758</v>
      </c>
      <c r="E4" s="42" t="s">
        <v>762</v>
      </c>
      <c r="F4" s="44">
        <v>8.15</v>
      </c>
      <c r="G4" s="44">
        <v>7.7</v>
      </c>
      <c r="H4" s="44">
        <v>8.5</v>
      </c>
      <c r="I4" s="44">
        <v>8</v>
      </c>
      <c r="J4" s="44">
        <v>9</v>
      </c>
      <c r="K4" s="44">
        <v>8.5</v>
      </c>
      <c r="L4" s="44">
        <v>8.5</v>
      </c>
      <c r="M4" s="44">
        <v>9</v>
      </c>
      <c r="N4" s="44">
        <v>9.5</v>
      </c>
      <c r="O4" s="44">
        <v>3.5</v>
      </c>
      <c r="P4" s="44">
        <v>4.5</v>
      </c>
      <c r="Q4" s="44">
        <v>10</v>
      </c>
      <c r="R4" s="44">
        <v>7.5</v>
      </c>
      <c r="S4" s="44">
        <v>8.5</v>
      </c>
      <c r="T4" s="44">
        <v>6</v>
      </c>
      <c r="U4" s="44">
        <v>7</v>
      </c>
      <c r="V4" s="44">
        <v>7.5</v>
      </c>
      <c r="W4" s="44">
        <v>8.6</v>
      </c>
      <c r="X4" s="44">
        <v>9.5</v>
      </c>
      <c r="Y4" s="44">
        <v>8</v>
      </c>
      <c r="Z4" s="44">
        <v>9</v>
      </c>
      <c r="AA4" s="44">
        <v>9</v>
      </c>
      <c r="AB4" s="44">
        <v>7.5</v>
      </c>
      <c r="AC4" s="44">
        <v>1.63</v>
      </c>
      <c r="AD4" s="44">
        <v>1.5</v>
      </c>
      <c r="AE4" s="44">
        <v>1.5</v>
      </c>
      <c r="AF4" s="44">
        <v>2</v>
      </c>
      <c r="AG4" s="44">
        <v>2</v>
      </c>
      <c r="AH4" s="44">
        <v>1.5</v>
      </c>
      <c r="AI4" s="44">
        <v>1.5</v>
      </c>
      <c r="AJ4" s="44">
        <v>2</v>
      </c>
      <c r="AK4" s="44">
        <v>2</v>
      </c>
      <c r="AL4" s="44">
        <v>1.5</v>
      </c>
      <c r="AM4" s="44">
        <v>1</v>
      </c>
      <c r="AN4" s="44">
        <v>1.5</v>
      </c>
      <c r="AO4" s="44">
        <v>1.5</v>
      </c>
    </row>
    <row r="5" spans="1:41">
      <c r="A5" s="42" t="s">
        <v>758</v>
      </c>
      <c r="B5" s="42" t="s">
        <v>763</v>
      </c>
      <c r="C5" s="42" t="s">
        <v>550</v>
      </c>
      <c r="D5" s="42" t="s">
        <v>758</v>
      </c>
      <c r="E5" s="42" t="s">
        <v>763</v>
      </c>
      <c r="F5" s="44">
        <v>6.57</v>
      </c>
      <c r="G5" s="44">
        <v>5.63</v>
      </c>
      <c r="H5" s="44">
        <v>9</v>
      </c>
      <c r="I5" s="44">
        <v>9</v>
      </c>
      <c r="J5" s="44">
        <v>9.5</v>
      </c>
      <c r="K5" s="44">
        <v>2.5</v>
      </c>
      <c r="L5" s="44">
        <v>4</v>
      </c>
      <c r="M5" s="44">
        <v>7.5</v>
      </c>
      <c r="N5" s="44">
        <v>2.5</v>
      </c>
      <c r="O5" s="44">
        <v>2</v>
      </c>
      <c r="P5" s="44">
        <v>4</v>
      </c>
      <c r="Q5" s="44">
        <v>4.5</v>
      </c>
      <c r="R5" s="44">
        <v>1.5</v>
      </c>
      <c r="S5" s="44">
        <v>8</v>
      </c>
      <c r="T5" s="44">
        <v>6.5</v>
      </c>
      <c r="U5" s="44">
        <v>6</v>
      </c>
      <c r="V5" s="44">
        <v>8</v>
      </c>
      <c r="W5" s="44">
        <v>7.5</v>
      </c>
      <c r="X5" s="44">
        <v>7</v>
      </c>
      <c r="Y5" s="44">
        <v>8</v>
      </c>
      <c r="Z5" s="44">
        <v>8</v>
      </c>
      <c r="AA5" s="44">
        <v>8.5</v>
      </c>
      <c r="AB5" s="44">
        <v>6</v>
      </c>
      <c r="AC5" s="44">
        <v>1.75</v>
      </c>
      <c r="AD5" s="44">
        <v>1.5</v>
      </c>
      <c r="AE5" s="44">
        <v>1.5</v>
      </c>
      <c r="AF5" s="44">
        <v>3</v>
      </c>
      <c r="AG5" s="44">
        <v>2</v>
      </c>
      <c r="AH5" s="44">
        <v>1.5</v>
      </c>
      <c r="AI5" s="44">
        <v>2</v>
      </c>
      <c r="AJ5" s="44">
        <v>1.5</v>
      </c>
      <c r="AK5" s="44">
        <v>2</v>
      </c>
      <c r="AL5" s="44">
        <v>2</v>
      </c>
      <c r="AM5" s="44">
        <v>1</v>
      </c>
      <c r="AN5" s="44">
        <v>1</v>
      </c>
      <c r="AO5" s="44">
        <v>2</v>
      </c>
    </row>
    <row r="6" spans="1:41">
      <c r="A6" s="42" t="s">
        <v>760</v>
      </c>
      <c r="B6" s="42" t="s">
        <v>764</v>
      </c>
      <c r="C6" s="42" t="s">
        <v>23</v>
      </c>
      <c r="D6" s="42" t="s">
        <v>760</v>
      </c>
      <c r="E6" s="42" t="s">
        <v>764</v>
      </c>
      <c r="F6" s="44">
        <v>6.75</v>
      </c>
      <c r="G6" s="44">
        <v>5.6</v>
      </c>
      <c r="H6" s="44">
        <v>7.5</v>
      </c>
      <c r="I6" s="44">
        <v>5.5</v>
      </c>
      <c r="J6" s="44">
        <v>9</v>
      </c>
      <c r="K6" s="44">
        <v>7</v>
      </c>
      <c r="L6" s="44">
        <v>8</v>
      </c>
      <c r="M6" s="44">
        <v>10</v>
      </c>
      <c r="N6" s="44">
        <v>1.5</v>
      </c>
      <c r="O6" s="44">
        <v>1.5</v>
      </c>
      <c r="P6" s="44">
        <v>3.5</v>
      </c>
      <c r="Q6" s="44">
        <v>7</v>
      </c>
      <c r="R6" s="44">
        <v>2</v>
      </c>
      <c r="S6" s="44">
        <v>3.5</v>
      </c>
      <c r="T6" s="44">
        <v>7</v>
      </c>
      <c r="U6" s="44">
        <v>4.5</v>
      </c>
      <c r="V6" s="44">
        <v>6.5</v>
      </c>
      <c r="W6" s="44">
        <v>7.9</v>
      </c>
      <c r="X6" s="44">
        <v>8</v>
      </c>
      <c r="Y6" s="44">
        <v>8</v>
      </c>
      <c r="Z6" s="44">
        <v>9</v>
      </c>
      <c r="AA6" s="44">
        <v>9</v>
      </c>
      <c r="AB6" s="44">
        <v>5.5</v>
      </c>
      <c r="AC6" s="44">
        <v>1.79</v>
      </c>
      <c r="AD6" s="44">
        <v>1.5</v>
      </c>
      <c r="AE6" s="44">
        <v>1.5</v>
      </c>
      <c r="AF6" s="44">
        <v>3</v>
      </c>
      <c r="AG6" s="44">
        <v>2</v>
      </c>
      <c r="AH6" s="44">
        <v>2</v>
      </c>
      <c r="AI6" s="44">
        <v>1.5</v>
      </c>
      <c r="AJ6" s="44">
        <v>1.5</v>
      </c>
      <c r="AK6" s="44">
        <v>2</v>
      </c>
      <c r="AL6" s="44">
        <v>1.5</v>
      </c>
      <c r="AM6" s="44">
        <v>2.5</v>
      </c>
      <c r="AN6" s="44">
        <v>1</v>
      </c>
      <c r="AO6" s="44">
        <v>1.5</v>
      </c>
    </row>
    <row r="7" spans="1:41">
      <c r="A7" s="42" t="s">
        <v>760</v>
      </c>
      <c r="B7" s="42" t="s">
        <v>765</v>
      </c>
      <c r="C7" s="42" t="s">
        <v>502</v>
      </c>
      <c r="D7" s="42" t="s">
        <v>760</v>
      </c>
      <c r="E7" s="42" t="s">
        <v>765</v>
      </c>
      <c r="F7" s="44">
        <v>6.13</v>
      </c>
      <c r="G7" s="44">
        <v>5.27</v>
      </c>
      <c r="H7" s="44">
        <v>8</v>
      </c>
      <c r="I7" s="44">
        <v>7.5</v>
      </c>
      <c r="J7" s="44">
        <v>9</v>
      </c>
      <c r="K7" s="44">
        <v>7</v>
      </c>
      <c r="L7" s="44">
        <v>5.5</v>
      </c>
      <c r="M7" s="44">
        <v>3</v>
      </c>
      <c r="N7" s="44">
        <v>2.5</v>
      </c>
      <c r="O7" s="44">
        <v>2</v>
      </c>
      <c r="P7" s="44">
        <v>2</v>
      </c>
      <c r="Q7" s="44">
        <v>2.5</v>
      </c>
      <c r="R7" s="44">
        <v>2.5</v>
      </c>
      <c r="S7" s="44">
        <v>7</v>
      </c>
      <c r="T7" s="44">
        <v>6</v>
      </c>
      <c r="U7" s="44">
        <v>5</v>
      </c>
      <c r="V7" s="44">
        <v>9.5</v>
      </c>
      <c r="W7" s="44">
        <v>7</v>
      </c>
      <c r="X7" s="44">
        <v>9.5</v>
      </c>
      <c r="Y7" s="44">
        <v>7.5</v>
      </c>
      <c r="Z7" s="44">
        <v>7</v>
      </c>
      <c r="AA7" s="44">
        <v>5.5</v>
      </c>
      <c r="AB7" s="44">
        <v>5.5</v>
      </c>
      <c r="AC7" s="44">
        <v>1.79</v>
      </c>
      <c r="AD7" s="44">
        <v>1.5</v>
      </c>
      <c r="AE7" s="44">
        <v>1</v>
      </c>
      <c r="AF7" s="44">
        <v>2.5</v>
      </c>
      <c r="AG7" s="44">
        <v>2.5</v>
      </c>
      <c r="AH7" s="44">
        <v>2</v>
      </c>
      <c r="AI7" s="44">
        <v>1.5</v>
      </c>
      <c r="AJ7" s="44">
        <v>1.5</v>
      </c>
      <c r="AK7" s="44">
        <v>2</v>
      </c>
      <c r="AL7" s="44">
        <v>1.5</v>
      </c>
      <c r="AM7" s="44">
        <v>1</v>
      </c>
      <c r="AN7" s="44">
        <v>1.5</v>
      </c>
      <c r="AO7" s="44">
        <v>3</v>
      </c>
    </row>
    <row r="8" spans="1:41">
      <c r="A8" s="42" t="s">
        <v>758</v>
      </c>
      <c r="B8" s="42" t="s">
        <v>766</v>
      </c>
      <c r="C8" s="42" t="s">
        <v>767</v>
      </c>
      <c r="D8" s="42" t="s">
        <v>758</v>
      </c>
      <c r="E8" s="42" t="s">
        <v>766</v>
      </c>
      <c r="F8" s="44">
        <v>4.82</v>
      </c>
      <c r="G8" s="44">
        <v>5.73</v>
      </c>
      <c r="H8" s="44">
        <v>8.5</v>
      </c>
      <c r="I8" s="44">
        <v>6.5</v>
      </c>
      <c r="J8" s="44">
        <v>9</v>
      </c>
      <c r="K8" s="44">
        <v>3</v>
      </c>
      <c r="L8" s="44">
        <v>3</v>
      </c>
      <c r="M8" s="44">
        <v>7.5</v>
      </c>
      <c r="N8" s="44">
        <v>4</v>
      </c>
      <c r="O8" s="44">
        <v>1.5</v>
      </c>
      <c r="P8" s="44">
        <v>5</v>
      </c>
      <c r="Q8" s="44">
        <v>8</v>
      </c>
      <c r="R8" s="44">
        <v>9</v>
      </c>
      <c r="S8" s="44">
        <v>8</v>
      </c>
      <c r="T8" s="44">
        <v>7.5</v>
      </c>
      <c r="U8" s="44">
        <v>4</v>
      </c>
      <c r="V8" s="44">
        <v>1.5</v>
      </c>
      <c r="W8" s="44">
        <v>3.9</v>
      </c>
      <c r="X8" s="44">
        <v>1</v>
      </c>
      <c r="Y8" s="44">
        <v>3</v>
      </c>
      <c r="Z8" s="44">
        <v>10</v>
      </c>
      <c r="AA8" s="44">
        <v>4.5</v>
      </c>
      <c r="AB8" s="44">
        <v>1</v>
      </c>
      <c r="AC8" s="44">
        <v>1.79</v>
      </c>
      <c r="AD8" s="44">
        <v>3</v>
      </c>
      <c r="AE8" s="44">
        <v>1</v>
      </c>
      <c r="AF8" s="44">
        <v>2</v>
      </c>
      <c r="AG8" s="44">
        <v>2</v>
      </c>
      <c r="AH8" s="44">
        <v>1</v>
      </c>
      <c r="AI8" s="44">
        <v>1.5</v>
      </c>
      <c r="AJ8" s="44">
        <v>6</v>
      </c>
      <c r="AK8" s="44">
        <v>1</v>
      </c>
      <c r="AL8" s="44">
        <v>1</v>
      </c>
      <c r="AM8" s="44">
        <v>1</v>
      </c>
      <c r="AN8" s="44">
        <v>1</v>
      </c>
      <c r="AO8" s="44">
        <v>1</v>
      </c>
    </row>
    <row r="9" spans="1:41">
      <c r="A9" s="42" t="s">
        <v>768</v>
      </c>
      <c r="B9" s="42" t="s">
        <v>769</v>
      </c>
      <c r="C9" s="42" t="s">
        <v>546</v>
      </c>
      <c r="D9" s="42" t="s">
        <v>768</v>
      </c>
      <c r="E9" s="42" t="s">
        <v>769</v>
      </c>
      <c r="F9" s="44">
        <v>6.72</v>
      </c>
      <c r="G9" s="44">
        <v>6.03</v>
      </c>
      <c r="H9" s="44">
        <v>7.5</v>
      </c>
      <c r="I9" s="44">
        <v>7.5</v>
      </c>
      <c r="J9" s="44">
        <v>8</v>
      </c>
      <c r="K9" s="44">
        <v>3.5</v>
      </c>
      <c r="L9" s="44">
        <v>3</v>
      </c>
      <c r="M9" s="44">
        <v>9</v>
      </c>
      <c r="N9" s="44">
        <v>2</v>
      </c>
      <c r="O9" s="44">
        <v>9</v>
      </c>
      <c r="P9" s="44">
        <v>7</v>
      </c>
      <c r="Q9" s="44">
        <v>3</v>
      </c>
      <c r="R9" s="44">
        <v>3.5</v>
      </c>
      <c r="S9" s="44">
        <v>8</v>
      </c>
      <c r="T9" s="44">
        <v>5.5</v>
      </c>
      <c r="U9" s="44">
        <v>6.5</v>
      </c>
      <c r="V9" s="44">
        <v>7.5</v>
      </c>
      <c r="W9" s="44">
        <v>7.4</v>
      </c>
      <c r="X9" s="44">
        <v>9.5</v>
      </c>
      <c r="Y9" s="44">
        <v>5</v>
      </c>
      <c r="Z9" s="44">
        <v>9</v>
      </c>
      <c r="AA9" s="44">
        <v>7.5</v>
      </c>
      <c r="AB9" s="44">
        <v>6</v>
      </c>
      <c r="AC9" s="44">
        <v>1.88</v>
      </c>
      <c r="AD9" s="44">
        <v>2</v>
      </c>
      <c r="AE9" s="44">
        <v>1.5</v>
      </c>
      <c r="AF9" s="44">
        <v>1.5</v>
      </c>
      <c r="AG9" s="44">
        <v>2</v>
      </c>
      <c r="AH9" s="44">
        <v>1.5</v>
      </c>
      <c r="AI9" s="44">
        <v>1.5</v>
      </c>
      <c r="AJ9" s="44">
        <v>3</v>
      </c>
      <c r="AK9" s="44">
        <v>2</v>
      </c>
      <c r="AL9" s="44">
        <v>2</v>
      </c>
      <c r="AM9" s="44">
        <v>1.5</v>
      </c>
      <c r="AN9" s="44">
        <v>2</v>
      </c>
      <c r="AO9" s="44">
        <v>2</v>
      </c>
    </row>
    <row r="10" spans="1:41">
      <c r="A10" s="42" t="s">
        <v>760</v>
      </c>
      <c r="B10" s="42" t="s">
        <v>765</v>
      </c>
      <c r="C10" s="42" t="s">
        <v>505</v>
      </c>
      <c r="D10" s="42" t="s">
        <v>760</v>
      </c>
      <c r="E10" s="42" t="s">
        <v>765</v>
      </c>
      <c r="F10" s="44">
        <v>6.32</v>
      </c>
      <c r="G10" s="44">
        <v>5.13</v>
      </c>
      <c r="H10" s="44">
        <v>8.5</v>
      </c>
      <c r="I10" s="44">
        <v>5.5</v>
      </c>
      <c r="J10" s="44">
        <v>8</v>
      </c>
      <c r="K10" s="44">
        <v>7</v>
      </c>
      <c r="L10" s="44">
        <v>6.5</v>
      </c>
      <c r="M10" s="44">
        <v>8.5</v>
      </c>
      <c r="N10" s="44">
        <v>2</v>
      </c>
      <c r="O10" s="44">
        <v>1.5</v>
      </c>
      <c r="P10" s="44">
        <v>4</v>
      </c>
      <c r="Q10" s="44">
        <v>1</v>
      </c>
      <c r="R10" s="44">
        <v>1</v>
      </c>
      <c r="S10" s="44">
        <v>7.5</v>
      </c>
      <c r="T10" s="44">
        <v>6</v>
      </c>
      <c r="U10" s="44">
        <v>5</v>
      </c>
      <c r="V10" s="44">
        <v>5</v>
      </c>
      <c r="W10" s="44">
        <v>7.5</v>
      </c>
      <c r="X10" s="44">
        <v>5</v>
      </c>
      <c r="Y10" s="44">
        <v>7.5</v>
      </c>
      <c r="Z10" s="44">
        <v>9</v>
      </c>
      <c r="AA10" s="44">
        <v>8</v>
      </c>
      <c r="AB10" s="44">
        <v>8</v>
      </c>
      <c r="AC10" s="44">
        <v>1.88</v>
      </c>
      <c r="AD10" s="44">
        <v>2</v>
      </c>
      <c r="AE10" s="44">
        <v>1.5</v>
      </c>
      <c r="AF10" s="44">
        <v>2</v>
      </c>
      <c r="AG10" s="44">
        <v>3</v>
      </c>
      <c r="AH10" s="44">
        <v>2</v>
      </c>
      <c r="AI10" s="44">
        <v>2</v>
      </c>
      <c r="AJ10" s="44">
        <v>1.5</v>
      </c>
      <c r="AK10" s="44">
        <v>1.5</v>
      </c>
      <c r="AL10" s="44">
        <v>2.5</v>
      </c>
      <c r="AM10" s="44">
        <v>1</v>
      </c>
      <c r="AN10" s="44">
        <v>1.5</v>
      </c>
      <c r="AO10" s="44">
        <v>2</v>
      </c>
    </row>
    <row r="11" spans="1:41">
      <c r="A11" s="42" t="s">
        <v>758</v>
      </c>
      <c r="B11" s="42" t="s">
        <v>763</v>
      </c>
      <c r="C11" s="42" t="s">
        <v>515</v>
      </c>
      <c r="D11" s="42" t="s">
        <v>758</v>
      </c>
      <c r="E11" s="42" t="s">
        <v>763</v>
      </c>
      <c r="F11" s="44">
        <v>7.07</v>
      </c>
      <c r="G11" s="44">
        <v>6.43</v>
      </c>
      <c r="H11" s="44">
        <v>8.5</v>
      </c>
      <c r="I11" s="44">
        <v>9</v>
      </c>
      <c r="J11" s="44">
        <v>9</v>
      </c>
      <c r="K11" s="44">
        <v>1.5</v>
      </c>
      <c r="L11" s="44">
        <v>3.5</v>
      </c>
      <c r="M11" s="44">
        <v>8.5</v>
      </c>
      <c r="N11" s="44">
        <v>3</v>
      </c>
      <c r="O11" s="44">
        <v>2.5</v>
      </c>
      <c r="P11" s="44">
        <v>7.5</v>
      </c>
      <c r="Q11" s="44">
        <v>10</v>
      </c>
      <c r="R11" s="44">
        <v>4.5</v>
      </c>
      <c r="S11" s="44">
        <v>8</v>
      </c>
      <c r="T11" s="44">
        <v>6.5</v>
      </c>
      <c r="U11" s="44">
        <v>6.5</v>
      </c>
      <c r="V11" s="44">
        <v>8</v>
      </c>
      <c r="W11" s="44">
        <v>7.7</v>
      </c>
      <c r="X11" s="44">
        <v>4.5</v>
      </c>
      <c r="Y11" s="44">
        <v>9</v>
      </c>
      <c r="Z11" s="44">
        <v>10</v>
      </c>
      <c r="AA11" s="44">
        <v>8</v>
      </c>
      <c r="AB11" s="44">
        <v>7</v>
      </c>
      <c r="AC11" s="44">
        <v>1.92</v>
      </c>
      <c r="AD11" s="44">
        <v>2</v>
      </c>
      <c r="AE11" s="44">
        <v>1</v>
      </c>
      <c r="AF11" s="44">
        <v>3.5</v>
      </c>
      <c r="AG11" s="44">
        <v>2</v>
      </c>
      <c r="AH11" s="44">
        <v>1.5</v>
      </c>
      <c r="AI11" s="44">
        <v>2</v>
      </c>
      <c r="AJ11" s="44">
        <v>1.5</v>
      </c>
      <c r="AK11" s="44">
        <v>2</v>
      </c>
      <c r="AL11" s="44">
        <v>2</v>
      </c>
      <c r="AM11" s="44">
        <v>2</v>
      </c>
      <c r="AN11" s="44">
        <v>2</v>
      </c>
      <c r="AO11" s="44">
        <v>1.5</v>
      </c>
    </row>
    <row r="12" spans="1:41">
      <c r="A12" s="42" t="s">
        <v>768</v>
      </c>
      <c r="B12" s="42" t="s">
        <v>770</v>
      </c>
      <c r="C12" s="42" t="s">
        <v>69</v>
      </c>
      <c r="D12" s="42" t="s">
        <v>768</v>
      </c>
      <c r="E12" s="42" t="s">
        <v>770</v>
      </c>
      <c r="F12" s="44">
        <v>5.72</v>
      </c>
      <c r="G12" s="44">
        <v>5.23</v>
      </c>
      <c r="H12" s="44">
        <v>7</v>
      </c>
      <c r="I12" s="44">
        <v>6</v>
      </c>
      <c r="J12" s="44">
        <v>6</v>
      </c>
      <c r="K12" s="44">
        <v>6</v>
      </c>
      <c r="L12" s="44">
        <v>6</v>
      </c>
      <c r="M12" s="44">
        <v>6.5</v>
      </c>
      <c r="N12" s="44">
        <v>2.5</v>
      </c>
      <c r="O12" s="44">
        <v>8</v>
      </c>
      <c r="P12" s="44">
        <v>6</v>
      </c>
      <c r="Q12" s="44">
        <v>3.5</v>
      </c>
      <c r="R12" s="44">
        <v>3.5</v>
      </c>
      <c r="S12" s="44">
        <v>4</v>
      </c>
      <c r="T12" s="44">
        <v>6</v>
      </c>
      <c r="U12" s="44">
        <v>5.5</v>
      </c>
      <c r="V12" s="44">
        <v>2</v>
      </c>
      <c r="W12" s="44">
        <v>6.2</v>
      </c>
      <c r="X12" s="44">
        <v>5</v>
      </c>
      <c r="Y12" s="44">
        <v>6.5</v>
      </c>
      <c r="Z12" s="44">
        <v>9</v>
      </c>
      <c r="AA12" s="44">
        <v>6.5</v>
      </c>
      <c r="AB12" s="44">
        <v>4</v>
      </c>
      <c r="AC12" s="44">
        <v>2.08</v>
      </c>
      <c r="AD12" s="44">
        <v>1.5</v>
      </c>
      <c r="AE12" s="44">
        <v>1</v>
      </c>
      <c r="AF12" s="44">
        <v>2</v>
      </c>
      <c r="AG12" s="44">
        <v>3</v>
      </c>
      <c r="AH12" s="44">
        <v>2</v>
      </c>
      <c r="AI12" s="44">
        <v>2.5</v>
      </c>
      <c r="AJ12" s="44">
        <v>2.5</v>
      </c>
      <c r="AK12" s="44">
        <v>2.5</v>
      </c>
      <c r="AL12" s="44">
        <v>2</v>
      </c>
      <c r="AM12" s="44">
        <v>2</v>
      </c>
      <c r="AN12" s="44">
        <v>3</v>
      </c>
      <c r="AO12" s="44">
        <v>1</v>
      </c>
    </row>
    <row r="13" spans="1:41">
      <c r="A13" s="42" t="s">
        <v>760</v>
      </c>
      <c r="B13" s="42" t="s">
        <v>764</v>
      </c>
      <c r="C13" s="42" t="s">
        <v>21</v>
      </c>
      <c r="D13" s="42" t="s">
        <v>760</v>
      </c>
      <c r="E13" s="42" t="s">
        <v>764</v>
      </c>
      <c r="F13" s="44">
        <v>4.87</v>
      </c>
      <c r="G13" s="44">
        <v>4.63</v>
      </c>
      <c r="H13" s="44">
        <v>8.5</v>
      </c>
      <c r="I13" s="44">
        <v>6.5</v>
      </c>
      <c r="J13" s="44">
        <v>8</v>
      </c>
      <c r="K13" s="44">
        <v>2</v>
      </c>
      <c r="L13" s="44">
        <v>4</v>
      </c>
      <c r="M13" s="44">
        <v>4</v>
      </c>
      <c r="N13" s="44">
        <v>3</v>
      </c>
      <c r="O13" s="44">
        <v>2.5</v>
      </c>
      <c r="P13" s="44">
        <v>3.5</v>
      </c>
      <c r="Q13" s="44">
        <v>3</v>
      </c>
      <c r="R13" s="44">
        <v>2</v>
      </c>
      <c r="S13" s="44">
        <v>6.5</v>
      </c>
      <c r="T13" s="44">
        <v>5.5</v>
      </c>
      <c r="U13" s="44">
        <v>6</v>
      </c>
      <c r="V13" s="44">
        <v>4.5</v>
      </c>
      <c r="W13" s="44">
        <v>5.0999999999999996</v>
      </c>
      <c r="X13" s="44">
        <v>2</v>
      </c>
      <c r="Y13" s="44">
        <v>4.5</v>
      </c>
      <c r="Z13" s="44">
        <v>9</v>
      </c>
      <c r="AA13" s="44">
        <v>4</v>
      </c>
      <c r="AB13" s="44">
        <v>6</v>
      </c>
      <c r="AC13" s="44">
        <v>2.17</v>
      </c>
      <c r="AD13" s="44">
        <v>3</v>
      </c>
      <c r="AE13" s="44">
        <v>1</v>
      </c>
      <c r="AF13" s="44">
        <v>2.5</v>
      </c>
      <c r="AG13" s="44">
        <v>3</v>
      </c>
      <c r="AH13" s="44">
        <v>2</v>
      </c>
      <c r="AI13" s="44">
        <v>1.5</v>
      </c>
      <c r="AJ13" s="44">
        <v>3</v>
      </c>
      <c r="AK13" s="44">
        <v>1.5</v>
      </c>
      <c r="AL13" s="44">
        <v>2</v>
      </c>
      <c r="AM13" s="44">
        <v>1.5</v>
      </c>
      <c r="AN13" s="44">
        <v>2.5</v>
      </c>
      <c r="AO13" s="44">
        <v>2.5</v>
      </c>
    </row>
    <row r="14" spans="1:41">
      <c r="A14" s="42" t="s">
        <v>758</v>
      </c>
      <c r="B14" s="42" t="s">
        <v>771</v>
      </c>
      <c r="C14" s="42" t="s">
        <v>531</v>
      </c>
      <c r="D14" s="42" t="s">
        <v>758</v>
      </c>
      <c r="E14" s="42" t="s">
        <v>771</v>
      </c>
      <c r="F14" s="44">
        <v>4.4000000000000004</v>
      </c>
      <c r="G14" s="44">
        <v>4.4000000000000004</v>
      </c>
      <c r="H14" s="44">
        <v>8.5</v>
      </c>
      <c r="I14" s="44">
        <v>5.5</v>
      </c>
      <c r="J14" s="44">
        <v>2</v>
      </c>
      <c r="K14" s="44">
        <v>2.5</v>
      </c>
      <c r="L14" s="44">
        <v>2.5</v>
      </c>
      <c r="M14" s="44">
        <v>7</v>
      </c>
      <c r="N14" s="44">
        <v>6.5</v>
      </c>
      <c r="O14" s="44">
        <v>1.5</v>
      </c>
      <c r="P14" s="44">
        <v>4</v>
      </c>
      <c r="Q14" s="44">
        <v>4</v>
      </c>
      <c r="R14" s="44">
        <v>2.5</v>
      </c>
      <c r="S14" s="44">
        <v>5.5</v>
      </c>
      <c r="T14" s="44">
        <v>4</v>
      </c>
      <c r="U14" s="44">
        <v>5</v>
      </c>
      <c r="V14" s="44">
        <v>5</v>
      </c>
      <c r="W14" s="44">
        <v>4.4000000000000004</v>
      </c>
      <c r="X14" s="44">
        <v>2.5</v>
      </c>
      <c r="Y14" s="44">
        <v>5</v>
      </c>
      <c r="Z14" s="44">
        <v>8.5</v>
      </c>
      <c r="AA14" s="44">
        <v>3.5</v>
      </c>
      <c r="AB14" s="44">
        <v>2.5</v>
      </c>
      <c r="AC14" s="44">
        <v>2.21</v>
      </c>
      <c r="AD14" s="44">
        <v>2</v>
      </c>
      <c r="AE14" s="44">
        <v>1.5</v>
      </c>
      <c r="AF14" s="44">
        <v>1.5</v>
      </c>
      <c r="AG14" s="44">
        <v>2.5</v>
      </c>
      <c r="AH14" s="44">
        <v>1.5</v>
      </c>
      <c r="AI14" s="44">
        <v>2</v>
      </c>
      <c r="AJ14" s="44">
        <v>4.5</v>
      </c>
      <c r="AK14" s="44">
        <v>3.5</v>
      </c>
      <c r="AL14" s="44">
        <v>2</v>
      </c>
      <c r="AM14" s="44">
        <v>2</v>
      </c>
      <c r="AN14" s="44">
        <v>2</v>
      </c>
      <c r="AO14" s="44">
        <v>1.5</v>
      </c>
    </row>
    <row r="15" spans="1:41">
      <c r="A15" s="42" t="s">
        <v>760</v>
      </c>
      <c r="B15" s="42" t="s">
        <v>764</v>
      </c>
      <c r="C15" s="42" t="s">
        <v>357</v>
      </c>
      <c r="D15" s="42" t="s">
        <v>760</v>
      </c>
      <c r="E15" s="42" t="s">
        <v>764</v>
      </c>
      <c r="F15" s="44">
        <v>4.38</v>
      </c>
      <c r="G15" s="44">
        <v>3.57</v>
      </c>
      <c r="H15" s="44">
        <v>4.5</v>
      </c>
      <c r="I15" s="44">
        <v>2</v>
      </c>
      <c r="J15" s="44">
        <v>5.5</v>
      </c>
      <c r="K15" s="44">
        <v>8</v>
      </c>
      <c r="L15" s="44">
        <v>5</v>
      </c>
      <c r="M15" s="44">
        <v>6</v>
      </c>
      <c r="N15" s="44">
        <v>2</v>
      </c>
      <c r="O15" s="44">
        <v>2</v>
      </c>
      <c r="P15" s="44">
        <v>3.5</v>
      </c>
      <c r="Q15" s="44">
        <v>1.5</v>
      </c>
      <c r="R15" s="44">
        <v>1.5</v>
      </c>
      <c r="S15" s="44">
        <v>6</v>
      </c>
      <c r="T15" s="44">
        <v>2</v>
      </c>
      <c r="U15" s="44">
        <v>2</v>
      </c>
      <c r="V15" s="44">
        <v>2</v>
      </c>
      <c r="W15" s="44">
        <v>5.2</v>
      </c>
      <c r="X15" s="44">
        <v>1</v>
      </c>
      <c r="Y15" s="44">
        <v>2</v>
      </c>
      <c r="Z15" s="44">
        <v>9</v>
      </c>
      <c r="AA15" s="44">
        <v>5.5</v>
      </c>
      <c r="AB15" s="44">
        <v>8.5</v>
      </c>
      <c r="AC15" s="44">
        <v>2.21</v>
      </c>
      <c r="AD15" s="44">
        <v>1.5</v>
      </c>
      <c r="AE15" s="44">
        <v>1</v>
      </c>
      <c r="AF15" s="44">
        <v>2</v>
      </c>
      <c r="AG15" s="44">
        <v>5.5</v>
      </c>
      <c r="AH15" s="44">
        <v>2.5</v>
      </c>
      <c r="AI15" s="44">
        <v>2</v>
      </c>
      <c r="AJ15" s="44">
        <v>3.5</v>
      </c>
      <c r="AK15" s="44">
        <v>2</v>
      </c>
      <c r="AL15" s="44">
        <v>1.5</v>
      </c>
      <c r="AM15" s="44">
        <v>1.5</v>
      </c>
      <c r="AN15" s="44">
        <v>2</v>
      </c>
      <c r="AO15" s="44">
        <v>1.5</v>
      </c>
    </row>
    <row r="16" spans="1:41">
      <c r="A16" s="42" t="s">
        <v>760</v>
      </c>
      <c r="B16" s="42" t="s">
        <v>765</v>
      </c>
      <c r="C16" s="42" t="s">
        <v>35</v>
      </c>
      <c r="D16" s="42" t="s">
        <v>760</v>
      </c>
      <c r="E16" s="42" t="s">
        <v>765</v>
      </c>
      <c r="F16" s="44">
        <v>3.97</v>
      </c>
      <c r="G16" s="44">
        <v>3.93</v>
      </c>
      <c r="H16" s="44">
        <v>9</v>
      </c>
      <c r="I16" s="44">
        <v>9.5</v>
      </c>
      <c r="J16" s="44">
        <v>7.5</v>
      </c>
      <c r="K16" s="44">
        <v>1.5</v>
      </c>
      <c r="L16" s="44">
        <v>3</v>
      </c>
      <c r="M16" s="44">
        <v>2</v>
      </c>
      <c r="N16" s="44">
        <v>3</v>
      </c>
      <c r="O16" s="44">
        <v>1.5</v>
      </c>
      <c r="P16" s="44">
        <v>4</v>
      </c>
      <c r="Q16" s="44">
        <v>1.5</v>
      </c>
      <c r="R16" s="44">
        <v>1.5</v>
      </c>
      <c r="S16" s="44">
        <v>4</v>
      </c>
      <c r="T16" s="44">
        <v>3</v>
      </c>
      <c r="U16" s="44">
        <v>7</v>
      </c>
      <c r="V16" s="44">
        <v>1</v>
      </c>
      <c r="W16" s="44">
        <v>4</v>
      </c>
      <c r="X16" s="44">
        <v>1</v>
      </c>
      <c r="Y16" s="44">
        <v>5.5</v>
      </c>
      <c r="Z16" s="44">
        <v>9.5</v>
      </c>
      <c r="AA16" s="44">
        <v>2.5</v>
      </c>
      <c r="AB16" s="44">
        <v>1.5</v>
      </c>
      <c r="AC16" s="44">
        <v>2.33</v>
      </c>
      <c r="AD16" s="44">
        <v>1</v>
      </c>
      <c r="AE16" s="44">
        <v>1</v>
      </c>
      <c r="AF16" s="44">
        <v>2</v>
      </c>
      <c r="AG16" s="44">
        <v>2.5</v>
      </c>
      <c r="AH16" s="44">
        <v>2</v>
      </c>
      <c r="AI16" s="44">
        <v>3</v>
      </c>
      <c r="AJ16" s="44">
        <v>7</v>
      </c>
      <c r="AK16" s="44">
        <v>3</v>
      </c>
      <c r="AL16" s="44">
        <v>2.5</v>
      </c>
      <c r="AM16" s="44">
        <v>1</v>
      </c>
      <c r="AN16" s="44">
        <v>2</v>
      </c>
      <c r="AO16" s="44">
        <v>1</v>
      </c>
    </row>
    <row r="17" spans="1:41">
      <c r="A17" s="42" t="s">
        <v>760</v>
      </c>
      <c r="B17" s="42" t="s">
        <v>764</v>
      </c>
      <c r="C17" s="42" t="s">
        <v>772</v>
      </c>
      <c r="D17" s="42" t="s">
        <v>760</v>
      </c>
      <c r="E17" s="42" t="s">
        <v>764</v>
      </c>
      <c r="F17" s="44">
        <v>7.35</v>
      </c>
      <c r="G17" s="44">
        <v>6.2</v>
      </c>
      <c r="H17" s="44">
        <v>7.5</v>
      </c>
      <c r="I17" s="44">
        <v>5.5</v>
      </c>
      <c r="J17" s="44">
        <v>9</v>
      </c>
      <c r="K17" s="44">
        <v>9</v>
      </c>
      <c r="L17" s="44">
        <v>8</v>
      </c>
      <c r="M17" s="44">
        <v>9.5</v>
      </c>
      <c r="N17" s="44">
        <v>4</v>
      </c>
      <c r="O17" s="44">
        <v>4</v>
      </c>
      <c r="P17" s="44">
        <v>7</v>
      </c>
      <c r="Q17" s="44">
        <v>2.5</v>
      </c>
      <c r="R17" s="44">
        <v>2.5</v>
      </c>
      <c r="S17" s="44">
        <v>7</v>
      </c>
      <c r="T17" s="44">
        <v>6</v>
      </c>
      <c r="U17" s="44">
        <v>4</v>
      </c>
      <c r="V17" s="44">
        <v>7.5</v>
      </c>
      <c r="W17" s="44">
        <v>8.5</v>
      </c>
      <c r="X17" s="44">
        <v>9</v>
      </c>
      <c r="Y17" s="44">
        <v>9</v>
      </c>
      <c r="Z17" s="44">
        <v>9</v>
      </c>
      <c r="AA17" s="44">
        <v>9</v>
      </c>
      <c r="AB17" s="44">
        <v>6.5</v>
      </c>
      <c r="AC17" s="44">
        <v>2.38</v>
      </c>
      <c r="AD17" s="44">
        <v>1</v>
      </c>
      <c r="AE17" s="44">
        <v>1.5</v>
      </c>
      <c r="AF17" s="44">
        <v>4</v>
      </c>
      <c r="AG17" s="44">
        <v>3</v>
      </c>
      <c r="AH17" s="44">
        <v>2.5</v>
      </c>
      <c r="AI17" s="44">
        <v>1.5</v>
      </c>
      <c r="AJ17" s="44">
        <v>2</v>
      </c>
      <c r="AK17" s="44">
        <v>2.5</v>
      </c>
      <c r="AL17" s="44">
        <v>1.5</v>
      </c>
      <c r="AM17" s="44">
        <v>2</v>
      </c>
      <c r="AN17" s="44">
        <v>2</v>
      </c>
      <c r="AO17" s="44">
        <v>5</v>
      </c>
    </row>
    <row r="18" spans="1:41">
      <c r="A18" s="42" t="s">
        <v>760</v>
      </c>
      <c r="B18" s="42" t="s">
        <v>773</v>
      </c>
      <c r="C18" s="42" t="s">
        <v>61</v>
      </c>
      <c r="D18" s="42" t="s">
        <v>760</v>
      </c>
      <c r="E18" s="42" t="s">
        <v>773</v>
      </c>
      <c r="F18" s="44">
        <v>5.93</v>
      </c>
      <c r="G18" s="44">
        <v>6.47</v>
      </c>
      <c r="H18" s="44">
        <v>7.5</v>
      </c>
      <c r="I18" s="44">
        <v>7</v>
      </c>
      <c r="J18" s="44">
        <v>8</v>
      </c>
      <c r="K18" s="44">
        <v>5</v>
      </c>
      <c r="L18" s="44">
        <v>5</v>
      </c>
      <c r="M18" s="44">
        <v>8</v>
      </c>
      <c r="N18" s="44">
        <v>3</v>
      </c>
      <c r="O18" s="44">
        <v>6</v>
      </c>
      <c r="P18" s="44">
        <v>7</v>
      </c>
      <c r="Q18" s="44">
        <v>7</v>
      </c>
      <c r="R18" s="44">
        <v>5</v>
      </c>
      <c r="S18" s="44">
        <v>7</v>
      </c>
      <c r="T18" s="44">
        <v>6.5</v>
      </c>
      <c r="U18" s="44">
        <v>7</v>
      </c>
      <c r="V18" s="44">
        <v>8</v>
      </c>
      <c r="W18" s="44">
        <v>5.4</v>
      </c>
      <c r="X18" s="44">
        <v>4</v>
      </c>
      <c r="Y18" s="44">
        <v>7</v>
      </c>
      <c r="Z18" s="44">
        <v>8</v>
      </c>
      <c r="AA18" s="44">
        <v>4</v>
      </c>
      <c r="AB18" s="44">
        <v>4</v>
      </c>
      <c r="AC18" s="44">
        <v>2.38</v>
      </c>
      <c r="AD18" s="44">
        <v>2.5</v>
      </c>
      <c r="AE18" s="44">
        <v>2.5</v>
      </c>
      <c r="AF18" s="44">
        <v>4</v>
      </c>
      <c r="AG18" s="44">
        <v>2.5</v>
      </c>
      <c r="AH18" s="44">
        <v>2.5</v>
      </c>
      <c r="AI18" s="44">
        <v>2</v>
      </c>
      <c r="AJ18" s="44">
        <v>1.5</v>
      </c>
      <c r="AK18" s="44">
        <v>2.5</v>
      </c>
      <c r="AL18" s="44">
        <v>2</v>
      </c>
      <c r="AM18" s="44">
        <v>1.5</v>
      </c>
      <c r="AN18" s="44">
        <v>2</v>
      </c>
      <c r="AO18" s="44">
        <v>3</v>
      </c>
    </row>
    <row r="19" spans="1:41">
      <c r="A19" s="42" t="s">
        <v>760</v>
      </c>
      <c r="B19" s="42" t="s">
        <v>774</v>
      </c>
      <c r="C19" s="42" t="s">
        <v>27</v>
      </c>
      <c r="D19" s="42" t="s">
        <v>760</v>
      </c>
      <c r="E19" s="42" t="s">
        <v>774</v>
      </c>
      <c r="F19" s="44">
        <v>3.92</v>
      </c>
      <c r="G19" s="44">
        <v>3.73</v>
      </c>
      <c r="H19" s="44">
        <v>5</v>
      </c>
      <c r="I19" s="44">
        <v>6.5</v>
      </c>
      <c r="J19" s="44">
        <v>3.5</v>
      </c>
      <c r="K19" s="44">
        <v>3</v>
      </c>
      <c r="L19" s="44">
        <v>6</v>
      </c>
      <c r="M19" s="44">
        <v>2</v>
      </c>
      <c r="N19" s="44">
        <v>4.5</v>
      </c>
      <c r="O19" s="44">
        <v>2</v>
      </c>
      <c r="P19" s="44">
        <v>3.5</v>
      </c>
      <c r="Q19" s="44">
        <v>4.5</v>
      </c>
      <c r="R19" s="44">
        <v>1.5</v>
      </c>
      <c r="S19" s="44">
        <v>5</v>
      </c>
      <c r="T19" s="44">
        <v>3.5</v>
      </c>
      <c r="U19" s="44">
        <v>4</v>
      </c>
      <c r="V19" s="44">
        <v>1.5</v>
      </c>
      <c r="W19" s="44">
        <v>4.0999999999999996</v>
      </c>
      <c r="X19" s="44">
        <v>1</v>
      </c>
      <c r="Y19" s="44">
        <v>4.5</v>
      </c>
      <c r="Z19" s="44">
        <v>7</v>
      </c>
      <c r="AA19" s="44">
        <v>5</v>
      </c>
      <c r="AB19" s="44">
        <v>3</v>
      </c>
      <c r="AC19" s="44">
        <v>2.38</v>
      </c>
      <c r="AD19" s="44">
        <v>2</v>
      </c>
      <c r="AE19" s="44">
        <v>2</v>
      </c>
      <c r="AF19" s="44">
        <v>3</v>
      </c>
      <c r="AG19" s="44">
        <v>2.5</v>
      </c>
      <c r="AH19" s="44">
        <v>2</v>
      </c>
      <c r="AI19" s="44">
        <v>2</v>
      </c>
      <c r="AJ19" s="44">
        <v>3</v>
      </c>
      <c r="AK19" s="44">
        <v>4</v>
      </c>
      <c r="AL19" s="44">
        <v>3</v>
      </c>
      <c r="AM19" s="44">
        <v>1.5</v>
      </c>
      <c r="AN19" s="44">
        <v>1.5</v>
      </c>
      <c r="AO19" s="44">
        <v>2</v>
      </c>
    </row>
    <row r="20" spans="1:41">
      <c r="A20" s="42" t="s">
        <v>760</v>
      </c>
      <c r="B20" s="42" t="s">
        <v>764</v>
      </c>
      <c r="C20" s="42" t="s">
        <v>24</v>
      </c>
      <c r="D20" s="42" t="s">
        <v>760</v>
      </c>
      <c r="E20" s="42" t="s">
        <v>764</v>
      </c>
      <c r="F20" s="44">
        <v>5.5</v>
      </c>
      <c r="G20" s="44">
        <v>5.0999999999999996</v>
      </c>
      <c r="H20" s="44">
        <v>7</v>
      </c>
      <c r="I20" s="44">
        <v>7.5</v>
      </c>
      <c r="J20" s="44">
        <v>8.5</v>
      </c>
      <c r="K20" s="44">
        <v>1.5</v>
      </c>
      <c r="L20" s="44">
        <v>3.5</v>
      </c>
      <c r="M20" s="44">
        <v>8</v>
      </c>
      <c r="N20" s="44">
        <v>2</v>
      </c>
      <c r="O20" s="44">
        <v>4.5</v>
      </c>
      <c r="P20" s="44">
        <v>6</v>
      </c>
      <c r="Q20" s="44">
        <v>7.5</v>
      </c>
      <c r="R20" s="44">
        <v>3</v>
      </c>
      <c r="S20" s="44">
        <v>3</v>
      </c>
      <c r="T20" s="44">
        <v>5</v>
      </c>
      <c r="U20" s="44">
        <v>4.5</v>
      </c>
      <c r="V20" s="44">
        <v>5</v>
      </c>
      <c r="W20" s="44">
        <v>5.9</v>
      </c>
      <c r="X20" s="44">
        <v>5</v>
      </c>
      <c r="Y20" s="44">
        <v>6.5</v>
      </c>
      <c r="Z20" s="44">
        <v>8.5</v>
      </c>
      <c r="AA20" s="44">
        <v>5</v>
      </c>
      <c r="AB20" s="44">
        <v>4.5</v>
      </c>
      <c r="AC20" s="44">
        <v>2.42</v>
      </c>
      <c r="AD20" s="44">
        <v>3</v>
      </c>
      <c r="AE20" s="44">
        <v>2</v>
      </c>
      <c r="AF20" s="44">
        <v>5</v>
      </c>
      <c r="AG20" s="44">
        <v>3</v>
      </c>
      <c r="AH20" s="44">
        <v>2</v>
      </c>
      <c r="AI20" s="44">
        <v>2.5</v>
      </c>
      <c r="AJ20" s="44">
        <v>3</v>
      </c>
      <c r="AK20" s="44">
        <v>2</v>
      </c>
      <c r="AL20" s="44">
        <v>2</v>
      </c>
      <c r="AM20" s="44">
        <v>1</v>
      </c>
      <c r="AN20" s="44">
        <v>1</v>
      </c>
      <c r="AO20" s="44">
        <v>2.5</v>
      </c>
    </row>
    <row r="21" spans="1:41">
      <c r="A21" s="42" t="s">
        <v>768</v>
      </c>
      <c r="B21" s="42" t="s">
        <v>770</v>
      </c>
      <c r="C21" s="42" t="s">
        <v>383</v>
      </c>
      <c r="D21" s="42" t="s">
        <v>768</v>
      </c>
      <c r="E21" s="42" t="s">
        <v>770</v>
      </c>
      <c r="F21" s="44">
        <v>5.93</v>
      </c>
      <c r="G21" s="44">
        <v>5.77</v>
      </c>
      <c r="H21" s="44">
        <v>7.5</v>
      </c>
      <c r="I21" s="44">
        <v>7</v>
      </c>
      <c r="J21" s="44">
        <v>7</v>
      </c>
      <c r="K21" s="44">
        <v>6.5</v>
      </c>
      <c r="L21" s="44">
        <v>4.5</v>
      </c>
      <c r="M21" s="44">
        <v>6.5</v>
      </c>
      <c r="N21" s="44">
        <v>2</v>
      </c>
      <c r="O21" s="44">
        <v>8</v>
      </c>
      <c r="P21" s="44">
        <v>6.5</v>
      </c>
      <c r="Q21" s="44">
        <v>3.5</v>
      </c>
      <c r="R21" s="44">
        <v>3</v>
      </c>
      <c r="S21" s="44">
        <v>7.5</v>
      </c>
      <c r="T21" s="44">
        <v>5</v>
      </c>
      <c r="U21" s="44">
        <v>5</v>
      </c>
      <c r="V21" s="44">
        <v>7</v>
      </c>
      <c r="W21" s="44">
        <v>6.1</v>
      </c>
      <c r="X21" s="44">
        <v>8.5</v>
      </c>
      <c r="Y21" s="44">
        <v>6.5</v>
      </c>
      <c r="Z21" s="44">
        <v>8</v>
      </c>
      <c r="AA21" s="44">
        <v>4.5</v>
      </c>
      <c r="AB21" s="44">
        <v>3</v>
      </c>
      <c r="AC21" s="44">
        <v>2.46</v>
      </c>
      <c r="AD21" s="44">
        <v>2</v>
      </c>
      <c r="AE21" s="44">
        <v>1.5</v>
      </c>
      <c r="AF21" s="44">
        <v>3</v>
      </c>
      <c r="AG21" s="44">
        <v>4</v>
      </c>
      <c r="AH21" s="44">
        <v>2.5</v>
      </c>
      <c r="AI21" s="44">
        <v>2</v>
      </c>
      <c r="AJ21" s="44">
        <v>2</v>
      </c>
      <c r="AK21" s="44">
        <v>2.5</v>
      </c>
      <c r="AL21" s="44">
        <v>2</v>
      </c>
      <c r="AM21" s="44">
        <v>1.5</v>
      </c>
      <c r="AN21" s="44">
        <v>2.5</v>
      </c>
      <c r="AO21" s="44">
        <v>4</v>
      </c>
    </row>
    <row r="22" spans="1:41">
      <c r="A22" s="42" t="s">
        <v>758</v>
      </c>
      <c r="B22" s="42" t="s">
        <v>771</v>
      </c>
      <c r="C22" s="42" t="s">
        <v>91</v>
      </c>
      <c r="D22" s="42" t="s">
        <v>758</v>
      </c>
      <c r="E22" s="42" t="s">
        <v>771</v>
      </c>
      <c r="F22" s="44">
        <v>5.45</v>
      </c>
      <c r="G22" s="44">
        <v>4.8</v>
      </c>
      <c r="H22" s="44">
        <v>7</v>
      </c>
      <c r="I22" s="44">
        <v>6.5</v>
      </c>
      <c r="J22" s="44">
        <v>4</v>
      </c>
      <c r="K22" s="44">
        <v>2.5</v>
      </c>
      <c r="L22" s="44">
        <v>3.5</v>
      </c>
      <c r="M22" s="44">
        <v>7</v>
      </c>
      <c r="N22" s="44">
        <v>8.5</v>
      </c>
      <c r="O22" s="44">
        <v>2</v>
      </c>
      <c r="P22" s="44">
        <v>6</v>
      </c>
      <c r="Q22" s="44">
        <v>5.5</v>
      </c>
      <c r="R22" s="44">
        <v>2</v>
      </c>
      <c r="S22" s="44">
        <v>6</v>
      </c>
      <c r="T22" s="44">
        <v>5.5</v>
      </c>
      <c r="U22" s="44">
        <v>3</v>
      </c>
      <c r="V22" s="44">
        <v>3</v>
      </c>
      <c r="W22" s="44">
        <v>6.1</v>
      </c>
      <c r="X22" s="44">
        <v>6</v>
      </c>
      <c r="Y22" s="44">
        <v>5.5</v>
      </c>
      <c r="Z22" s="44">
        <v>9</v>
      </c>
      <c r="AA22" s="44">
        <v>5</v>
      </c>
      <c r="AB22" s="44">
        <v>5</v>
      </c>
      <c r="AC22" s="44">
        <v>2.58</v>
      </c>
      <c r="AD22" s="44">
        <v>3</v>
      </c>
      <c r="AE22" s="44">
        <v>2</v>
      </c>
      <c r="AF22" s="44">
        <v>3</v>
      </c>
      <c r="AG22" s="44">
        <v>2</v>
      </c>
      <c r="AH22" s="44">
        <v>2</v>
      </c>
      <c r="AI22" s="44">
        <v>3</v>
      </c>
      <c r="AJ22" s="44">
        <v>3</v>
      </c>
      <c r="AK22" s="44">
        <v>3</v>
      </c>
      <c r="AL22" s="44">
        <v>3</v>
      </c>
      <c r="AM22" s="44">
        <v>2</v>
      </c>
      <c r="AN22" s="44">
        <v>3</v>
      </c>
      <c r="AO22" s="44">
        <v>2</v>
      </c>
    </row>
    <row r="23" spans="1:41">
      <c r="A23" s="42" t="s">
        <v>760</v>
      </c>
      <c r="B23" s="42" t="s">
        <v>773</v>
      </c>
      <c r="C23" s="42" t="s">
        <v>256</v>
      </c>
      <c r="D23" s="42" t="s">
        <v>760</v>
      </c>
      <c r="E23" s="42" t="s">
        <v>773</v>
      </c>
      <c r="F23" s="44">
        <v>5.0999999999999996</v>
      </c>
      <c r="G23" s="44">
        <v>4.5999999999999996</v>
      </c>
      <c r="H23" s="44">
        <v>5.5</v>
      </c>
      <c r="I23" s="44">
        <v>2.5</v>
      </c>
      <c r="J23" s="44">
        <v>5.5</v>
      </c>
      <c r="K23" s="44">
        <v>8.5</v>
      </c>
      <c r="L23" s="44">
        <v>6.5</v>
      </c>
      <c r="M23" s="44">
        <v>1</v>
      </c>
      <c r="N23" s="44">
        <v>5</v>
      </c>
      <c r="O23" s="44">
        <v>8.5</v>
      </c>
      <c r="P23" s="44">
        <v>5</v>
      </c>
      <c r="Q23" s="44">
        <v>2</v>
      </c>
      <c r="R23" s="44">
        <v>2</v>
      </c>
      <c r="S23" s="44">
        <v>6</v>
      </c>
      <c r="T23" s="44">
        <v>3</v>
      </c>
      <c r="U23" s="44">
        <v>4</v>
      </c>
      <c r="V23" s="44">
        <v>4</v>
      </c>
      <c r="W23" s="44">
        <v>5.6</v>
      </c>
      <c r="X23" s="44">
        <v>1</v>
      </c>
      <c r="Y23" s="44">
        <v>8</v>
      </c>
      <c r="Z23" s="44">
        <v>8.5</v>
      </c>
      <c r="AA23" s="44">
        <v>6.5</v>
      </c>
      <c r="AB23" s="44">
        <v>4</v>
      </c>
      <c r="AC23" s="44">
        <v>2.58</v>
      </c>
      <c r="AD23" s="44">
        <v>2</v>
      </c>
      <c r="AE23" s="44">
        <v>2.5</v>
      </c>
      <c r="AF23" s="44">
        <v>3.5</v>
      </c>
      <c r="AG23" s="44">
        <v>3</v>
      </c>
      <c r="AH23" s="44">
        <v>3</v>
      </c>
      <c r="AI23" s="44">
        <v>3</v>
      </c>
      <c r="AJ23" s="44">
        <v>3.5</v>
      </c>
      <c r="AK23" s="44">
        <v>3</v>
      </c>
      <c r="AL23" s="44">
        <v>1.5</v>
      </c>
      <c r="AM23" s="44">
        <v>1</v>
      </c>
      <c r="AN23" s="44">
        <v>2</v>
      </c>
      <c r="AO23" s="44">
        <v>3</v>
      </c>
    </row>
    <row r="24" spans="1:41">
      <c r="A24" s="42" t="s">
        <v>760</v>
      </c>
      <c r="B24" s="42" t="s">
        <v>765</v>
      </c>
      <c r="C24" s="42" t="s">
        <v>509</v>
      </c>
      <c r="D24" s="42" t="s">
        <v>760</v>
      </c>
      <c r="E24" s="42" t="s">
        <v>765</v>
      </c>
      <c r="F24" s="44">
        <v>6.37</v>
      </c>
      <c r="G24" s="44">
        <v>5.23</v>
      </c>
      <c r="H24" s="44">
        <v>8</v>
      </c>
      <c r="I24" s="44">
        <v>8</v>
      </c>
      <c r="J24" s="44">
        <v>9</v>
      </c>
      <c r="K24" s="44">
        <v>2.5</v>
      </c>
      <c r="L24" s="44">
        <v>5.5</v>
      </c>
      <c r="M24" s="44">
        <v>8.5</v>
      </c>
      <c r="N24" s="44">
        <v>2.5</v>
      </c>
      <c r="O24" s="44">
        <v>2.5</v>
      </c>
      <c r="P24" s="44">
        <v>7.5</v>
      </c>
      <c r="Q24" s="44">
        <v>5</v>
      </c>
      <c r="R24" s="44">
        <v>2.5</v>
      </c>
      <c r="S24" s="44">
        <v>7</v>
      </c>
      <c r="T24" s="44">
        <v>3</v>
      </c>
      <c r="U24" s="44">
        <v>2.5</v>
      </c>
      <c r="V24" s="44">
        <v>4.5</v>
      </c>
      <c r="W24" s="44">
        <v>7.5</v>
      </c>
      <c r="X24" s="44">
        <v>6.5</v>
      </c>
      <c r="Y24" s="44">
        <v>7.5</v>
      </c>
      <c r="Z24" s="44">
        <v>8.5</v>
      </c>
      <c r="AA24" s="44">
        <v>8</v>
      </c>
      <c r="AB24" s="44">
        <v>7</v>
      </c>
      <c r="AC24" s="44">
        <v>2.71</v>
      </c>
      <c r="AD24" s="44">
        <v>2</v>
      </c>
      <c r="AE24" s="44">
        <v>2</v>
      </c>
      <c r="AF24" s="44">
        <v>5.5</v>
      </c>
      <c r="AG24" s="44">
        <v>4.5</v>
      </c>
      <c r="AH24" s="44">
        <v>3</v>
      </c>
      <c r="AI24" s="44">
        <v>2.5</v>
      </c>
      <c r="AJ24" s="44">
        <v>2.5</v>
      </c>
      <c r="AK24" s="44">
        <v>3.5</v>
      </c>
      <c r="AL24" s="44">
        <v>2</v>
      </c>
      <c r="AM24" s="44">
        <v>1</v>
      </c>
      <c r="AN24" s="44">
        <v>2</v>
      </c>
      <c r="AO24" s="44">
        <v>2</v>
      </c>
    </row>
    <row r="25" spans="1:41">
      <c r="A25" s="42" t="s">
        <v>768</v>
      </c>
      <c r="B25" s="42" t="s">
        <v>769</v>
      </c>
      <c r="C25" s="42" t="s">
        <v>511</v>
      </c>
      <c r="D25" s="42" t="s">
        <v>768</v>
      </c>
      <c r="E25" s="42" t="s">
        <v>769</v>
      </c>
      <c r="F25" s="44">
        <v>4.7699999999999996</v>
      </c>
      <c r="G25" s="44">
        <v>4.53</v>
      </c>
      <c r="H25" s="44">
        <v>4</v>
      </c>
      <c r="I25" s="44">
        <v>5</v>
      </c>
      <c r="J25" s="44">
        <v>5.5</v>
      </c>
      <c r="K25" s="44">
        <v>4.5</v>
      </c>
      <c r="L25" s="44">
        <v>4</v>
      </c>
      <c r="M25" s="44">
        <v>8.5</v>
      </c>
      <c r="N25" s="44">
        <v>1.5</v>
      </c>
      <c r="O25" s="44">
        <v>8.5</v>
      </c>
      <c r="P25" s="44">
        <v>2</v>
      </c>
      <c r="Q25" s="44">
        <v>3</v>
      </c>
      <c r="R25" s="44">
        <v>5</v>
      </c>
      <c r="S25" s="44">
        <v>4.5</v>
      </c>
      <c r="T25" s="44">
        <v>5</v>
      </c>
      <c r="U25" s="44">
        <v>4</v>
      </c>
      <c r="V25" s="44">
        <v>3</v>
      </c>
      <c r="W25" s="44">
        <v>5</v>
      </c>
      <c r="X25" s="44">
        <v>3</v>
      </c>
      <c r="Y25" s="44">
        <v>5</v>
      </c>
      <c r="Z25" s="44">
        <v>7.5</v>
      </c>
      <c r="AA25" s="44">
        <v>5.5</v>
      </c>
      <c r="AB25" s="44">
        <v>4</v>
      </c>
      <c r="AC25" s="44">
        <v>3.04</v>
      </c>
      <c r="AD25" s="44">
        <v>3</v>
      </c>
      <c r="AE25" s="44">
        <v>2</v>
      </c>
      <c r="AF25" s="44">
        <v>4.5</v>
      </c>
      <c r="AG25" s="44">
        <v>3.5</v>
      </c>
      <c r="AH25" s="44">
        <v>3</v>
      </c>
      <c r="AI25" s="44">
        <v>3</v>
      </c>
      <c r="AJ25" s="44">
        <v>2</v>
      </c>
      <c r="AK25" s="44">
        <v>2</v>
      </c>
      <c r="AL25" s="44">
        <v>2</v>
      </c>
      <c r="AM25" s="44">
        <v>3</v>
      </c>
      <c r="AN25" s="44">
        <v>5</v>
      </c>
      <c r="AO25" s="44">
        <v>3.5</v>
      </c>
    </row>
    <row r="26" spans="1:41">
      <c r="A26" s="42" t="s">
        <v>758</v>
      </c>
      <c r="B26" s="42" t="s">
        <v>763</v>
      </c>
      <c r="C26" s="42" t="s">
        <v>394</v>
      </c>
      <c r="D26" s="42" t="s">
        <v>758</v>
      </c>
      <c r="E26" s="42" t="s">
        <v>763</v>
      </c>
      <c r="F26" s="44">
        <v>7.03</v>
      </c>
      <c r="G26" s="44">
        <v>7.37</v>
      </c>
      <c r="H26" s="44">
        <v>8</v>
      </c>
      <c r="I26" s="44">
        <v>8.5</v>
      </c>
      <c r="J26" s="44">
        <v>9</v>
      </c>
      <c r="K26" s="44">
        <v>4.5</v>
      </c>
      <c r="L26" s="44">
        <v>4</v>
      </c>
      <c r="M26" s="44">
        <v>9.5</v>
      </c>
      <c r="N26" s="44">
        <v>9</v>
      </c>
      <c r="O26" s="44">
        <v>5.5</v>
      </c>
      <c r="P26" s="44">
        <v>6</v>
      </c>
      <c r="Q26" s="44">
        <v>9.5</v>
      </c>
      <c r="R26" s="44">
        <v>8</v>
      </c>
      <c r="S26" s="44">
        <v>9</v>
      </c>
      <c r="T26" s="44">
        <v>7.5</v>
      </c>
      <c r="U26" s="44">
        <v>8</v>
      </c>
      <c r="V26" s="44">
        <v>4.5</v>
      </c>
      <c r="W26" s="44">
        <v>6.7</v>
      </c>
      <c r="X26" s="44">
        <v>5</v>
      </c>
      <c r="Y26" s="44">
        <v>7.5</v>
      </c>
      <c r="Z26" s="44">
        <v>9.5</v>
      </c>
      <c r="AA26" s="44">
        <v>6</v>
      </c>
      <c r="AB26" s="44">
        <v>5.5</v>
      </c>
      <c r="AC26" s="44">
        <v>3.13</v>
      </c>
      <c r="AD26" s="44">
        <v>2.5</v>
      </c>
      <c r="AE26" s="44">
        <v>2</v>
      </c>
      <c r="AF26" s="44">
        <v>4</v>
      </c>
      <c r="AG26" s="44">
        <v>4</v>
      </c>
      <c r="AH26" s="44">
        <v>3</v>
      </c>
      <c r="AI26" s="44">
        <v>3</v>
      </c>
      <c r="AJ26" s="44">
        <v>5</v>
      </c>
      <c r="AK26" s="44">
        <v>2.5</v>
      </c>
      <c r="AL26" s="44">
        <v>2.5</v>
      </c>
      <c r="AM26" s="44">
        <v>3.5</v>
      </c>
      <c r="AN26" s="44">
        <v>3</v>
      </c>
      <c r="AO26" s="44">
        <v>2.5</v>
      </c>
    </row>
    <row r="27" spans="1:41">
      <c r="A27" s="42" t="s">
        <v>760</v>
      </c>
      <c r="B27" s="42" t="s">
        <v>774</v>
      </c>
      <c r="C27" s="42" t="s">
        <v>100</v>
      </c>
      <c r="D27" s="42" t="s">
        <v>760</v>
      </c>
      <c r="E27" s="42" t="s">
        <v>774</v>
      </c>
      <c r="F27" s="44">
        <v>5.47</v>
      </c>
      <c r="G27" s="44">
        <v>5.03</v>
      </c>
      <c r="H27" s="44">
        <v>5.5</v>
      </c>
      <c r="I27" s="44">
        <v>3.5</v>
      </c>
      <c r="J27" s="44">
        <v>4.5</v>
      </c>
      <c r="K27" s="44">
        <v>4.5</v>
      </c>
      <c r="L27" s="44">
        <v>7</v>
      </c>
      <c r="M27" s="44">
        <v>8.5</v>
      </c>
      <c r="N27" s="44">
        <v>4</v>
      </c>
      <c r="O27" s="44">
        <v>3.5</v>
      </c>
      <c r="P27" s="44">
        <v>6</v>
      </c>
      <c r="Q27" s="44">
        <v>5.5</v>
      </c>
      <c r="R27" s="44">
        <v>4.5</v>
      </c>
      <c r="S27" s="44">
        <v>5.5</v>
      </c>
      <c r="T27" s="44">
        <v>4</v>
      </c>
      <c r="U27" s="44">
        <v>6.5</v>
      </c>
      <c r="V27" s="44">
        <v>2.5</v>
      </c>
      <c r="W27" s="44">
        <v>5.9</v>
      </c>
      <c r="X27" s="44">
        <v>3.5</v>
      </c>
      <c r="Y27" s="44">
        <v>7.5</v>
      </c>
      <c r="Z27" s="44">
        <v>8</v>
      </c>
      <c r="AA27" s="44">
        <v>6</v>
      </c>
      <c r="AB27" s="44">
        <v>4.5</v>
      </c>
      <c r="AC27" s="44">
        <v>3.13</v>
      </c>
      <c r="AD27" s="44">
        <v>2</v>
      </c>
      <c r="AE27" s="44">
        <v>3</v>
      </c>
      <c r="AF27" s="44">
        <v>3.5</v>
      </c>
      <c r="AG27" s="44">
        <v>3.5</v>
      </c>
      <c r="AH27" s="44">
        <v>2.5</v>
      </c>
      <c r="AI27" s="44">
        <v>3</v>
      </c>
      <c r="AJ27" s="44">
        <v>4.5</v>
      </c>
      <c r="AK27" s="44">
        <v>4</v>
      </c>
      <c r="AL27" s="44">
        <v>3</v>
      </c>
      <c r="AM27" s="44">
        <v>2</v>
      </c>
      <c r="AN27" s="44">
        <v>3.5</v>
      </c>
      <c r="AO27" s="44">
        <v>3</v>
      </c>
    </row>
    <row r="28" spans="1:41">
      <c r="A28" s="42" t="s">
        <v>760</v>
      </c>
      <c r="B28" s="42" t="s">
        <v>773</v>
      </c>
      <c r="C28" s="42" t="s">
        <v>45</v>
      </c>
      <c r="D28" s="42" t="s">
        <v>760</v>
      </c>
      <c r="E28" s="42" t="s">
        <v>773</v>
      </c>
      <c r="F28" s="44">
        <v>4.58</v>
      </c>
      <c r="G28" s="44">
        <v>4.7699999999999996</v>
      </c>
      <c r="H28" s="44">
        <v>7</v>
      </c>
      <c r="I28" s="44">
        <v>4</v>
      </c>
      <c r="J28" s="44">
        <v>5.5</v>
      </c>
      <c r="K28" s="44">
        <v>5</v>
      </c>
      <c r="L28" s="44">
        <v>6.5</v>
      </c>
      <c r="M28" s="44">
        <v>7</v>
      </c>
      <c r="N28" s="44">
        <v>2.5</v>
      </c>
      <c r="O28" s="44">
        <v>7</v>
      </c>
      <c r="P28" s="44">
        <v>4.5</v>
      </c>
      <c r="Q28" s="44">
        <v>4.5</v>
      </c>
      <c r="R28" s="44">
        <v>2</v>
      </c>
      <c r="S28" s="44">
        <v>5.5</v>
      </c>
      <c r="T28" s="44">
        <v>5</v>
      </c>
      <c r="U28" s="44">
        <v>4.5</v>
      </c>
      <c r="V28" s="44">
        <v>1</v>
      </c>
      <c r="W28" s="44">
        <v>4.4000000000000004</v>
      </c>
      <c r="X28" s="44">
        <v>1</v>
      </c>
      <c r="Y28" s="44">
        <v>6</v>
      </c>
      <c r="Z28" s="44">
        <v>7.5</v>
      </c>
      <c r="AA28" s="44">
        <v>6.5</v>
      </c>
      <c r="AB28" s="44">
        <v>1</v>
      </c>
      <c r="AC28" s="44">
        <v>3.13</v>
      </c>
      <c r="AD28" s="44">
        <v>2.5</v>
      </c>
      <c r="AE28" s="44">
        <v>3.5</v>
      </c>
      <c r="AF28" s="44">
        <v>3.5</v>
      </c>
      <c r="AG28" s="44">
        <v>4</v>
      </c>
      <c r="AH28" s="44">
        <v>3.5</v>
      </c>
      <c r="AI28" s="44">
        <v>3.5</v>
      </c>
      <c r="AJ28" s="44">
        <v>3.5</v>
      </c>
      <c r="AK28" s="44">
        <v>3</v>
      </c>
      <c r="AL28" s="44">
        <v>3</v>
      </c>
      <c r="AM28" s="44">
        <v>2</v>
      </c>
      <c r="AN28" s="44">
        <v>2</v>
      </c>
      <c r="AO28" s="44">
        <v>3.5</v>
      </c>
    </row>
    <row r="29" spans="1:41">
      <c r="A29" s="42" t="s">
        <v>760</v>
      </c>
      <c r="B29" s="42" t="s">
        <v>761</v>
      </c>
      <c r="C29" s="42" t="s">
        <v>63</v>
      </c>
      <c r="D29" s="42" t="s">
        <v>760</v>
      </c>
      <c r="E29" s="42" t="s">
        <v>761</v>
      </c>
      <c r="F29" s="44">
        <v>4.38</v>
      </c>
      <c r="G29" s="44">
        <v>4.2699999999999996</v>
      </c>
      <c r="H29" s="44">
        <v>7.5</v>
      </c>
      <c r="I29" s="44">
        <v>6.5</v>
      </c>
      <c r="J29" s="44">
        <v>3.5</v>
      </c>
      <c r="K29" s="44">
        <v>1</v>
      </c>
      <c r="L29" s="44">
        <v>4</v>
      </c>
      <c r="M29" s="44">
        <v>3.5</v>
      </c>
      <c r="N29" s="44">
        <v>1.5</v>
      </c>
      <c r="O29" s="44">
        <v>4.5</v>
      </c>
      <c r="P29" s="44">
        <v>7</v>
      </c>
      <c r="Q29" s="44">
        <v>3</v>
      </c>
      <c r="R29" s="44">
        <v>1.5</v>
      </c>
      <c r="S29" s="44">
        <v>6</v>
      </c>
      <c r="T29" s="44">
        <v>6</v>
      </c>
      <c r="U29" s="44">
        <v>6</v>
      </c>
      <c r="V29" s="44">
        <v>2.5</v>
      </c>
      <c r="W29" s="44">
        <v>4.5</v>
      </c>
      <c r="X29" s="44">
        <v>1.5</v>
      </c>
      <c r="Y29" s="44">
        <v>5</v>
      </c>
      <c r="Z29" s="44">
        <v>6.5</v>
      </c>
      <c r="AA29" s="44">
        <v>6</v>
      </c>
      <c r="AB29" s="44">
        <v>3.5</v>
      </c>
      <c r="AC29" s="44">
        <v>3.13</v>
      </c>
      <c r="AD29" s="44">
        <v>4</v>
      </c>
      <c r="AE29" s="44">
        <v>3.5</v>
      </c>
      <c r="AF29" s="44">
        <v>3.5</v>
      </c>
      <c r="AG29" s="44">
        <v>3.5</v>
      </c>
      <c r="AH29" s="44">
        <v>2.5</v>
      </c>
      <c r="AI29" s="44">
        <v>2.5</v>
      </c>
      <c r="AJ29" s="44">
        <v>4</v>
      </c>
      <c r="AK29" s="44">
        <v>4.5</v>
      </c>
      <c r="AL29" s="44">
        <v>3</v>
      </c>
      <c r="AM29" s="44">
        <v>1.5</v>
      </c>
      <c r="AN29" s="44">
        <v>2</v>
      </c>
      <c r="AO29" s="44">
        <v>3</v>
      </c>
    </row>
    <row r="30" spans="1:41">
      <c r="A30" s="42" t="s">
        <v>760</v>
      </c>
      <c r="B30" s="42" t="s">
        <v>764</v>
      </c>
      <c r="C30" s="42" t="s">
        <v>22</v>
      </c>
      <c r="D30" s="42" t="s">
        <v>760</v>
      </c>
      <c r="E30" s="42" t="s">
        <v>764</v>
      </c>
      <c r="F30" s="44">
        <v>6.27</v>
      </c>
      <c r="G30" s="44">
        <v>6.23</v>
      </c>
      <c r="H30" s="44">
        <v>6.5</v>
      </c>
      <c r="I30" s="44">
        <v>5.5</v>
      </c>
      <c r="J30" s="44">
        <v>7.5</v>
      </c>
      <c r="K30" s="44">
        <v>7.5</v>
      </c>
      <c r="L30" s="44">
        <v>7.5</v>
      </c>
      <c r="M30" s="44">
        <v>7.5</v>
      </c>
      <c r="N30" s="44">
        <v>4.5</v>
      </c>
      <c r="O30" s="44">
        <v>3.5</v>
      </c>
      <c r="P30" s="44">
        <v>7</v>
      </c>
      <c r="Q30" s="44">
        <v>7</v>
      </c>
      <c r="R30" s="44">
        <v>5</v>
      </c>
      <c r="S30" s="44">
        <v>6</v>
      </c>
      <c r="T30" s="44">
        <v>7.5</v>
      </c>
      <c r="U30" s="44">
        <v>5</v>
      </c>
      <c r="V30" s="44">
        <v>6</v>
      </c>
      <c r="W30" s="44">
        <v>6.3</v>
      </c>
      <c r="X30" s="44">
        <v>4.5</v>
      </c>
      <c r="Y30" s="44">
        <v>7.5</v>
      </c>
      <c r="Z30" s="44">
        <v>8</v>
      </c>
      <c r="AA30" s="44">
        <v>7</v>
      </c>
      <c r="AB30" s="44">
        <v>4.5</v>
      </c>
      <c r="AC30" s="44">
        <v>3.17</v>
      </c>
      <c r="AD30" s="44">
        <v>2</v>
      </c>
      <c r="AE30" s="44">
        <v>1.5</v>
      </c>
      <c r="AF30" s="44">
        <v>5.5</v>
      </c>
      <c r="AG30" s="44">
        <v>4.5</v>
      </c>
      <c r="AH30" s="44">
        <v>2.5</v>
      </c>
      <c r="AI30" s="44">
        <v>4</v>
      </c>
      <c r="AJ30" s="44">
        <v>2</v>
      </c>
      <c r="AK30" s="44">
        <v>3.5</v>
      </c>
      <c r="AL30" s="44">
        <v>2.5</v>
      </c>
      <c r="AM30" s="44">
        <v>2.5</v>
      </c>
      <c r="AN30" s="44">
        <v>2.5</v>
      </c>
      <c r="AO30" s="44">
        <v>5</v>
      </c>
    </row>
    <row r="31" spans="1:41">
      <c r="A31" s="42" t="s">
        <v>758</v>
      </c>
      <c r="B31" s="42" t="s">
        <v>763</v>
      </c>
      <c r="C31" s="42" t="s">
        <v>396</v>
      </c>
      <c r="D31" s="42" t="s">
        <v>758</v>
      </c>
      <c r="E31" s="42" t="s">
        <v>763</v>
      </c>
      <c r="F31" s="44">
        <v>7.13</v>
      </c>
      <c r="G31" s="44">
        <v>6.27</v>
      </c>
      <c r="H31" s="44">
        <v>7.5</v>
      </c>
      <c r="I31" s="44">
        <v>8.5</v>
      </c>
      <c r="J31" s="44">
        <v>9</v>
      </c>
      <c r="K31" s="44">
        <v>1.5</v>
      </c>
      <c r="L31" s="44">
        <v>4</v>
      </c>
      <c r="M31" s="44">
        <v>9</v>
      </c>
      <c r="N31" s="44">
        <v>6</v>
      </c>
      <c r="O31" s="44">
        <v>5</v>
      </c>
      <c r="P31" s="44">
        <v>5.5</v>
      </c>
      <c r="Q31" s="44">
        <v>7</v>
      </c>
      <c r="R31" s="44">
        <v>2</v>
      </c>
      <c r="S31" s="44">
        <v>9</v>
      </c>
      <c r="T31" s="44">
        <v>6.5</v>
      </c>
      <c r="U31" s="44">
        <v>6.5</v>
      </c>
      <c r="V31" s="44">
        <v>7</v>
      </c>
      <c r="W31" s="44">
        <v>8</v>
      </c>
      <c r="X31" s="44">
        <v>6.5</v>
      </c>
      <c r="Y31" s="44">
        <v>8.5</v>
      </c>
      <c r="Z31" s="44">
        <v>8.5</v>
      </c>
      <c r="AA31" s="44">
        <v>9</v>
      </c>
      <c r="AB31" s="44">
        <v>7.5</v>
      </c>
      <c r="AC31" s="44">
        <v>3.21</v>
      </c>
      <c r="AD31" s="44">
        <v>3.5</v>
      </c>
      <c r="AE31" s="44">
        <v>2.5</v>
      </c>
      <c r="AF31" s="44">
        <v>4</v>
      </c>
      <c r="AG31" s="44">
        <v>3.5</v>
      </c>
      <c r="AH31" s="44">
        <v>3.5</v>
      </c>
      <c r="AI31" s="44">
        <v>3.5</v>
      </c>
      <c r="AJ31" s="44">
        <v>2.5</v>
      </c>
      <c r="AK31" s="44">
        <v>4</v>
      </c>
      <c r="AL31" s="44">
        <v>3</v>
      </c>
      <c r="AM31" s="44">
        <v>2.5</v>
      </c>
      <c r="AN31" s="44">
        <v>3</v>
      </c>
      <c r="AO31" s="44">
        <v>3</v>
      </c>
    </row>
    <row r="32" spans="1:41">
      <c r="A32" s="42" t="s">
        <v>768</v>
      </c>
      <c r="B32" s="42" t="s">
        <v>770</v>
      </c>
      <c r="C32" s="42" t="s">
        <v>34</v>
      </c>
      <c r="D32" s="42" t="s">
        <v>768</v>
      </c>
      <c r="E32" s="42" t="s">
        <v>770</v>
      </c>
      <c r="F32" s="44">
        <v>5.92</v>
      </c>
      <c r="G32" s="44">
        <v>5.43</v>
      </c>
      <c r="H32" s="44">
        <v>7</v>
      </c>
      <c r="I32" s="44">
        <v>7</v>
      </c>
      <c r="J32" s="44">
        <v>7</v>
      </c>
      <c r="K32" s="44">
        <v>5</v>
      </c>
      <c r="L32" s="44">
        <v>5.5</v>
      </c>
      <c r="M32" s="44">
        <v>1.5</v>
      </c>
      <c r="N32" s="44">
        <v>1.5</v>
      </c>
      <c r="O32" s="44">
        <v>7.5</v>
      </c>
      <c r="P32" s="44">
        <v>7</v>
      </c>
      <c r="Q32" s="44">
        <v>2.5</v>
      </c>
      <c r="R32" s="44">
        <v>5.5</v>
      </c>
      <c r="S32" s="44">
        <v>6.5</v>
      </c>
      <c r="T32" s="44">
        <v>5</v>
      </c>
      <c r="U32" s="44">
        <v>5.5</v>
      </c>
      <c r="V32" s="44">
        <v>7.5</v>
      </c>
      <c r="W32" s="44">
        <v>6.4</v>
      </c>
      <c r="X32" s="44">
        <v>8.5</v>
      </c>
      <c r="Y32" s="44">
        <v>7</v>
      </c>
      <c r="Z32" s="44">
        <v>7.5</v>
      </c>
      <c r="AA32" s="44">
        <v>4.5</v>
      </c>
      <c r="AB32" s="44">
        <v>4.5</v>
      </c>
      <c r="AC32" s="44">
        <v>3.21</v>
      </c>
      <c r="AD32" s="44">
        <v>2</v>
      </c>
      <c r="AE32" s="44">
        <v>2</v>
      </c>
      <c r="AF32" s="44">
        <v>4.5</v>
      </c>
      <c r="AG32" s="44">
        <v>4</v>
      </c>
      <c r="AH32" s="44">
        <v>2</v>
      </c>
      <c r="AI32" s="44">
        <v>3</v>
      </c>
      <c r="AJ32" s="44">
        <v>5.5</v>
      </c>
      <c r="AK32" s="44">
        <v>3.5</v>
      </c>
      <c r="AL32" s="44">
        <v>2</v>
      </c>
      <c r="AM32" s="44">
        <v>3.5</v>
      </c>
      <c r="AN32" s="44">
        <v>4</v>
      </c>
      <c r="AO32" s="44">
        <v>2.5</v>
      </c>
    </row>
    <row r="33" spans="1:41">
      <c r="A33" s="42" t="s">
        <v>775</v>
      </c>
      <c r="B33" s="42" t="s">
        <v>776</v>
      </c>
      <c r="C33" s="42" t="s">
        <v>13</v>
      </c>
      <c r="D33" s="42" t="s">
        <v>775</v>
      </c>
      <c r="E33" s="42" t="s">
        <v>776</v>
      </c>
      <c r="F33" s="44">
        <v>5.87</v>
      </c>
      <c r="G33" s="44">
        <v>5.33</v>
      </c>
      <c r="H33" s="44">
        <v>7</v>
      </c>
      <c r="I33" s="44">
        <v>7.5</v>
      </c>
      <c r="J33" s="44">
        <v>7.5</v>
      </c>
      <c r="K33" s="44">
        <v>3.5</v>
      </c>
      <c r="L33" s="44">
        <v>2.5</v>
      </c>
      <c r="M33" s="44">
        <v>5</v>
      </c>
      <c r="N33" s="44">
        <v>4</v>
      </c>
      <c r="O33" s="44">
        <v>2.5</v>
      </c>
      <c r="P33" s="44">
        <v>4</v>
      </c>
      <c r="Q33" s="44">
        <v>5</v>
      </c>
      <c r="R33" s="44">
        <v>7</v>
      </c>
      <c r="S33" s="44">
        <v>8</v>
      </c>
      <c r="T33" s="44">
        <v>6.5</v>
      </c>
      <c r="U33" s="44">
        <v>6</v>
      </c>
      <c r="V33" s="44">
        <v>4</v>
      </c>
      <c r="W33" s="44">
        <v>6.4</v>
      </c>
      <c r="X33" s="44">
        <v>4</v>
      </c>
      <c r="Y33" s="44">
        <v>5</v>
      </c>
      <c r="Z33" s="44">
        <v>9</v>
      </c>
      <c r="AA33" s="44">
        <v>6.5</v>
      </c>
      <c r="AB33" s="44">
        <v>7.5</v>
      </c>
      <c r="AC33" s="44">
        <v>3.25</v>
      </c>
      <c r="AD33" s="44">
        <v>3</v>
      </c>
      <c r="AE33" s="44">
        <v>2</v>
      </c>
      <c r="AF33" s="44">
        <v>3</v>
      </c>
      <c r="AG33" s="44">
        <v>4</v>
      </c>
      <c r="AH33" s="44">
        <v>2</v>
      </c>
      <c r="AI33" s="44">
        <v>3</v>
      </c>
      <c r="AJ33" s="44">
        <v>4</v>
      </c>
      <c r="AK33" s="44">
        <v>4.5</v>
      </c>
      <c r="AL33" s="44">
        <v>4</v>
      </c>
      <c r="AM33" s="44">
        <v>3</v>
      </c>
      <c r="AN33" s="44">
        <v>4.5</v>
      </c>
      <c r="AO33" s="44">
        <v>2</v>
      </c>
    </row>
    <row r="34" spans="1:41">
      <c r="A34" s="42" t="s">
        <v>760</v>
      </c>
      <c r="B34" s="42" t="s">
        <v>773</v>
      </c>
      <c r="C34" s="42" t="s">
        <v>56</v>
      </c>
      <c r="D34" s="42" t="s">
        <v>760</v>
      </c>
      <c r="E34" s="42" t="s">
        <v>773</v>
      </c>
      <c r="F34" s="44">
        <v>5.5</v>
      </c>
      <c r="G34" s="44">
        <v>5.4</v>
      </c>
      <c r="H34" s="44">
        <v>6</v>
      </c>
      <c r="I34" s="44">
        <v>3</v>
      </c>
      <c r="J34" s="44">
        <v>5</v>
      </c>
      <c r="K34" s="44">
        <v>6</v>
      </c>
      <c r="L34" s="44">
        <v>6</v>
      </c>
      <c r="M34" s="44">
        <v>7</v>
      </c>
      <c r="N34" s="44">
        <v>5</v>
      </c>
      <c r="O34" s="44">
        <v>6.5</v>
      </c>
      <c r="P34" s="44">
        <v>6</v>
      </c>
      <c r="Q34" s="44">
        <v>3.5</v>
      </c>
      <c r="R34" s="44">
        <v>4.5</v>
      </c>
      <c r="S34" s="44">
        <v>7.5</v>
      </c>
      <c r="T34" s="44">
        <v>6.5</v>
      </c>
      <c r="U34" s="44">
        <v>4.5</v>
      </c>
      <c r="V34" s="44">
        <v>4</v>
      </c>
      <c r="W34" s="44">
        <v>5.6</v>
      </c>
      <c r="X34" s="44">
        <v>3</v>
      </c>
      <c r="Y34" s="44">
        <v>6.5</v>
      </c>
      <c r="Z34" s="44">
        <v>6.5</v>
      </c>
      <c r="AA34" s="44">
        <v>6</v>
      </c>
      <c r="AB34" s="44">
        <v>6</v>
      </c>
      <c r="AC34" s="44">
        <v>3.25</v>
      </c>
      <c r="AD34" s="44">
        <v>3.5</v>
      </c>
      <c r="AE34" s="44">
        <v>3</v>
      </c>
      <c r="AF34" s="44">
        <v>3.5</v>
      </c>
      <c r="AG34" s="44">
        <v>4</v>
      </c>
      <c r="AH34" s="44">
        <v>3.5</v>
      </c>
      <c r="AI34" s="44">
        <v>4</v>
      </c>
      <c r="AJ34" s="44">
        <v>3.5</v>
      </c>
      <c r="AK34" s="44">
        <v>3.5</v>
      </c>
      <c r="AL34" s="44">
        <v>3</v>
      </c>
      <c r="AM34" s="44">
        <v>1.5</v>
      </c>
      <c r="AN34" s="44">
        <v>2</v>
      </c>
      <c r="AO34" s="44">
        <v>4</v>
      </c>
    </row>
    <row r="35" spans="1:41">
      <c r="A35" s="42" t="s">
        <v>760</v>
      </c>
      <c r="B35" s="42" t="s">
        <v>764</v>
      </c>
      <c r="C35" s="42" t="s">
        <v>368</v>
      </c>
      <c r="D35" s="42" t="s">
        <v>760</v>
      </c>
      <c r="E35" s="42" t="s">
        <v>764</v>
      </c>
      <c r="F35" s="44">
        <v>4.8499999999999996</v>
      </c>
      <c r="G35" s="44">
        <v>4.5999999999999996</v>
      </c>
      <c r="H35" s="44">
        <v>5.5</v>
      </c>
      <c r="I35" s="44">
        <v>5.5</v>
      </c>
      <c r="J35" s="44">
        <v>4.5</v>
      </c>
      <c r="K35" s="44">
        <v>8.5</v>
      </c>
      <c r="L35" s="44">
        <v>7</v>
      </c>
      <c r="M35" s="44">
        <v>3</v>
      </c>
      <c r="N35" s="44">
        <v>2.5</v>
      </c>
      <c r="O35" s="44">
        <v>3</v>
      </c>
      <c r="P35" s="44">
        <v>4</v>
      </c>
      <c r="Q35" s="44">
        <v>5</v>
      </c>
      <c r="R35" s="44">
        <v>2.5</v>
      </c>
      <c r="S35" s="44">
        <v>7</v>
      </c>
      <c r="T35" s="44">
        <v>7</v>
      </c>
      <c r="U35" s="44">
        <v>3</v>
      </c>
      <c r="V35" s="44">
        <v>1</v>
      </c>
      <c r="W35" s="44">
        <v>5.0999999999999996</v>
      </c>
      <c r="X35" s="44">
        <v>1</v>
      </c>
      <c r="Y35" s="44">
        <v>5</v>
      </c>
      <c r="Z35" s="44">
        <v>8</v>
      </c>
      <c r="AA35" s="44">
        <v>6</v>
      </c>
      <c r="AB35" s="44">
        <v>5.5</v>
      </c>
      <c r="AC35" s="44">
        <v>3.25</v>
      </c>
      <c r="AD35" s="44">
        <v>2</v>
      </c>
      <c r="AE35" s="44">
        <v>2</v>
      </c>
      <c r="AF35" s="44">
        <v>5</v>
      </c>
      <c r="AG35" s="44">
        <v>4</v>
      </c>
      <c r="AH35" s="44">
        <v>3</v>
      </c>
      <c r="AI35" s="44">
        <v>4.5</v>
      </c>
      <c r="AJ35" s="44">
        <v>4.5</v>
      </c>
      <c r="AK35" s="44">
        <v>2</v>
      </c>
      <c r="AL35" s="44">
        <v>2.5</v>
      </c>
      <c r="AM35" s="44">
        <v>3</v>
      </c>
      <c r="AN35" s="44">
        <v>3.5</v>
      </c>
      <c r="AO35" s="44">
        <v>3</v>
      </c>
    </row>
    <row r="36" spans="1:41">
      <c r="A36" s="42" t="s">
        <v>760</v>
      </c>
      <c r="B36" s="42" t="s">
        <v>764</v>
      </c>
      <c r="C36" s="42" t="s">
        <v>777</v>
      </c>
      <c r="D36" s="42" t="s">
        <v>760</v>
      </c>
      <c r="E36" s="42" t="s">
        <v>764</v>
      </c>
      <c r="F36" s="44">
        <v>4.78</v>
      </c>
      <c r="G36" s="44">
        <v>4.47</v>
      </c>
      <c r="H36" s="44">
        <v>6.5</v>
      </c>
      <c r="I36" s="44">
        <v>4.5</v>
      </c>
      <c r="J36" s="44">
        <v>5</v>
      </c>
      <c r="K36" s="44">
        <v>8</v>
      </c>
      <c r="L36" s="44">
        <v>7</v>
      </c>
      <c r="M36" s="44">
        <v>4</v>
      </c>
      <c r="N36" s="44">
        <v>2</v>
      </c>
      <c r="O36" s="44">
        <v>6</v>
      </c>
      <c r="P36" s="44">
        <v>4</v>
      </c>
      <c r="Q36" s="44">
        <v>2</v>
      </c>
      <c r="R36" s="44">
        <v>2.5</v>
      </c>
      <c r="S36" s="44">
        <v>4</v>
      </c>
      <c r="T36" s="44">
        <v>5.5</v>
      </c>
      <c r="U36" s="44">
        <v>3</v>
      </c>
      <c r="V36" s="44">
        <v>3</v>
      </c>
      <c r="W36" s="44">
        <v>5.0999999999999996</v>
      </c>
      <c r="X36" s="44">
        <v>3</v>
      </c>
      <c r="Y36" s="44">
        <v>6.5</v>
      </c>
      <c r="Z36" s="44">
        <v>8</v>
      </c>
      <c r="AA36" s="44">
        <v>5</v>
      </c>
      <c r="AB36" s="44">
        <v>3</v>
      </c>
      <c r="AC36" s="44">
        <v>3.25</v>
      </c>
      <c r="AD36" s="44">
        <v>3</v>
      </c>
      <c r="AE36" s="44">
        <v>2</v>
      </c>
      <c r="AF36" s="44">
        <v>5</v>
      </c>
      <c r="AG36" s="44">
        <v>5</v>
      </c>
      <c r="AH36" s="44">
        <v>2</v>
      </c>
      <c r="AI36" s="44">
        <v>4.5</v>
      </c>
      <c r="AJ36" s="44">
        <v>3</v>
      </c>
      <c r="AK36" s="44">
        <v>3</v>
      </c>
      <c r="AL36" s="44">
        <v>3</v>
      </c>
      <c r="AM36" s="44">
        <v>2</v>
      </c>
      <c r="AN36" s="44">
        <v>4</v>
      </c>
      <c r="AO36" s="44">
        <v>2.5</v>
      </c>
    </row>
    <row r="37" spans="1:41">
      <c r="A37" s="42" t="s">
        <v>760</v>
      </c>
      <c r="B37" s="42" t="s">
        <v>774</v>
      </c>
      <c r="C37" s="42" t="s">
        <v>66</v>
      </c>
      <c r="D37" s="42" t="s">
        <v>760</v>
      </c>
      <c r="E37" s="42" t="s">
        <v>774</v>
      </c>
      <c r="F37" s="44">
        <v>6.2</v>
      </c>
      <c r="G37" s="44">
        <v>5.9</v>
      </c>
      <c r="H37" s="44">
        <v>4.5</v>
      </c>
      <c r="I37" s="44">
        <v>5.5</v>
      </c>
      <c r="J37" s="44">
        <v>6.5</v>
      </c>
      <c r="K37" s="44">
        <v>8</v>
      </c>
      <c r="L37" s="44">
        <v>8</v>
      </c>
      <c r="M37" s="44">
        <v>8</v>
      </c>
      <c r="N37" s="44">
        <v>8</v>
      </c>
      <c r="O37" s="44">
        <v>6</v>
      </c>
      <c r="P37" s="44">
        <v>4</v>
      </c>
      <c r="Q37" s="44">
        <v>7</v>
      </c>
      <c r="R37" s="44">
        <v>3</v>
      </c>
      <c r="S37" s="44">
        <v>6.5</v>
      </c>
      <c r="T37" s="44">
        <v>4</v>
      </c>
      <c r="U37" s="44">
        <v>4.5</v>
      </c>
      <c r="V37" s="44">
        <v>5</v>
      </c>
      <c r="W37" s="44">
        <v>6.5</v>
      </c>
      <c r="X37" s="44">
        <v>5</v>
      </c>
      <c r="Y37" s="44">
        <v>8</v>
      </c>
      <c r="Z37" s="44">
        <v>9</v>
      </c>
      <c r="AA37" s="44">
        <v>7.5</v>
      </c>
      <c r="AB37" s="44">
        <v>3</v>
      </c>
      <c r="AC37" s="44">
        <v>3.29</v>
      </c>
      <c r="AD37" s="44">
        <v>3</v>
      </c>
      <c r="AE37" s="44">
        <v>3.5</v>
      </c>
      <c r="AF37" s="44">
        <v>5.5</v>
      </c>
      <c r="AG37" s="44">
        <v>5.5</v>
      </c>
      <c r="AH37" s="44">
        <v>2</v>
      </c>
      <c r="AI37" s="44">
        <v>2</v>
      </c>
      <c r="AJ37" s="44">
        <v>3</v>
      </c>
      <c r="AK37" s="44">
        <v>3</v>
      </c>
      <c r="AL37" s="44">
        <v>4</v>
      </c>
      <c r="AM37" s="44">
        <v>3</v>
      </c>
      <c r="AN37" s="44">
        <v>2</v>
      </c>
      <c r="AO37" s="44">
        <v>3</v>
      </c>
    </row>
    <row r="38" spans="1:41">
      <c r="A38" s="42" t="s">
        <v>778</v>
      </c>
      <c r="B38" s="42" t="s">
        <v>779</v>
      </c>
      <c r="C38" s="42" t="s">
        <v>73</v>
      </c>
      <c r="D38" s="42" t="s">
        <v>778</v>
      </c>
      <c r="E38" s="42" t="s">
        <v>779</v>
      </c>
      <c r="F38" s="44">
        <v>5.72</v>
      </c>
      <c r="G38" s="44">
        <v>5.33</v>
      </c>
      <c r="H38" s="44">
        <v>7</v>
      </c>
      <c r="I38" s="44">
        <v>4</v>
      </c>
      <c r="J38" s="44">
        <v>6.5</v>
      </c>
      <c r="K38" s="44">
        <v>8.5</v>
      </c>
      <c r="L38" s="44">
        <v>5</v>
      </c>
      <c r="M38" s="44">
        <v>7</v>
      </c>
      <c r="N38" s="44">
        <v>1</v>
      </c>
      <c r="O38" s="44">
        <v>4</v>
      </c>
      <c r="P38" s="44">
        <v>6.5</v>
      </c>
      <c r="Q38" s="44">
        <v>5</v>
      </c>
      <c r="R38" s="44">
        <v>4</v>
      </c>
      <c r="S38" s="44">
        <v>9</v>
      </c>
      <c r="T38" s="44">
        <v>5.5</v>
      </c>
      <c r="U38" s="44">
        <v>5</v>
      </c>
      <c r="V38" s="44">
        <v>2</v>
      </c>
      <c r="W38" s="44">
        <v>6.1</v>
      </c>
      <c r="X38" s="44">
        <v>1</v>
      </c>
      <c r="Y38" s="44">
        <v>8</v>
      </c>
      <c r="Z38" s="44">
        <v>8.5</v>
      </c>
      <c r="AA38" s="44">
        <v>6.5</v>
      </c>
      <c r="AB38" s="44">
        <v>6.5</v>
      </c>
      <c r="AC38" s="44">
        <v>3.29</v>
      </c>
      <c r="AD38" s="44">
        <v>2.5</v>
      </c>
      <c r="AE38" s="44">
        <v>2</v>
      </c>
      <c r="AF38" s="44">
        <v>4.5</v>
      </c>
      <c r="AG38" s="44">
        <v>5.5</v>
      </c>
      <c r="AH38" s="44">
        <v>4.5</v>
      </c>
      <c r="AI38" s="44">
        <v>3</v>
      </c>
      <c r="AJ38" s="44">
        <v>3</v>
      </c>
      <c r="AK38" s="44">
        <v>3</v>
      </c>
      <c r="AL38" s="44">
        <v>3</v>
      </c>
      <c r="AM38" s="44">
        <v>3.5</v>
      </c>
      <c r="AN38" s="44">
        <v>2.5</v>
      </c>
      <c r="AO38" s="44">
        <v>2.5</v>
      </c>
    </row>
    <row r="39" spans="1:41">
      <c r="A39" s="42" t="s">
        <v>768</v>
      </c>
      <c r="B39" s="42" t="s">
        <v>770</v>
      </c>
      <c r="C39" s="42" t="s">
        <v>15</v>
      </c>
      <c r="D39" s="42" t="s">
        <v>768</v>
      </c>
      <c r="E39" s="42" t="s">
        <v>770</v>
      </c>
      <c r="F39" s="44">
        <v>4.87</v>
      </c>
      <c r="G39" s="44">
        <v>4.43</v>
      </c>
      <c r="H39" s="44">
        <v>5.5</v>
      </c>
      <c r="I39" s="44">
        <v>6</v>
      </c>
      <c r="J39" s="44">
        <v>5</v>
      </c>
      <c r="K39" s="44">
        <v>5.5</v>
      </c>
      <c r="L39" s="44">
        <v>5.5</v>
      </c>
      <c r="M39" s="44">
        <v>3.5</v>
      </c>
      <c r="N39" s="44">
        <v>3.5</v>
      </c>
      <c r="O39" s="44">
        <v>5</v>
      </c>
      <c r="P39" s="44">
        <v>5.5</v>
      </c>
      <c r="Q39" s="44">
        <v>3</v>
      </c>
      <c r="R39" s="44">
        <v>3.5</v>
      </c>
      <c r="S39" s="44">
        <v>4</v>
      </c>
      <c r="T39" s="44">
        <v>3.5</v>
      </c>
      <c r="U39" s="44">
        <v>4</v>
      </c>
      <c r="V39" s="44">
        <v>3.5</v>
      </c>
      <c r="W39" s="44">
        <v>5.3</v>
      </c>
      <c r="X39" s="44">
        <v>6.5</v>
      </c>
      <c r="Y39" s="44">
        <v>3.5</v>
      </c>
      <c r="Z39" s="44">
        <v>5.5</v>
      </c>
      <c r="AA39" s="44">
        <v>5.5</v>
      </c>
      <c r="AB39" s="44">
        <v>5.5</v>
      </c>
      <c r="AC39" s="44">
        <v>3.29</v>
      </c>
      <c r="AD39" s="44">
        <v>6</v>
      </c>
      <c r="AE39" s="44">
        <v>2.5</v>
      </c>
      <c r="AF39" s="44">
        <v>4</v>
      </c>
      <c r="AG39" s="44">
        <v>3.5</v>
      </c>
      <c r="AH39" s="44">
        <v>4</v>
      </c>
      <c r="AI39" s="44">
        <v>4</v>
      </c>
      <c r="AJ39" s="44">
        <v>2</v>
      </c>
      <c r="AK39" s="44">
        <v>2</v>
      </c>
      <c r="AL39" s="44">
        <v>1.5</v>
      </c>
      <c r="AM39" s="44">
        <v>3</v>
      </c>
      <c r="AN39" s="44">
        <v>3</v>
      </c>
      <c r="AO39" s="44">
        <v>4</v>
      </c>
    </row>
    <row r="40" spans="1:41">
      <c r="A40" s="42" t="s">
        <v>760</v>
      </c>
      <c r="B40" s="42" t="s">
        <v>774</v>
      </c>
      <c r="C40" s="42" t="s">
        <v>780</v>
      </c>
      <c r="D40" s="42" t="s">
        <v>760</v>
      </c>
      <c r="E40" s="42" t="s">
        <v>774</v>
      </c>
      <c r="F40" s="44">
        <v>4.38</v>
      </c>
      <c r="G40" s="44">
        <v>3.87</v>
      </c>
      <c r="H40" s="44">
        <v>4</v>
      </c>
      <c r="I40" s="44">
        <v>4.5</v>
      </c>
      <c r="J40" s="44">
        <v>4</v>
      </c>
      <c r="K40" s="44">
        <v>2.5</v>
      </c>
      <c r="L40" s="44">
        <v>2</v>
      </c>
      <c r="M40" s="44">
        <v>3</v>
      </c>
      <c r="N40" s="44">
        <v>3</v>
      </c>
      <c r="O40" s="44">
        <v>3</v>
      </c>
      <c r="P40" s="44">
        <v>5.5</v>
      </c>
      <c r="Q40" s="44">
        <v>3</v>
      </c>
      <c r="R40" s="44">
        <v>5</v>
      </c>
      <c r="S40" s="44">
        <v>5.5</v>
      </c>
      <c r="T40" s="44">
        <v>4</v>
      </c>
      <c r="U40" s="44">
        <v>4.5</v>
      </c>
      <c r="V40" s="44">
        <v>4.5</v>
      </c>
      <c r="W40" s="44">
        <v>4.9000000000000004</v>
      </c>
      <c r="X40" s="44">
        <v>2</v>
      </c>
      <c r="Y40" s="44">
        <v>5.5</v>
      </c>
      <c r="Z40" s="44">
        <v>6</v>
      </c>
      <c r="AA40" s="44">
        <v>5</v>
      </c>
      <c r="AB40" s="44">
        <v>6</v>
      </c>
      <c r="AC40" s="44">
        <v>3.29</v>
      </c>
      <c r="AD40" s="44">
        <v>3</v>
      </c>
      <c r="AE40" s="44">
        <v>2.5</v>
      </c>
      <c r="AF40" s="44">
        <v>5</v>
      </c>
      <c r="AG40" s="44">
        <v>3</v>
      </c>
      <c r="AH40" s="44">
        <v>3</v>
      </c>
      <c r="AI40" s="44">
        <v>3</v>
      </c>
      <c r="AJ40" s="44">
        <v>4</v>
      </c>
      <c r="AK40" s="44">
        <v>5</v>
      </c>
      <c r="AL40" s="44">
        <v>2</v>
      </c>
      <c r="AM40" s="44">
        <v>2.5</v>
      </c>
      <c r="AN40" s="44">
        <v>4</v>
      </c>
      <c r="AO40" s="44">
        <v>2.5</v>
      </c>
    </row>
    <row r="41" spans="1:41">
      <c r="A41" s="42" t="s">
        <v>760</v>
      </c>
      <c r="B41" s="42" t="s">
        <v>774</v>
      </c>
      <c r="C41" s="42" t="s">
        <v>58</v>
      </c>
      <c r="D41" s="42" t="s">
        <v>760</v>
      </c>
      <c r="E41" s="42" t="s">
        <v>774</v>
      </c>
      <c r="F41" s="44">
        <v>5.58</v>
      </c>
      <c r="G41" s="44">
        <v>5.27</v>
      </c>
      <c r="H41" s="44">
        <v>6</v>
      </c>
      <c r="I41" s="44">
        <v>3</v>
      </c>
      <c r="J41" s="44">
        <v>6</v>
      </c>
      <c r="K41" s="44">
        <v>8</v>
      </c>
      <c r="L41" s="44">
        <v>7.5</v>
      </c>
      <c r="M41" s="44">
        <v>8</v>
      </c>
      <c r="N41" s="44">
        <v>7</v>
      </c>
      <c r="O41" s="44">
        <v>3</v>
      </c>
      <c r="P41" s="44">
        <v>6.5</v>
      </c>
      <c r="Q41" s="44">
        <v>2.5</v>
      </c>
      <c r="R41" s="44">
        <v>2</v>
      </c>
      <c r="S41" s="44">
        <v>6</v>
      </c>
      <c r="T41" s="44">
        <v>4</v>
      </c>
      <c r="U41" s="44">
        <v>4</v>
      </c>
      <c r="V41" s="44">
        <v>5.5</v>
      </c>
      <c r="W41" s="44">
        <v>5.9</v>
      </c>
      <c r="X41" s="44">
        <v>4.5</v>
      </c>
      <c r="Y41" s="44">
        <v>5</v>
      </c>
      <c r="Z41" s="44">
        <v>8</v>
      </c>
      <c r="AA41" s="44">
        <v>6.5</v>
      </c>
      <c r="AB41" s="44">
        <v>5.5</v>
      </c>
      <c r="AC41" s="44">
        <v>3.33</v>
      </c>
      <c r="AD41" s="44">
        <v>4</v>
      </c>
      <c r="AE41" s="44">
        <v>2</v>
      </c>
      <c r="AF41" s="44">
        <v>3</v>
      </c>
      <c r="AG41" s="44">
        <v>3.5</v>
      </c>
      <c r="AH41" s="44">
        <v>2.5</v>
      </c>
      <c r="AI41" s="44">
        <v>4</v>
      </c>
      <c r="AJ41" s="44">
        <v>5.5</v>
      </c>
      <c r="AK41" s="44">
        <v>4.5</v>
      </c>
      <c r="AL41" s="44">
        <v>2</v>
      </c>
      <c r="AM41" s="44">
        <v>2.5</v>
      </c>
      <c r="AN41" s="44">
        <v>4</v>
      </c>
      <c r="AO41" s="44">
        <v>2.5</v>
      </c>
    </row>
    <row r="42" spans="1:41">
      <c r="A42" s="42" t="s">
        <v>758</v>
      </c>
      <c r="B42" s="42" t="s">
        <v>763</v>
      </c>
      <c r="C42" s="42" t="s">
        <v>95</v>
      </c>
      <c r="D42" s="42" t="s">
        <v>758</v>
      </c>
      <c r="E42" s="42" t="s">
        <v>763</v>
      </c>
      <c r="F42" s="44">
        <v>7.03</v>
      </c>
      <c r="G42" s="44">
        <v>6.77</v>
      </c>
      <c r="H42" s="44">
        <v>8</v>
      </c>
      <c r="I42" s="44">
        <v>9</v>
      </c>
      <c r="J42" s="44">
        <v>8.5</v>
      </c>
      <c r="K42" s="44">
        <v>4</v>
      </c>
      <c r="L42" s="44">
        <v>3</v>
      </c>
      <c r="M42" s="44">
        <v>8.5</v>
      </c>
      <c r="N42" s="44">
        <v>8.5</v>
      </c>
      <c r="O42" s="44">
        <v>5.5</v>
      </c>
      <c r="P42" s="44">
        <v>6.5</v>
      </c>
      <c r="Q42" s="44">
        <v>7</v>
      </c>
      <c r="R42" s="44">
        <v>5</v>
      </c>
      <c r="S42" s="44">
        <v>8</v>
      </c>
      <c r="T42" s="44">
        <v>7</v>
      </c>
      <c r="U42" s="44">
        <v>7</v>
      </c>
      <c r="V42" s="44">
        <v>6</v>
      </c>
      <c r="W42" s="44">
        <v>7.3</v>
      </c>
      <c r="X42" s="44">
        <v>8.5</v>
      </c>
      <c r="Y42" s="44">
        <v>8</v>
      </c>
      <c r="Z42" s="44">
        <v>9</v>
      </c>
      <c r="AA42" s="44">
        <v>6</v>
      </c>
      <c r="AB42" s="44">
        <v>5</v>
      </c>
      <c r="AC42" s="44">
        <v>3.38</v>
      </c>
      <c r="AD42" s="44">
        <v>4</v>
      </c>
      <c r="AE42" s="44">
        <v>2</v>
      </c>
      <c r="AF42" s="44">
        <v>3.5</v>
      </c>
      <c r="AG42" s="44">
        <v>4.5</v>
      </c>
      <c r="AH42" s="44">
        <v>2</v>
      </c>
      <c r="AI42" s="44">
        <v>3</v>
      </c>
      <c r="AJ42" s="44">
        <v>5.5</v>
      </c>
      <c r="AK42" s="44">
        <v>2</v>
      </c>
      <c r="AL42" s="44">
        <v>4</v>
      </c>
      <c r="AM42" s="44">
        <v>4</v>
      </c>
      <c r="AN42" s="44">
        <v>3</v>
      </c>
      <c r="AO42" s="44">
        <v>3</v>
      </c>
    </row>
    <row r="43" spans="1:41">
      <c r="A43" s="42" t="s">
        <v>768</v>
      </c>
      <c r="B43" s="42" t="s">
        <v>769</v>
      </c>
      <c r="C43" s="42" t="s">
        <v>74</v>
      </c>
      <c r="D43" s="42" t="s">
        <v>768</v>
      </c>
      <c r="E43" s="42" t="s">
        <v>769</v>
      </c>
      <c r="F43" s="44">
        <v>7.52</v>
      </c>
      <c r="G43" s="44">
        <v>6.73</v>
      </c>
      <c r="H43" s="44">
        <v>7.5</v>
      </c>
      <c r="I43" s="44">
        <v>6</v>
      </c>
      <c r="J43" s="44">
        <v>9</v>
      </c>
      <c r="K43" s="44">
        <v>6.5</v>
      </c>
      <c r="L43" s="44">
        <v>6.5</v>
      </c>
      <c r="M43" s="44">
        <v>4</v>
      </c>
      <c r="N43" s="44">
        <v>1</v>
      </c>
      <c r="O43" s="44">
        <v>8.5</v>
      </c>
      <c r="P43" s="44">
        <v>9</v>
      </c>
      <c r="Q43" s="44">
        <v>4.5</v>
      </c>
      <c r="R43" s="44">
        <v>7.5</v>
      </c>
      <c r="S43" s="44">
        <v>7.5</v>
      </c>
      <c r="T43" s="44">
        <v>9</v>
      </c>
      <c r="U43" s="44">
        <v>7.5</v>
      </c>
      <c r="V43" s="44">
        <v>7</v>
      </c>
      <c r="W43" s="44">
        <v>8.3000000000000007</v>
      </c>
      <c r="X43" s="44">
        <v>8</v>
      </c>
      <c r="Y43" s="44">
        <v>8</v>
      </c>
      <c r="Z43" s="44">
        <v>9</v>
      </c>
      <c r="AA43" s="44">
        <v>9</v>
      </c>
      <c r="AB43" s="44">
        <v>7.5</v>
      </c>
      <c r="AC43" s="44">
        <v>3.42</v>
      </c>
      <c r="AD43" s="44">
        <v>2</v>
      </c>
      <c r="AE43" s="44">
        <v>3</v>
      </c>
      <c r="AF43" s="44">
        <v>7</v>
      </c>
      <c r="AG43" s="44">
        <v>3.5</v>
      </c>
      <c r="AH43" s="44">
        <v>2.5</v>
      </c>
      <c r="AI43" s="44">
        <v>2</v>
      </c>
      <c r="AJ43" s="44">
        <v>4.5</v>
      </c>
      <c r="AK43" s="44">
        <v>2.5</v>
      </c>
      <c r="AL43" s="44">
        <v>4</v>
      </c>
      <c r="AM43" s="44">
        <v>2</v>
      </c>
      <c r="AN43" s="44">
        <v>3</v>
      </c>
      <c r="AO43" s="44">
        <v>5</v>
      </c>
    </row>
    <row r="44" spans="1:41">
      <c r="A44" s="42" t="s">
        <v>758</v>
      </c>
      <c r="B44" s="42" t="s">
        <v>759</v>
      </c>
      <c r="C44" s="42" t="s">
        <v>88</v>
      </c>
      <c r="D44" s="42" t="s">
        <v>758</v>
      </c>
      <c r="E44" s="42" t="s">
        <v>759</v>
      </c>
      <c r="F44" s="44">
        <v>4.92</v>
      </c>
      <c r="G44" s="44">
        <v>4.83</v>
      </c>
      <c r="H44" s="44">
        <v>6.5</v>
      </c>
      <c r="I44" s="44">
        <v>6.5</v>
      </c>
      <c r="J44" s="44">
        <v>6</v>
      </c>
      <c r="K44" s="44">
        <v>3.5</v>
      </c>
      <c r="L44" s="44">
        <v>5.5</v>
      </c>
      <c r="M44" s="44">
        <v>3</v>
      </c>
      <c r="N44" s="44">
        <v>6.5</v>
      </c>
      <c r="O44" s="44">
        <v>2.5</v>
      </c>
      <c r="P44" s="44">
        <v>6</v>
      </c>
      <c r="Q44" s="44">
        <v>6</v>
      </c>
      <c r="R44" s="44">
        <v>3</v>
      </c>
      <c r="S44" s="44">
        <v>4</v>
      </c>
      <c r="T44" s="44">
        <v>2.5</v>
      </c>
      <c r="U44" s="44">
        <v>3.5</v>
      </c>
      <c r="V44" s="44">
        <v>7.5</v>
      </c>
      <c r="W44" s="44">
        <v>5</v>
      </c>
      <c r="X44" s="44">
        <v>5.5</v>
      </c>
      <c r="Y44" s="44">
        <v>6</v>
      </c>
      <c r="Z44" s="44">
        <v>7</v>
      </c>
      <c r="AA44" s="44">
        <v>3.5</v>
      </c>
      <c r="AB44" s="44">
        <v>3</v>
      </c>
      <c r="AC44" s="44">
        <v>3.42</v>
      </c>
      <c r="AD44" s="44">
        <v>2.5</v>
      </c>
      <c r="AE44" s="44">
        <v>3</v>
      </c>
      <c r="AF44" s="44">
        <v>5.5</v>
      </c>
      <c r="AG44" s="44">
        <v>5.5</v>
      </c>
      <c r="AH44" s="44">
        <v>3</v>
      </c>
      <c r="AI44" s="44">
        <v>3</v>
      </c>
      <c r="AJ44" s="44">
        <v>4</v>
      </c>
      <c r="AK44" s="44">
        <v>5</v>
      </c>
      <c r="AL44" s="44">
        <v>2</v>
      </c>
      <c r="AM44" s="44">
        <v>3</v>
      </c>
      <c r="AN44" s="44">
        <v>2</v>
      </c>
      <c r="AO44" s="44">
        <v>2.5</v>
      </c>
    </row>
    <row r="45" spans="1:41">
      <c r="A45" s="42" t="s">
        <v>758</v>
      </c>
      <c r="B45" s="42" t="s">
        <v>763</v>
      </c>
      <c r="C45" s="42" t="s">
        <v>423</v>
      </c>
      <c r="D45" s="42" t="s">
        <v>758</v>
      </c>
      <c r="E45" s="42" t="s">
        <v>763</v>
      </c>
      <c r="F45" s="44">
        <v>7.1</v>
      </c>
      <c r="G45" s="44">
        <v>6.3</v>
      </c>
      <c r="H45" s="44">
        <v>7.5</v>
      </c>
      <c r="I45" s="44">
        <v>8</v>
      </c>
      <c r="J45" s="44">
        <v>8.5</v>
      </c>
      <c r="K45" s="44">
        <v>1.5</v>
      </c>
      <c r="L45" s="44">
        <v>3.5</v>
      </c>
      <c r="M45" s="44">
        <v>6.5</v>
      </c>
      <c r="N45" s="44">
        <v>4</v>
      </c>
      <c r="O45" s="44">
        <v>6</v>
      </c>
      <c r="P45" s="44">
        <v>9</v>
      </c>
      <c r="Q45" s="44">
        <v>8.5</v>
      </c>
      <c r="R45" s="44">
        <v>4</v>
      </c>
      <c r="S45" s="44">
        <v>9</v>
      </c>
      <c r="T45" s="44">
        <v>6.5</v>
      </c>
      <c r="U45" s="44">
        <v>6.5</v>
      </c>
      <c r="V45" s="44">
        <v>5.5</v>
      </c>
      <c r="W45" s="44">
        <v>7.9</v>
      </c>
      <c r="X45" s="44">
        <v>6</v>
      </c>
      <c r="Y45" s="44">
        <v>7.5</v>
      </c>
      <c r="Z45" s="44">
        <v>9.5</v>
      </c>
      <c r="AA45" s="44">
        <v>8.5</v>
      </c>
      <c r="AB45" s="44">
        <v>8</v>
      </c>
      <c r="AC45" s="44">
        <v>3.46</v>
      </c>
      <c r="AD45" s="44">
        <v>2.5</v>
      </c>
      <c r="AE45" s="44">
        <v>3</v>
      </c>
      <c r="AF45" s="44">
        <v>5.5</v>
      </c>
      <c r="AG45" s="44">
        <v>4</v>
      </c>
      <c r="AH45" s="44">
        <v>3.5</v>
      </c>
      <c r="AI45" s="44">
        <v>3</v>
      </c>
      <c r="AJ45" s="44">
        <v>3</v>
      </c>
      <c r="AK45" s="44">
        <v>2.5</v>
      </c>
      <c r="AL45" s="44">
        <v>1.5</v>
      </c>
      <c r="AM45" s="44">
        <v>4</v>
      </c>
      <c r="AN45" s="44">
        <v>3.5</v>
      </c>
      <c r="AO45" s="44">
        <v>5.5</v>
      </c>
    </row>
    <row r="46" spans="1:41">
      <c r="A46" s="42" t="s">
        <v>758</v>
      </c>
      <c r="B46" s="42" t="s">
        <v>762</v>
      </c>
      <c r="C46" s="42" t="s">
        <v>420</v>
      </c>
      <c r="D46" s="42" t="s">
        <v>758</v>
      </c>
      <c r="E46" s="42" t="s">
        <v>762</v>
      </c>
      <c r="F46" s="44">
        <v>6.12</v>
      </c>
      <c r="G46" s="44">
        <v>6.33</v>
      </c>
      <c r="H46" s="44">
        <v>7</v>
      </c>
      <c r="I46" s="44">
        <v>6.5</v>
      </c>
      <c r="J46" s="44">
        <v>5.5</v>
      </c>
      <c r="K46" s="44">
        <v>8</v>
      </c>
      <c r="L46" s="44">
        <v>8.5</v>
      </c>
      <c r="M46" s="44">
        <v>3.5</v>
      </c>
      <c r="N46" s="44">
        <v>7.5</v>
      </c>
      <c r="O46" s="44">
        <v>2.5</v>
      </c>
      <c r="P46" s="44">
        <v>4.5</v>
      </c>
      <c r="Q46" s="44">
        <v>8.5</v>
      </c>
      <c r="R46" s="44">
        <v>5.5</v>
      </c>
      <c r="S46" s="44">
        <v>8</v>
      </c>
      <c r="T46" s="44">
        <v>7.5</v>
      </c>
      <c r="U46" s="44">
        <v>7</v>
      </c>
      <c r="V46" s="44">
        <v>5</v>
      </c>
      <c r="W46" s="44">
        <v>5.9</v>
      </c>
      <c r="X46" s="44">
        <v>1.5</v>
      </c>
      <c r="Y46" s="44">
        <v>6.5</v>
      </c>
      <c r="Z46" s="44">
        <v>6.5</v>
      </c>
      <c r="AA46" s="44">
        <v>8</v>
      </c>
      <c r="AB46" s="44">
        <v>7</v>
      </c>
      <c r="AC46" s="44">
        <v>3.46</v>
      </c>
      <c r="AD46" s="44">
        <v>3.5</v>
      </c>
      <c r="AE46" s="44">
        <v>2.5</v>
      </c>
      <c r="AF46" s="44">
        <v>4</v>
      </c>
      <c r="AG46" s="44">
        <v>4</v>
      </c>
      <c r="AH46" s="44">
        <v>3</v>
      </c>
      <c r="AI46" s="44">
        <v>4</v>
      </c>
      <c r="AJ46" s="44">
        <v>2.5</v>
      </c>
      <c r="AK46" s="44">
        <v>3.5</v>
      </c>
      <c r="AL46" s="44">
        <v>4</v>
      </c>
      <c r="AM46" s="44">
        <v>4</v>
      </c>
      <c r="AN46" s="44">
        <v>3.5</v>
      </c>
      <c r="AO46" s="44">
        <v>3</v>
      </c>
    </row>
    <row r="47" spans="1:41">
      <c r="A47" s="42" t="s">
        <v>760</v>
      </c>
      <c r="B47" s="42" t="s">
        <v>773</v>
      </c>
      <c r="C47" s="42" t="s">
        <v>20</v>
      </c>
      <c r="D47" s="42" t="s">
        <v>760</v>
      </c>
      <c r="E47" s="42" t="s">
        <v>773</v>
      </c>
      <c r="F47" s="44">
        <v>5.92</v>
      </c>
      <c r="G47" s="44">
        <v>5.83</v>
      </c>
      <c r="H47" s="44">
        <v>7</v>
      </c>
      <c r="I47" s="44">
        <v>4.5</v>
      </c>
      <c r="J47" s="44">
        <v>8</v>
      </c>
      <c r="K47" s="44">
        <v>5.5</v>
      </c>
      <c r="L47" s="44">
        <v>6.5</v>
      </c>
      <c r="M47" s="44">
        <v>8.5</v>
      </c>
      <c r="N47" s="44">
        <v>4</v>
      </c>
      <c r="O47" s="44">
        <v>4</v>
      </c>
      <c r="P47" s="44">
        <v>4</v>
      </c>
      <c r="Q47" s="44">
        <v>5.5</v>
      </c>
      <c r="R47" s="44">
        <v>5.5</v>
      </c>
      <c r="S47" s="44">
        <v>5.5</v>
      </c>
      <c r="T47" s="44">
        <v>6</v>
      </c>
      <c r="U47" s="44">
        <v>6.5</v>
      </c>
      <c r="V47" s="44">
        <v>6.5</v>
      </c>
      <c r="W47" s="44">
        <v>6</v>
      </c>
      <c r="X47" s="44">
        <v>4</v>
      </c>
      <c r="Y47" s="44">
        <v>7</v>
      </c>
      <c r="Z47" s="44">
        <v>7</v>
      </c>
      <c r="AA47" s="44">
        <v>6</v>
      </c>
      <c r="AB47" s="44">
        <v>6</v>
      </c>
      <c r="AC47" s="44">
        <v>3.46</v>
      </c>
      <c r="AD47" s="44">
        <v>2.5</v>
      </c>
      <c r="AE47" s="44">
        <v>3.5</v>
      </c>
      <c r="AF47" s="44">
        <v>5</v>
      </c>
      <c r="AG47" s="44">
        <v>5.5</v>
      </c>
      <c r="AH47" s="44">
        <v>4</v>
      </c>
      <c r="AI47" s="44">
        <v>3</v>
      </c>
      <c r="AJ47" s="44">
        <v>2</v>
      </c>
      <c r="AK47" s="44">
        <v>4</v>
      </c>
      <c r="AL47" s="44">
        <v>3</v>
      </c>
      <c r="AM47" s="44">
        <v>2.5</v>
      </c>
      <c r="AN47" s="44">
        <v>2</v>
      </c>
      <c r="AO47" s="44">
        <v>4.5</v>
      </c>
    </row>
    <row r="48" spans="1:41">
      <c r="A48" s="42" t="s">
        <v>760</v>
      </c>
      <c r="B48" s="42" t="s">
        <v>773</v>
      </c>
      <c r="C48" s="42" t="s">
        <v>70</v>
      </c>
      <c r="D48" s="42" t="s">
        <v>760</v>
      </c>
      <c r="E48" s="42" t="s">
        <v>773</v>
      </c>
      <c r="F48" s="44">
        <v>5.7</v>
      </c>
      <c r="G48" s="44">
        <v>5.7</v>
      </c>
      <c r="H48" s="44">
        <v>7.5</v>
      </c>
      <c r="I48" s="44">
        <v>8</v>
      </c>
      <c r="J48" s="44">
        <v>8</v>
      </c>
      <c r="K48" s="44">
        <v>2</v>
      </c>
      <c r="L48" s="44">
        <v>5</v>
      </c>
      <c r="M48" s="44">
        <v>7.5</v>
      </c>
      <c r="N48" s="44">
        <v>3</v>
      </c>
      <c r="O48" s="44">
        <v>6.5</v>
      </c>
      <c r="P48" s="44">
        <v>7</v>
      </c>
      <c r="Q48" s="44">
        <v>7.5</v>
      </c>
      <c r="R48" s="44">
        <v>1</v>
      </c>
      <c r="S48" s="44">
        <v>6.5</v>
      </c>
      <c r="T48" s="44">
        <v>7</v>
      </c>
      <c r="U48" s="44">
        <v>5</v>
      </c>
      <c r="V48" s="44">
        <v>4</v>
      </c>
      <c r="W48" s="44">
        <v>5.7</v>
      </c>
      <c r="X48" s="44">
        <v>4</v>
      </c>
      <c r="Y48" s="44">
        <v>7.5</v>
      </c>
      <c r="Z48" s="44">
        <v>8.5</v>
      </c>
      <c r="AA48" s="44">
        <v>5.5</v>
      </c>
      <c r="AB48" s="44">
        <v>3</v>
      </c>
      <c r="AC48" s="44">
        <v>3.46</v>
      </c>
      <c r="AD48" s="44">
        <v>4</v>
      </c>
      <c r="AE48" s="44">
        <v>2.5</v>
      </c>
      <c r="AF48" s="44">
        <v>5.5</v>
      </c>
      <c r="AG48" s="44">
        <v>4.5</v>
      </c>
      <c r="AH48" s="44">
        <v>2.5</v>
      </c>
      <c r="AI48" s="44">
        <v>4</v>
      </c>
      <c r="AJ48" s="44">
        <v>3.5</v>
      </c>
      <c r="AK48" s="44">
        <v>4</v>
      </c>
      <c r="AL48" s="44">
        <v>3.5</v>
      </c>
      <c r="AM48" s="44">
        <v>2.5</v>
      </c>
      <c r="AN48" s="44">
        <v>2.5</v>
      </c>
      <c r="AO48" s="44">
        <v>2.5</v>
      </c>
    </row>
    <row r="49" spans="1:41">
      <c r="A49" s="42" t="s">
        <v>760</v>
      </c>
      <c r="B49" s="42" t="s">
        <v>773</v>
      </c>
      <c r="C49" s="42" t="s">
        <v>16</v>
      </c>
      <c r="D49" s="42" t="s">
        <v>760</v>
      </c>
      <c r="E49" s="42" t="s">
        <v>773</v>
      </c>
      <c r="F49" s="44">
        <v>5.32</v>
      </c>
      <c r="G49" s="44">
        <v>5.43</v>
      </c>
      <c r="H49" s="44">
        <v>6.5</v>
      </c>
      <c r="I49" s="44">
        <v>4</v>
      </c>
      <c r="J49" s="44">
        <v>6</v>
      </c>
      <c r="K49" s="44">
        <v>6</v>
      </c>
      <c r="L49" s="44">
        <v>5</v>
      </c>
      <c r="M49" s="44">
        <v>5</v>
      </c>
      <c r="N49" s="44">
        <v>4.5</v>
      </c>
      <c r="O49" s="44">
        <v>7</v>
      </c>
      <c r="P49" s="44">
        <v>5</v>
      </c>
      <c r="Q49" s="44">
        <v>6</v>
      </c>
      <c r="R49" s="44">
        <v>4.5</v>
      </c>
      <c r="S49" s="44">
        <v>6</v>
      </c>
      <c r="T49" s="44">
        <v>7</v>
      </c>
      <c r="U49" s="44">
        <v>5</v>
      </c>
      <c r="V49" s="44">
        <v>4</v>
      </c>
      <c r="W49" s="44">
        <v>5.2</v>
      </c>
      <c r="X49" s="44">
        <v>2</v>
      </c>
      <c r="Y49" s="44">
        <v>5.5</v>
      </c>
      <c r="Z49" s="44">
        <v>6</v>
      </c>
      <c r="AA49" s="44">
        <v>8</v>
      </c>
      <c r="AB49" s="44">
        <v>4.5</v>
      </c>
      <c r="AC49" s="44">
        <v>3.5</v>
      </c>
      <c r="AD49" s="44">
        <v>3.5</v>
      </c>
      <c r="AE49" s="44">
        <v>4</v>
      </c>
      <c r="AF49" s="44">
        <v>4.5</v>
      </c>
      <c r="AG49" s="44">
        <v>3</v>
      </c>
      <c r="AH49" s="44">
        <v>3</v>
      </c>
      <c r="AI49" s="44">
        <v>4</v>
      </c>
      <c r="AJ49" s="44">
        <v>3</v>
      </c>
      <c r="AK49" s="44">
        <v>4</v>
      </c>
      <c r="AL49" s="44">
        <v>4</v>
      </c>
      <c r="AM49" s="44">
        <v>3</v>
      </c>
      <c r="AN49" s="44">
        <v>2</v>
      </c>
      <c r="AO49" s="44">
        <v>4</v>
      </c>
    </row>
    <row r="50" spans="1:41">
      <c r="A50" s="42" t="s">
        <v>758</v>
      </c>
      <c r="B50" s="42" t="s">
        <v>762</v>
      </c>
      <c r="C50" s="42" t="s">
        <v>322</v>
      </c>
      <c r="D50" s="42" t="s">
        <v>758</v>
      </c>
      <c r="E50" s="42" t="s">
        <v>762</v>
      </c>
      <c r="F50" s="44">
        <v>6.85</v>
      </c>
      <c r="G50" s="44">
        <v>6.7</v>
      </c>
      <c r="H50" s="44">
        <v>8.5</v>
      </c>
      <c r="I50" s="44">
        <v>7</v>
      </c>
      <c r="J50" s="44">
        <v>5.5</v>
      </c>
      <c r="K50" s="44">
        <v>8</v>
      </c>
      <c r="L50" s="44">
        <v>8.5</v>
      </c>
      <c r="M50" s="44">
        <v>8</v>
      </c>
      <c r="N50" s="44">
        <v>4.5</v>
      </c>
      <c r="O50" s="44">
        <v>2.5</v>
      </c>
      <c r="P50" s="44">
        <v>4.5</v>
      </c>
      <c r="Q50" s="44">
        <v>8</v>
      </c>
      <c r="R50" s="44">
        <v>7.5</v>
      </c>
      <c r="S50" s="44">
        <v>8</v>
      </c>
      <c r="T50" s="44">
        <v>8</v>
      </c>
      <c r="U50" s="44">
        <v>5.5</v>
      </c>
      <c r="V50" s="44">
        <v>6.5</v>
      </c>
      <c r="W50" s="44">
        <v>7</v>
      </c>
      <c r="X50" s="44">
        <v>4.5</v>
      </c>
      <c r="Y50" s="44">
        <v>7</v>
      </c>
      <c r="Z50" s="44">
        <v>8.5</v>
      </c>
      <c r="AA50" s="44">
        <v>8</v>
      </c>
      <c r="AB50" s="44">
        <v>7</v>
      </c>
      <c r="AC50" s="44">
        <v>3.63</v>
      </c>
      <c r="AD50" s="44">
        <v>4</v>
      </c>
      <c r="AE50" s="44">
        <v>3.5</v>
      </c>
      <c r="AF50" s="44">
        <v>5</v>
      </c>
      <c r="AG50" s="44">
        <v>4</v>
      </c>
      <c r="AH50" s="44">
        <v>4</v>
      </c>
      <c r="AI50" s="44">
        <v>3.5</v>
      </c>
      <c r="AJ50" s="44">
        <v>4</v>
      </c>
      <c r="AK50" s="44">
        <v>4</v>
      </c>
      <c r="AL50" s="44">
        <v>4</v>
      </c>
      <c r="AM50" s="44">
        <v>2.5</v>
      </c>
      <c r="AN50" s="44">
        <v>3</v>
      </c>
      <c r="AO50" s="44">
        <v>2</v>
      </c>
    </row>
    <row r="51" spans="1:41">
      <c r="A51" s="42" t="s">
        <v>775</v>
      </c>
      <c r="B51" s="42" t="s">
        <v>776</v>
      </c>
      <c r="C51" s="42" t="s">
        <v>480</v>
      </c>
      <c r="D51" s="42" t="s">
        <v>775</v>
      </c>
      <c r="E51" s="42" t="s">
        <v>776</v>
      </c>
      <c r="F51" s="44">
        <v>6.87</v>
      </c>
      <c r="G51" s="44">
        <v>6.83</v>
      </c>
      <c r="H51" s="44">
        <v>7.5</v>
      </c>
      <c r="I51" s="44">
        <v>6.5</v>
      </c>
      <c r="J51" s="44">
        <v>8.5</v>
      </c>
      <c r="K51" s="44">
        <v>7.5</v>
      </c>
      <c r="L51" s="44">
        <v>7.5</v>
      </c>
      <c r="M51" s="44">
        <v>7.5</v>
      </c>
      <c r="N51" s="44">
        <v>6</v>
      </c>
      <c r="O51" s="44">
        <v>3.5</v>
      </c>
      <c r="P51" s="44">
        <v>5</v>
      </c>
      <c r="Q51" s="44">
        <v>8.5</v>
      </c>
      <c r="R51" s="44">
        <v>9</v>
      </c>
      <c r="S51" s="44">
        <v>8.5</v>
      </c>
      <c r="T51" s="44">
        <v>4.5</v>
      </c>
      <c r="U51" s="44">
        <v>6.5</v>
      </c>
      <c r="V51" s="44">
        <v>6</v>
      </c>
      <c r="W51" s="44">
        <v>6.9</v>
      </c>
      <c r="X51" s="44">
        <v>6</v>
      </c>
      <c r="Y51" s="44">
        <v>7</v>
      </c>
      <c r="Z51" s="44">
        <v>8.5</v>
      </c>
      <c r="AA51" s="44">
        <v>5</v>
      </c>
      <c r="AB51" s="44">
        <v>8</v>
      </c>
      <c r="AC51" s="44">
        <v>3.79</v>
      </c>
      <c r="AD51" s="44">
        <v>4</v>
      </c>
      <c r="AE51" s="44">
        <v>3</v>
      </c>
      <c r="AF51" s="44">
        <v>3</v>
      </c>
      <c r="AG51" s="44">
        <v>6</v>
      </c>
      <c r="AH51" s="44">
        <v>4</v>
      </c>
      <c r="AI51" s="44">
        <v>4.5</v>
      </c>
      <c r="AJ51" s="44">
        <v>5</v>
      </c>
      <c r="AK51" s="44">
        <v>3.5</v>
      </c>
      <c r="AL51" s="44">
        <v>4</v>
      </c>
      <c r="AM51" s="44">
        <v>2.5</v>
      </c>
      <c r="AN51" s="44">
        <v>3.5</v>
      </c>
      <c r="AO51" s="44">
        <v>2.5</v>
      </c>
    </row>
    <row r="52" spans="1:41">
      <c r="A52" s="42" t="s">
        <v>758</v>
      </c>
      <c r="B52" s="42" t="s">
        <v>771</v>
      </c>
      <c r="C52" s="42" t="s">
        <v>418</v>
      </c>
      <c r="D52" s="42" t="s">
        <v>758</v>
      </c>
      <c r="E52" s="42" t="s">
        <v>771</v>
      </c>
      <c r="F52" s="44">
        <v>5.32</v>
      </c>
      <c r="G52" s="44">
        <v>4.63</v>
      </c>
      <c r="H52" s="44">
        <v>7</v>
      </c>
      <c r="I52" s="44">
        <v>5.5</v>
      </c>
      <c r="J52" s="44">
        <v>3.5</v>
      </c>
      <c r="K52" s="44">
        <v>2.5</v>
      </c>
      <c r="L52" s="44">
        <v>3.5</v>
      </c>
      <c r="M52" s="44">
        <v>6.5</v>
      </c>
      <c r="N52" s="44">
        <v>7.5</v>
      </c>
      <c r="O52" s="44">
        <v>2</v>
      </c>
      <c r="P52" s="44">
        <v>6</v>
      </c>
      <c r="Q52" s="44">
        <v>5</v>
      </c>
      <c r="R52" s="44">
        <v>2</v>
      </c>
      <c r="S52" s="44">
        <v>6</v>
      </c>
      <c r="T52" s="44">
        <v>5</v>
      </c>
      <c r="U52" s="44">
        <v>4</v>
      </c>
      <c r="V52" s="44">
        <v>3.5</v>
      </c>
      <c r="W52" s="44">
        <v>6</v>
      </c>
      <c r="X52" s="44">
        <v>6.5</v>
      </c>
      <c r="Y52" s="44">
        <v>6</v>
      </c>
      <c r="Z52" s="44">
        <v>8.5</v>
      </c>
      <c r="AA52" s="44">
        <v>4.5</v>
      </c>
      <c r="AB52" s="44">
        <v>4.5</v>
      </c>
      <c r="AC52" s="44">
        <v>3.83</v>
      </c>
      <c r="AD52" s="44">
        <v>3</v>
      </c>
      <c r="AE52" s="44">
        <v>2.5</v>
      </c>
      <c r="AF52" s="44">
        <v>4.5</v>
      </c>
      <c r="AG52" s="44">
        <v>4</v>
      </c>
      <c r="AH52" s="44">
        <v>3</v>
      </c>
      <c r="AI52" s="44">
        <v>3</v>
      </c>
      <c r="AJ52" s="44">
        <v>4</v>
      </c>
      <c r="AK52" s="44">
        <v>3</v>
      </c>
      <c r="AL52" s="44">
        <v>5</v>
      </c>
      <c r="AM52" s="44">
        <v>4</v>
      </c>
      <c r="AN52" s="44">
        <v>5</v>
      </c>
      <c r="AO52" s="44">
        <v>5</v>
      </c>
    </row>
    <row r="53" spans="1:41">
      <c r="A53" s="42" t="s">
        <v>760</v>
      </c>
      <c r="B53" s="42" t="s">
        <v>761</v>
      </c>
      <c r="C53" s="42" t="s">
        <v>354</v>
      </c>
      <c r="D53" s="42" t="s">
        <v>760</v>
      </c>
      <c r="E53" s="42" t="s">
        <v>761</v>
      </c>
      <c r="F53" s="44">
        <v>5.05</v>
      </c>
      <c r="G53" s="44">
        <v>5.0999999999999996</v>
      </c>
      <c r="H53" s="44">
        <v>6</v>
      </c>
      <c r="I53" s="44">
        <v>6</v>
      </c>
      <c r="J53" s="44">
        <v>7</v>
      </c>
      <c r="K53" s="44">
        <v>1</v>
      </c>
      <c r="L53" s="44">
        <v>5.5</v>
      </c>
      <c r="M53" s="44">
        <v>4</v>
      </c>
      <c r="N53" s="44">
        <v>5.5</v>
      </c>
      <c r="O53" s="44">
        <v>2.5</v>
      </c>
      <c r="P53" s="44">
        <v>7.5</v>
      </c>
      <c r="Q53" s="44">
        <v>8</v>
      </c>
      <c r="R53" s="44">
        <v>2.5</v>
      </c>
      <c r="S53" s="44">
        <v>8</v>
      </c>
      <c r="T53" s="44">
        <v>6</v>
      </c>
      <c r="U53" s="44">
        <v>3.5</v>
      </c>
      <c r="V53" s="44">
        <v>3.5</v>
      </c>
      <c r="W53" s="44">
        <v>5</v>
      </c>
      <c r="X53" s="44">
        <v>3</v>
      </c>
      <c r="Y53" s="44">
        <v>5.5</v>
      </c>
      <c r="Z53" s="44">
        <v>8.5</v>
      </c>
      <c r="AA53" s="44">
        <v>5</v>
      </c>
      <c r="AB53" s="44">
        <v>3</v>
      </c>
      <c r="AC53" s="44">
        <v>3.83</v>
      </c>
      <c r="AD53" s="44">
        <v>3.5</v>
      </c>
      <c r="AE53" s="44">
        <v>2.5</v>
      </c>
      <c r="AF53" s="44">
        <v>5</v>
      </c>
      <c r="AG53" s="44">
        <v>4.5</v>
      </c>
      <c r="AH53" s="44">
        <v>3</v>
      </c>
      <c r="AI53" s="44">
        <v>5</v>
      </c>
      <c r="AJ53" s="44">
        <v>6</v>
      </c>
      <c r="AK53" s="44">
        <v>5</v>
      </c>
      <c r="AL53" s="44">
        <v>4</v>
      </c>
      <c r="AM53" s="44">
        <v>2.5</v>
      </c>
      <c r="AN53" s="44">
        <v>2.5</v>
      </c>
      <c r="AO53" s="44">
        <v>2.5</v>
      </c>
    </row>
    <row r="54" spans="1:41">
      <c r="A54" s="42" t="s">
        <v>758</v>
      </c>
      <c r="B54" s="42" t="s">
        <v>762</v>
      </c>
      <c r="C54" s="42" t="s">
        <v>523</v>
      </c>
      <c r="D54" s="42" t="s">
        <v>758</v>
      </c>
      <c r="E54" s="42" t="s">
        <v>762</v>
      </c>
      <c r="F54" s="44">
        <v>4.08</v>
      </c>
      <c r="G54" s="44">
        <v>3.67</v>
      </c>
      <c r="H54" s="44">
        <v>4.5</v>
      </c>
      <c r="I54" s="44">
        <v>5</v>
      </c>
      <c r="J54" s="44">
        <v>4</v>
      </c>
      <c r="K54" s="44">
        <v>3</v>
      </c>
      <c r="L54" s="44">
        <v>5</v>
      </c>
      <c r="M54" s="44">
        <v>2</v>
      </c>
      <c r="N54" s="44">
        <v>2.5</v>
      </c>
      <c r="O54" s="44">
        <v>2.5</v>
      </c>
      <c r="P54" s="44">
        <v>3.5</v>
      </c>
      <c r="Q54" s="44">
        <v>4</v>
      </c>
      <c r="R54" s="44">
        <v>2</v>
      </c>
      <c r="S54" s="44">
        <v>5.5</v>
      </c>
      <c r="T54" s="44">
        <v>2.5</v>
      </c>
      <c r="U54" s="44">
        <v>5</v>
      </c>
      <c r="V54" s="44">
        <v>4</v>
      </c>
      <c r="W54" s="44">
        <v>4.5</v>
      </c>
      <c r="X54" s="44">
        <v>5</v>
      </c>
      <c r="Y54" s="44">
        <v>4</v>
      </c>
      <c r="Z54" s="44">
        <v>4.5</v>
      </c>
      <c r="AA54" s="44">
        <v>5</v>
      </c>
      <c r="AB54" s="44">
        <v>4</v>
      </c>
      <c r="AC54" s="44">
        <v>3.83</v>
      </c>
      <c r="AD54" s="44">
        <v>3.5</v>
      </c>
      <c r="AE54" s="44">
        <v>3.5</v>
      </c>
      <c r="AF54" s="44">
        <v>4</v>
      </c>
      <c r="AG54" s="44">
        <v>4</v>
      </c>
      <c r="AH54" s="44">
        <v>3.5</v>
      </c>
      <c r="AI54" s="44">
        <v>4</v>
      </c>
      <c r="AJ54" s="44">
        <v>3</v>
      </c>
      <c r="AK54" s="44">
        <v>4</v>
      </c>
      <c r="AL54" s="44">
        <v>3.5</v>
      </c>
      <c r="AM54" s="44">
        <v>3.5</v>
      </c>
      <c r="AN54" s="44">
        <v>4.5</v>
      </c>
      <c r="AO54" s="44">
        <v>5</v>
      </c>
    </row>
    <row r="55" spans="1:41">
      <c r="A55" s="42" t="s">
        <v>760</v>
      </c>
      <c r="B55" s="42" t="s">
        <v>765</v>
      </c>
      <c r="C55" s="42" t="s">
        <v>533</v>
      </c>
      <c r="D55" s="42" t="s">
        <v>760</v>
      </c>
      <c r="E55" s="42" t="s">
        <v>765</v>
      </c>
      <c r="F55" s="44">
        <v>6.55</v>
      </c>
      <c r="G55" s="44">
        <v>6.4</v>
      </c>
      <c r="H55" s="44">
        <v>7.5</v>
      </c>
      <c r="I55" s="44">
        <v>6.5</v>
      </c>
      <c r="J55" s="44">
        <v>7</v>
      </c>
      <c r="K55" s="44">
        <v>7</v>
      </c>
      <c r="L55" s="44">
        <v>7</v>
      </c>
      <c r="M55" s="44">
        <v>8</v>
      </c>
      <c r="N55" s="44">
        <v>6</v>
      </c>
      <c r="O55" s="44">
        <v>4.5</v>
      </c>
      <c r="P55" s="44">
        <v>6.5</v>
      </c>
      <c r="Q55" s="44">
        <v>4</v>
      </c>
      <c r="R55" s="44">
        <v>6</v>
      </c>
      <c r="S55" s="44">
        <v>7.5</v>
      </c>
      <c r="T55" s="44">
        <v>7.5</v>
      </c>
      <c r="U55" s="44">
        <v>6</v>
      </c>
      <c r="V55" s="44">
        <v>5</v>
      </c>
      <c r="W55" s="44">
        <v>6.7</v>
      </c>
      <c r="X55" s="44">
        <v>5.5</v>
      </c>
      <c r="Y55" s="44">
        <v>6.5</v>
      </c>
      <c r="Z55" s="44">
        <v>8</v>
      </c>
      <c r="AA55" s="44">
        <v>7</v>
      </c>
      <c r="AB55" s="44">
        <v>6.5</v>
      </c>
      <c r="AC55" s="44">
        <v>3.88</v>
      </c>
      <c r="AD55" s="44">
        <v>4.5</v>
      </c>
      <c r="AE55" s="44">
        <v>2</v>
      </c>
      <c r="AF55" s="44">
        <v>5</v>
      </c>
      <c r="AG55" s="44">
        <v>5</v>
      </c>
      <c r="AH55" s="44">
        <v>4</v>
      </c>
      <c r="AI55" s="44">
        <v>4</v>
      </c>
      <c r="AJ55" s="44">
        <v>5.5</v>
      </c>
      <c r="AK55" s="44">
        <v>3</v>
      </c>
      <c r="AL55" s="44">
        <v>3.5</v>
      </c>
      <c r="AM55" s="44">
        <v>2</v>
      </c>
      <c r="AN55" s="44">
        <v>4</v>
      </c>
      <c r="AO55" s="44">
        <v>4</v>
      </c>
    </row>
    <row r="56" spans="1:41">
      <c r="A56" s="42" t="s">
        <v>775</v>
      </c>
      <c r="B56" s="42" t="s">
        <v>776</v>
      </c>
      <c r="C56" s="42" t="s">
        <v>312</v>
      </c>
      <c r="D56" s="42" t="s">
        <v>775</v>
      </c>
      <c r="E56" s="42" t="s">
        <v>776</v>
      </c>
      <c r="F56" s="44">
        <v>5.85</v>
      </c>
      <c r="G56" s="44">
        <v>5.3</v>
      </c>
      <c r="H56" s="44">
        <v>5.5</v>
      </c>
      <c r="I56" s="44">
        <v>6.5</v>
      </c>
      <c r="J56" s="44">
        <v>6</v>
      </c>
      <c r="K56" s="44">
        <v>4.5</v>
      </c>
      <c r="L56" s="44">
        <v>3.5</v>
      </c>
      <c r="M56" s="44">
        <v>4</v>
      </c>
      <c r="N56" s="44">
        <v>6.5</v>
      </c>
      <c r="O56" s="44">
        <v>5.5</v>
      </c>
      <c r="P56" s="44">
        <v>6</v>
      </c>
      <c r="Q56" s="44">
        <v>6</v>
      </c>
      <c r="R56" s="44">
        <v>4.5</v>
      </c>
      <c r="S56" s="44">
        <v>6</v>
      </c>
      <c r="T56" s="44">
        <v>4.5</v>
      </c>
      <c r="U56" s="44">
        <v>5.5</v>
      </c>
      <c r="V56" s="44">
        <v>5</v>
      </c>
      <c r="W56" s="44">
        <v>6.4</v>
      </c>
      <c r="X56" s="44">
        <v>4</v>
      </c>
      <c r="Y56" s="44">
        <v>6</v>
      </c>
      <c r="Z56" s="44">
        <v>8</v>
      </c>
      <c r="AA56" s="44">
        <v>8</v>
      </c>
      <c r="AB56" s="44">
        <v>6</v>
      </c>
      <c r="AC56" s="44">
        <v>3.88</v>
      </c>
      <c r="AD56" s="44">
        <v>4</v>
      </c>
      <c r="AE56" s="44">
        <v>3.5</v>
      </c>
      <c r="AF56" s="44">
        <v>6</v>
      </c>
      <c r="AG56" s="44">
        <v>4</v>
      </c>
      <c r="AH56" s="44">
        <v>2</v>
      </c>
      <c r="AI56" s="44">
        <v>3.5</v>
      </c>
      <c r="AJ56" s="44">
        <v>4</v>
      </c>
      <c r="AK56" s="44">
        <v>3.5</v>
      </c>
      <c r="AL56" s="44">
        <v>3.5</v>
      </c>
      <c r="AM56" s="44">
        <v>4</v>
      </c>
      <c r="AN56" s="44">
        <v>4.5</v>
      </c>
      <c r="AO56" s="44">
        <v>4</v>
      </c>
    </row>
    <row r="57" spans="1:41">
      <c r="A57" s="42" t="s">
        <v>758</v>
      </c>
      <c r="B57" s="42" t="s">
        <v>771</v>
      </c>
      <c r="C57" s="42" t="s">
        <v>99</v>
      </c>
      <c r="D57" s="42" t="s">
        <v>758</v>
      </c>
      <c r="E57" s="42" t="s">
        <v>771</v>
      </c>
      <c r="F57" s="44">
        <v>4.95</v>
      </c>
      <c r="G57" s="44">
        <v>4.5999999999999996</v>
      </c>
      <c r="H57" s="44">
        <v>7.5</v>
      </c>
      <c r="I57" s="44">
        <v>6</v>
      </c>
      <c r="J57" s="44">
        <v>3</v>
      </c>
      <c r="K57" s="44">
        <v>3</v>
      </c>
      <c r="L57" s="44">
        <v>3.5</v>
      </c>
      <c r="M57" s="44">
        <v>7</v>
      </c>
      <c r="N57" s="44">
        <v>6.5</v>
      </c>
      <c r="O57" s="44">
        <v>1.5</v>
      </c>
      <c r="P57" s="44">
        <v>4.5</v>
      </c>
      <c r="Q57" s="44">
        <v>4.5</v>
      </c>
      <c r="R57" s="44">
        <v>3</v>
      </c>
      <c r="S57" s="44">
        <v>6</v>
      </c>
      <c r="T57" s="44">
        <v>4</v>
      </c>
      <c r="U57" s="44">
        <v>5</v>
      </c>
      <c r="V57" s="44">
        <v>4</v>
      </c>
      <c r="W57" s="44">
        <v>5.3</v>
      </c>
      <c r="X57" s="44">
        <v>5</v>
      </c>
      <c r="Y57" s="44">
        <v>5.5</v>
      </c>
      <c r="Z57" s="44">
        <v>6.5</v>
      </c>
      <c r="AA57" s="44">
        <v>5</v>
      </c>
      <c r="AB57" s="44">
        <v>4.5</v>
      </c>
      <c r="AC57" s="44">
        <v>3.88</v>
      </c>
      <c r="AD57" s="44">
        <v>3.5</v>
      </c>
      <c r="AE57" s="44">
        <v>3</v>
      </c>
      <c r="AF57" s="44">
        <v>4</v>
      </c>
      <c r="AG57" s="44">
        <v>4</v>
      </c>
      <c r="AH57" s="44">
        <v>3</v>
      </c>
      <c r="AI57" s="44">
        <v>3.5</v>
      </c>
      <c r="AJ57" s="44">
        <v>4.5</v>
      </c>
      <c r="AK57" s="44">
        <v>3.5</v>
      </c>
      <c r="AL57" s="44">
        <v>5</v>
      </c>
      <c r="AM57" s="44">
        <v>4</v>
      </c>
      <c r="AN57" s="44">
        <v>5.5</v>
      </c>
      <c r="AO57" s="44">
        <v>3</v>
      </c>
    </row>
    <row r="58" spans="1:41">
      <c r="A58" s="42" t="s">
        <v>775</v>
      </c>
      <c r="B58" s="42" t="s">
        <v>776</v>
      </c>
      <c r="C58" s="42" t="s">
        <v>442</v>
      </c>
      <c r="D58" s="42" t="s">
        <v>775</v>
      </c>
      <c r="E58" s="42" t="s">
        <v>776</v>
      </c>
      <c r="F58" s="44">
        <v>5.6</v>
      </c>
      <c r="G58" s="44">
        <v>5.2</v>
      </c>
      <c r="H58" s="44">
        <v>7.5</v>
      </c>
      <c r="I58" s="44">
        <v>4.5</v>
      </c>
      <c r="J58" s="44">
        <v>7.5</v>
      </c>
      <c r="K58" s="44">
        <v>3</v>
      </c>
      <c r="L58" s="44">
        <v>2</v>
      </c>
      <c r="M58" s="44">
        <v>4</v>
      </c>
      <c r="N58" s="44">
        <v>3.5</v>
      </c>
      <c r="O58" s="44">
        <v>2.5</v>
      </c>
      <c r="P58" s="44">
        <v>5</v>
      </c>
      <c r="Q58" s="44">
        <v>5</v>
      </c>
      <c r="R58" s="44">
        <v>7.5</v>
      </c>
      <c r="S58" s="44">
        <v>8</v>
      </c>
      <c r="T58" s="44">
        <v>5</v>
      </c>
      <c r="U58" s="44">
        <v>7.5</v>
      </c>
      <c r="V58" s="44">
        <v>5.5</v>
      </c>
      <c r="W58" s="44">
        <v>6</v>
      </c>
      <c r="X58" s="44">
        <v>5</v>
      </c>
      <c r="Y58" s="44">
        <v>5</v>
      </c>
      <c r="Z58" s="44">
        <v>8</v>
      </c>
      <c r="AA58" s="44">
        <v>5</v>
      </c>
      <c r="AB58" s="44">
        <v>7</v>
      </c>
      <c r="AC58" s="44">
        <v>3.92</v>
      </c>
      <c r="AD58" s="44">
        <v>4</v>
      </c>
      <c r="AE58" s="44">
        <v>4</v>
      </c>
      <c r="AF58" s="44">
        <v>5</v>
      </c>
      <c r="AG58" s="44">
        <v>5</v>
      </c>
      <c r="AH58" s="44">
        <v>3</v>
      </c>
      <c r="AI58" s="44">
        <v>4</v>
      </c>
      <c r="AJ58" s="44">
        <v>3.5</v>
      </c>
      <c r="AK58" s="44">
        <v>3.5</v>
      </c>
      <c r="AL58" s="44">
        <v>4</v>
      </c>
      <c r="AM58" s="44">
        <v>4</v>
      </c>
      <c r="AN58" s="44">
        <v>3</v>
      </c>
      <c r="AO58" s="44">
        <v>4</v>
      </c>
    </row>
    <row r="59" spans="1:41">
      <c r="A59" s="42" t="s">
        <v>760</v>
      </c>
      <c r="B59" s="42" t="s">
        <v>774</v>
      </c>
      <c r="C59" s="42" t="s">
        <v>55</v>
      </c>
      <c r="D59" s="42" t="s">
        <v>760</v>
      </c>
      <c r="E59" s="42" t="s">
        <v>774</v>
      </c>
      <c r="F59" s="44">
        <v>3.92</v>
      </c>
      <c r="G59" s="44">
        <v>3.43</v>
      </c>
      <c r="H59" s="44">
        <v>4</v>
      </c>
      <c r="I59" s="44">
        <v>3.5</v>
      </c>
      <c r="J59" s="44">
        <v>4</v>
      </c>
      <c r="K59" s="44">
        <v>1</v>
      </c>
      <c r="L59" s="44">
        <v>3</v>
      </c>
      <c r="M59" s="44">
        <v>6</v>
      </c>
      <c r="N59" s="44">
        <v>3.5</v>
      </c>
      <c r="O59" s="44">
        <v>5</v>
      </c>
      <c r="P59" s="44">
        <v>5.5</v>
      </c>
      <c r="Q59" s="44">
        <v>3.5</v>
      </c>
      <c r="R59" s="44">
        <v>1</v>
      </c>
      <c r="S59" s="44">
        <v>5</v>
      </c>
      <c r="T59" s="44">
        <v>1</v>
      </c>
      <c r="U59" s="44">
        <v>3.5</v>
      </c>
      <c r="V59" s="44">
        <v>2</v>
      </c>
      <c r="W59" s="44">
        <v>4.4000000000000004</v>
      </c>
      <c r="X59" s="44">
        <v>3</v>
      </c>
      <c r="Y59" s="44">
        <v>5.5</v>
      </c>
      <c r="Z59" s="44">
        <v>6</v>
      </c>
      <c r="AA59" s="44">
        <v>5</v>
      </c>
      <c r="AB59" s="44">
        <v>2.5</v>
      </c>
      <c r="AC59" s="44">
        <v>3.92</v>
      </c>
      <c r="AD59" s="44">
        <v>4</v>
      </c>
      <c r="AE59" s="44">
        <v>3.5</v>
      </c>
      <c r="AF59" s="44">
        <v>7</v>
      </c>
      <c r="AG59" s="44">
        <v>5</v>
      </c>
      <c r="AH59" s="44">
        <v>3</v>
      </c>
      <c r="AI59" s="44">
        <v>3</v>
      </c>
      <c r="AJ59" s="44">
        <v>3</v>
      </c>
      <c r="AK59" s="44">
        <v>4</v>
      </c>
      <c r="AL59" s="44">
        <v>4</v>
      </c>
      <c r="AM59" s="44">
        <v>3.5</v>
      </c>
      <c r="AN59" s="44">
        <v>3.5</v>
      </c>
      <c r="AO59" s="44">
        <v>3.5</v>
      </c>
    </row>
    <row r="60" spans="1:41">
      <c r="A60" s="42" t="s">
        <v>758</v>
      </c>
      <c r="B60" s="42" t="s">
        <v>759</v>
      </c>
      <c r="C60" s="42" t="s">
        <v>71</v>
      </c>
      <c r="D60" s="42" t="s">
        <v>758</v>
      </c>
      <c r="E60" s="42" t="s">
        <v>759</v>
      </c>
      <c r="F60" s="44">
        <v>6.03</v>
      </c>
      <c r="G60" s="44">
        <v>6.27</v>
      </c>
      <c r="H60" s="44">
        <v>8</v>
      </c>
      <c r="I60" s="44">
        <v>7.5</v>
      </c>
      <c r="J60" s="44">
        <v>8.5</v>
      </c>
      <c r="K60" s="44">
        <v>4.5</v>
      </c>
      <c r="L60" s="44">
        <v>5.5</v>
      </c>
      <c r="M60" s="44">
        <v>5.5</v>
      </c>
      <c r="N60" s="44">
        <v>8.5</v>
      </c>
      <c r="O60" s="44">
        <v>3</v>
      </c>
      <c r="P60" s="44">
        <v>7</v>
      </c>
      <c r="Q60" s="44">
        <v>7</v>
      </c>
      <c r="R60" s="44">
        <v>5</v>
      </c>
      <c r="S60" s="44">
        <v>7</v>
      </c>
      <c r="T60" s="44">
        <v>4.5</v>
      </c>
      <c r="U60" s="44">
        <v>6</v>
      </c>
      <c r="V60" s="44">
        <v>6.5</v>
      </c>
      <c r="W60" s="44">
        <v>5.8</v>
      </c>
      <c r="X60" s="44">
        <v>6</v>
      </c>
      <c r="Y60" s="44">
        <v>7</v>
      </c>
      <c r="Z60" s="44">
        <v>7.5</v>
      </c>
      <c r="AA60" s="44">
        <v>4</v>
      </c>
      <c r="AB60" s="44">
        <v>4.5</v>
      </c>
      <c r="AC60" s="44">
        <v>3.96</v>
      </c>
      <c r="AD60" s="44">
        <v>3.5</v>
      </c>
      <c r="AE60" s="44">
        <v>3.5</v>
      </c>
      <c r="AF60" s="44">
        <v>5</v>
      </c>
      <c r="AG60" s="44">
        <v>5</v>
      </c>
      <c r="AH60" s="44">
        <v>3</v>
      </c>
      <c r="AI60" s="44">
        <v>4.5</v>
      </c>
      <c r="AJ60" s="44">
        <v>4</v>
      </c>
      <c r="AK60" s="44">
        <v>4</v>
      </c>
      <c r="AL60" s="44">
        <v>3.5</v>
      </c>
      <c r="AM60" s="44">
        <v>3.5</v>
      </c>
      <c r="AN60" s="44">
        <v>4</v>
      </c>
      <c r="AO60" s="44">
        <v>4</v>
      </c>
    </row>
    <row r="61" spans="1:41">
      <c r="A61" s="42" t="s">
        <v>758</v>
      </c>
      <c r="B61" s="42" t="s">
        <v>771</v>
      </c>
      <c r="C61" s="42" t="s">
        <v>297</v>
      </c>
      <c r="D61" s="42" t="s">
        <v>758</v>
      </c>
      <c r="E61" s="42" t="s">
        <v>771</v>
      </c>
      <c r="F61" s="44">
        <v>4.8</v>
      </c>
      <c r="G61" s="44">
        <v>4.0999999999999996</v>
      </c>
      <c r="H61" s="44">
        <v>4.5</v>
      </c>
      <c r="I61" s="44">
        <v>3</v>
      </c>
      <c r="J61" s="44">
        <v>3</v>
      </c>
      <c r="K61" s="44">
        <v>3</v>
      </c>
      <c r="L61" s="44">
        <v>3.5</v>
      </c>
      <c r="M61" s="44">
        <v>5</v>
      </c>
      <c r="N61" s="44">
        <v>6.5</v>
      </c>
      <c r="O61" s="44">
        <v>1.5</v>
      </c>
      <c r="P61" s="44">
        <v>5.5</v>
      </c>
      <c r="Q61" s="44">
        <v>5</v>
      </c>
      <c r="R61" s="44">
        <v>3</v>
      </c>
      <c r="S61" s="44">
        <v>5</v>
      </c>
      <c r="T61" s="44">
        <v>5</v>
      </c>
      <c r="U61" s="44">
        <v>4</v>
      </c>
      <c r="V61" s="44">
        <v>4</v>
      </c>
      <c r="W61" s="44">
        <v>5.5</v>
      </c>
      <c r="X61" s="44">
        <v>5.5</v>
      </c>
      <c r="Y61" s="44">
        <v>5.5</v>
      </c>
      <c r="Z61" s="44">
        <v>7.5</v>
      </c>
      <c r="AA61" s="44">
        <v>6</v>
      </c>
      <c r="AB61" s="44">
        <v>3</v>
      </c>
      <c r="AC61" s="44">
        <v>3.96</v>
      </c>
      <c r="AD61" s="44">
        <v>3.5</v>
      </c>
      <c r="AE61" s="44">
        <v>3</v>
      </c>
      <c r="AF61" s="44">
        <v>5</v>
      </c>
      <c r="AG61" s="44">
        <v>4</v>
      </c>
      <c r="AH61" s="44">
        <v>2.5</v>
      </c>
      <c r="AI61" s="44">
        <v>4.5</v>
      </c>
      <c r="AJ61" s="44">
        <v>4</v>
      </c>
      <c r="AK61" s="44">
        <v>4</v>
      </c>
      <c r="AL61" s="44">
        <v>4.5</v>
      </c>
      <c r="AM61" s="44">
        <v>4</v>
      </c>
      <c r="AN61" s="44">
        <v>5</v>
      </c>
      <c r="AO61" s="44">
        <v>3.5</v>
      </c>
    </row>
    <row r="62" spans="1:41">
      <c r="A62" s="42" t="s">
        <v>758</v>
      </c>
      <c r="B62" s="42" t="s">
        <v>759</v>
      </c>
      <c r="C62" s="42" t="s">
        <v>67</v>
      </c>
      <c r="D62" s="42" t="s">
        <v>758</v>
      </c>
      <c r="E62" s="42" t="s">
        <v>759</v>
      </c>
      <c r="F62" s="44">
        <v>6.57</v>
      </c>
      <c r="G62" s="44">
        <v>6.03</v>
      </c>
      <c r="H62" s="44">
        <v>8</v>
      </c>
      <c r="I62" s="44">
        <v>7.5</v>
      </c>
      <c r="J62" s="44">
        <v>6</v>
      </c>
      <c r="K62" s="44">
        <v>7</v>
      </c>
      <c r="L62" s="44">
        <v>7</v>
      </c>
      <c r="M62" s="44">
        <v>7.5</v>
      </c>
      <c r="N62" s="44">
        <v>4.5</v>
      </c>
      <c r="O62" s="44">
        <v>4</v>
      </c>
      <c r="P62" s="44">
        <v>6</v>
      </c>
      <c r="Q62" s="44">
        <v>4.5</v>
      </c>
      <c r="R62" s="44">
        <v>3</v>
      </c>
      <c r="S62" s="44">
        <v>7</v>
      </c>
      <c r="T62" s="44">
        <v>7.5</v>
      </c>
      <c r="U62" s="44">
        <v>4.5</v>
      </c>
      <c r="V62" s="44">
        <v>6.5</v>
      </c>
      <c r="W62" s="44">
        <v>7.1</v>
      </c>
      <c r="X62" s="44">
        <v>5.5</v>
      </c>
      <c r="Y62" s="44">
        <v>7.5</v>
      </c>
      <c r="Z62" s="44">
        <v>7.5</v>
      </c>
      <c r="AA62" s="44">
        <v>7.5</v>
      </c>
      <c r="AB62" s="44">
        <v>7.5</v>
      </c>
      <c r="AC62" s="44">
        <v>4</v>
      </c>
      <c r="AD62" s="44">
        <v>3.5</v>
      </c>
      <c r="AE62" s="44">
        <v>2.5</v>
      </c>
      <c r="AF62" s="44">
        <v>5.5</v>
      </c>
      <c r="AG62" s="44">
        <v>4.5</v>
      </c>
      <c r="AH62" s="44">
        <v>3</v>
      </c>
      <c r="AI62" s="44">
        <v>4.5</v>
      </c>
      <c r="AJ62" s="44">
        <v>4.5</v>
      </c>
      <c r="AK62" s="44">
        <v>3.5</v>
      </c>
      <c r="AL62" s="44">
        <v>4</v>
      </c>
      <c r="AM62" s="44">
        <v>4.5</v>
      </c>
      <c r="AN62" s="44">
        <v>4</v>
      </c>
      <c r="AO62" s="44">
        <v>4</v>
      </c>
    </row>
    <row r="63" spans="1:41">
      <c r="A63" s="42" t="s">
        <v>758</v>
      </c>
      <c r="B63" s="42" t="s">
        <v>763</v>
      </c>
      <c r="C63" s="42" t="s">
        <v>489</v>
      </c>
      <c r="D63" s="42" t="s">
        <v>758</v>
      </c>
      <c r="E63" s="42" t="s">
        <v>763</v>
      </c>
      <c r="F63" s="44">
        <v>6.23</v>
      </c>
      <c r="G63" s="44">
        <v>6.57</v>
      </c>
      <c r="H63" s="44">
        <v>8</v>
      </c>
      <c r="I63" s="44">
        <v>7.5</v>
      </c>
      <c r="J63" s="44">
        <v>8</v>
      </c>
      <c r="K63" s="44">
        <v>5</v>
      </c>
      <c r="L63" s="44">
        <v>7.5</v>
      </c>
      <c r="M63" s="44">
        <v>7.5</v>
      </c>
      <c r="N63" s="44">
        <v>6.5</v>
      </c>
      <c r="O63" s="44">
        <v>5.5</v>
      </c>
      <c r="P63" s="44">
        <v>6.5</v>
      </c>
      <c r="Q63" s="44">
        <v>9</v>
      </c>
      <c r="R63" s="44">
        <v>7.5</v>
      </c>
      <c r="S63" s="44">
        <v>8</v>
      </c>
      <c r="T63" s="44">
        <v>6</v>
      </c>
      <c r="U63" s="44">
        <v>4</v>
      </c>
      <c r="V63" s="44">
        <v>2</v>
      </c>
      <c r="W63" s="44">
        <v>5.9</v>
      </c>
      <c r="X63" s="44">
        <v>3</v>
      </c>
      <c r="Y63" s="44">
        <v>6.5</v>
      </c>
      <c r="Z63" s="44">
        <v>8.5</v>
      </c>
      <c r="AA63" s="44">
        <v>3.5</v>
      </c>
      <c r="AB63" s="44">
        <v>8</v>
      </c>
      <c r="AC63" s="44">
        <v>4</v>
      </c>
      <c r="AD63" s="44">
        <v>3.5</v>
      </c>
      <c r="AE63" s="44">
        <v>2.5</v>
      </c>
      <c r="AF63" s="44">
        <v>5</v>
      </c>
      <c r="AG63" s="44">
        <v>4</v>
      </c>
      <c r="AH63" s="44">
        <v>3</v>
      </c>
      <c r="AI63" s="44">
        <v>4</v>
      </c>
      <c r="AJ63" s="44">
        <v>5</v>
      </c>
      <c r="AK63" s="44">
        <v>5.5</v>
      </c>
      <c r="AL63" s="44">
        <v>5</v>
      </c>
      <c r="AM63" s="44">
        <v>4</v>
      </c>
      <c r="AN63" s="44">
        <v>4.5</v>
      </c>
      <c r="AO63" s="44">
        <v>2</v>
      </c>
    </row>
    <row r="64" spans="1:41">
      <c r="A64" s="42" t="s">
        <v>768</v>
      </c>
      <c r="B64" s="42" t="s">
        <v>769</v>
      </c>
      <c r="C64" s="42" t="s">
        <v>46</v>
      </c>
      <c r="D64" s="42" t="s">
        <v>768</v>
      </c>
      <c r="E64" s="42" t="s">
        <v>769</v>
      </c>
      <c r="F64" s="44">
        <v>5.97</v>
      </c>
      <c r="G64" s="44">
        <v>5.13</v>
      </c>
      <c r="H64" s="44">
        <v>5.5</v>
      </c>
      <c r="I64" s="44">
        <v>4.5</v>
      </c>
      <c r="J64" s="44">
        <v>6</v>
      </c>
      <c r="K64" s="44">
        <v>4.5</v>
      </c>
      <c r="L64" s="44">
        <v>3.5</v>
      </c>
      <c r="M64" s="44">
        <v>9</v>
      </c>
      <c r="N64" s="44">
        <v>3</v>
      </c>
      <c r="O64" s="44">
        <v>8.5</v>
      </c>
      <c r="P64" s="44">
        <v>3.5</v>
      </c>
      <c r="Q64" s="44">
        <v>3.5</v>
      </c>
      <c r="R64" s="44">
        <v>2</v>
      </c>
      <c r="S64" s="44">
        <v>8.5</v>
      </c>
      <c r="T64" s="44">
        <v>4</v>
      </c>
      <c r="U64" s="44">
        <v>4</v>
      </c>
      <c r="V64" s="44">
        <v>7</v>
      </c>
      <c r="W64" s="44">
        <v>6.8</v>
      </c>
      <c r="X64" s="44">
        <v>6</v>
      </c>
      <c r="Y64" s="44">
        <v>5</v>
      </c>
      <c r="Z64" s="44">
        <v>8</v>
      </c>
      <c r="AA64" s="44">
        <v>7</v>
      </c>
      <c r="AB64" s="44">
        <v>8</v>
      </c>
      <c r="AC64" s="44">
        <v>4.04</v>
      </c>
      <c r="AD64" s="44">
        <v>4</v>
      </c>
      <c r="AE64" s="44">
        <v>3</v>
      </c>
      <c r="AF64" s="44">
        <v>5</v>
      </c>
      <c r="AG64" s="44">
        <v>3.5</v>
      </c>
      <c r="AH64" s="44">
        <v>4</v>
      </c>
      <c r="AI64" s="44">
        <v>3</v>
      </c>
      <c r="AJ64" s="44">
        <v>4</v>
      </c>
      <c r="AK64" s="44">
        <v>4</v>
      </c>
      <c r="AL64" s="44">
        <v>4.5</v>
      </c>
      <c r="AM64" s="44">
        <v>5</v>
      </c>
      <c r="AN64" s="44">
        <v>4.5</v>
      </c>
      <c r="AO64" s="44">
        <v>4</v>
      </c>
    </row>
    <row r="65" spans="1:41">
      <c r="A65" s="42" t="s">
        <v>760</v>
      </c>
      <c r="B65" s="42" t="s">
        <v>773</v>
      </c>
      <c r="C65" s="42" t="s">
        <v>84</v>
      </c>
      <c r="D65" s="42" t="s">
        <v>760</v>
      </c>
      <c r="E65" s="42" t="s">
        <v>773</v>
      </c>
      <c r="F65" s="44">
        <v>4.95</v>
      </c>
      <c r="G65" s="44">
        <v>4.5999999999999996</v>
      </c>
      <c r="H65" s="44">
        <v>5</v>
      </c>
      <c r="I65" s="44">
        <v>4</v>
      </c>
      <c r="J65" s="44">
        <v>3.5</v>
      </c>
      <c r="K65" s="44">
        <v>7</v>
      </c>
      <c r="L65" s="44">
        <v>6.5</v>
      </c>
      <c r="M65" s="44">
        <v>7</v>
      </c>
      <c r="N65" s="44">
        <v>2.5</v>
      </c>
      <c r="O65" s="44">
        <v>5.5</v>
      </c>
      <c r="P65" s="44">
        <v>7</v>
      </c>
      <c r="Q65" s="44">
        <v>6</v>
      </c>
      <c r="R65" s="44">
        <v>1.5</v>
      </c>
      <c r="S65" s="44">
        <v>4</v>
      </c>
      <c r="T65" s="44">
        <v>4</v>
      </c>
      <c r="U65" s="44">
        <v>3.5</v>
      </c>
      <c r="V65" s="44">
        <v>2</v>
      </c>
      <c r="W65" s="44">
        <v>5.3</v>
      </c>
      <c r="X65" s="44">
        <v>2.5</v>
      </c>
      <c r="Y65" s="44">
        <v>6</v>
      </c>
      <c r="Z65" s="44">
        <v>6.5</v>
      </c>
      <c r="AA65" s="44">
        <v>7.5</v>
      </c>
      <c r="AB65" s="44">
        <v>4</v>
      </c>
      <c r="AC65" s="44">
        <v>4.04</v>
      </c>
      <c r="AD65" s="44">
        <v>4.5</v>
      </c>
      <c r="AE65" s="44">
        <v>4</v>
      </c>
      <c r="AF65" s="44">
        <v>5</v>
      </c>
      <c r="AG65" s="44">
        <v>3.5</v>
      </c>
      <c r="AH65" s="44">
        <v>3</v>
      </c>
      <c r="AI65" s="44">
        <v>4</v>
      </c>
      <c r="AJ65" s="44">
        <v>4.5</v>
      </c>
      <c r="AK65" s="44">
        <v>4.5</v>
      </c>
      <c r="AL65" s="44">
        <v>3.5</v>
      </c>
      <c r="AM65" s="44">
        <v>3</v>
      </c>
      <c r="AN65" s="44">
        <v>4</v>
      </c>
      <c r="AO65" s="44">
        <v>5</v>
      </c>
    </row>
    <row r="66" spans="1:41">
      <c r="A66" s="42" t="s">
        <v>768</v>
      </c>
      <c r="B66" s="42" t="s">
        <v>770</v>
      </c>
      <c r="C66" s="42" t="s">
        <v>47</v>
      </c>
      <c r="D66" s="42" t="s">
        <v>768</v>
      </c>
      <c r="E66" s="42" t="s">
        <v>770</v>
      </c>
      <c r="F66" s="44">
        <v>7.05</v>
      </c>
      <c r="G66" s="44">
        <v>6</v>
      </c>
      <c r="H66" s="44">
        <v>7</v>
      </c>
      <c r="I66" s="44">
        <v>6.5</v>
      </c>
      <c r="J66" s="44">
        <v>6.5</v>
      </c>
      <c r="K66" s="44">
        <v>7</v>
      </c>
      <c r="L66" s="44">
        <v>6.5</v>
      </c>
      <c r="M66" s="44">
        <v>5</v>
      </c>
      <c r="N66" s="44">
        <v>2</v>
      </c>
      <c r="O66" s="44">
        <v>8.5</v>
      </c>
      <c r="P66" s="44">
        <v>7.5</v>
      </c>
      <c r="Q66" s="44">
        <v>3.5</v>
      </c>
      <c r="R66" s="44">
        <v>6.5</v>
      </c>
      <c r="S66" s="44">
        <v>7.5</v>
      </c>
      <c r="T66" s="44">
        <v>3.5</v>
      </c>
      <c r="U66" s="44">
        <v>4</v>
      </c>
      <c r="V66" s="44">
        <v>8.5</v>
      </c>
      <c r="W66" s="44">
        <v>8.1</v>
      </c>
      <c r="X66" s="44">
        <v>8.5</v>
      </c>
      <c r="Y66" s="44">
        <v>7.5</v>
      </c>
      <c r="Z66" s="44">
        <v>8.5</v>
      </c>
      <c r="AA66" s="44">
        <v>8</v>
      </c>
      <c r="AB66" s="44">
        <v>8</v>
      </c>
      <c r="AC66" s="44">
        <v>4.08</v>
      </c>
      <c r="AD66" s="44">
        <v>3</v>
      </c>
      <c r="AE66" s="44">
        <v>3.5</v>
      </c>
      <c r="AF66" s="44">
        <v>6.5</v>
      </c>
      <c r="AG66" s="44">
        <v>4</v>
      </c>
      <c r="AH66" s="44">
        <v>3.5</v>
      </c>
      <c r="AI66" s="44">
        <v>5</v>
      </c>
      <c r="AJ66" s="44">
        <v>4.5</v>
      </c>
      <c r="AK66" s="44">
        <v>4</v>
      </c>
      <c r="AL66" s="44">
        <v>3.5</v>
      </c>
      <c r="AM66" s="44">
        <v>3</v>
      </c>
      <c r="AN66" s="44">
        <v>4.5</v>
      </c>
      <c r="AO66" s="44">
        <v>4</v>
      </c>
    </row>
    <row r="67" spans="1:41">
      <c r="A67" s="42" t="s">
        <v>768</v>
      </c>
      <c r="B67" s="42" t="s">
        <v>770</v>
      </c>
      <c r="C67" s="42" t="s">
        <v>44</v>
      </c>
      <c r="D67" s="42" t="s">
        <v>768</v>
      </c>
      <c r="E67" s="42" t="s">
        <v>770</v>
      </c>
      <c r="F67" s="44">
        <v>6.6</v>
      </c>
      <c r="G67" s="44">
        <v>6.1</v>
      </c>
      <c r="H67" s="44">
        <v>7</v>
      </c>
      <c r="I67" s="44">
        <v>7.5</v>
      </c>
      <c r="J67" s="44">
        <v>7</v>
      </c>
      <c r="K67" s="44">
        <v>4.5</v>
      </c>
      <c r="L67" s="44">
        <v>4.5</v>
      </c>
      <c r="M67" s="44">
        <v>3</v>
      </c>
      <c r="N67" s="44">
        <v>7.5</v>
      </c>
      <c r="O67" s="44">
        <v>8.5</v>
      </c>
      <c r="P67" s="44">
        <v>6</v>
      </c>
      <c r="Q67" s="44">
        <v>6</v>
      </c>
      <c r="R67" s="44">
        <v>5</v>
      </c>
      <c r="S67" s="44">
        <v>6.5</v>
      </c>
      <c r="T67" s="44">
        <v>5.5</v>
      </c>
      <c r="U67" s="44">
        <v>5</v>
      </c>
      <c r="V67" s="44">
        <v>8</v>
      </c>
      <c r="W67" s="44">
        <v>7.1</v>
      </c>
      <c r="X67" s="44">
        <v>7.5</v>
      </c>
      <c r="Y67" s="44">
        <v>6</v>
      </c>
      <c r="Z67" s="44">
        <v>8</v>
      </c>
      <c r="AA67" s="44">
        <v>8</v>
      </c>
      <c r="AB67" s="44">
        <v>6</v>
      </c>
      <c r="AC67" s="44">
        <v>4.08</v>
      </c>
      <c r="AD67" s="44">
        <v>3</v>
      </c>
      <c r="AE67" s="44">
        <v>3.5</v>
      </c>
      <c r="AF67" s="44">
        <v>5.5</v>
      </c>
      <c r="AG67" s="44">
        <v>4.5</v>
      </c>
      <c r="AH67" s="44">
        <v>3.5</v>
      </c>
      <c r="AI67" s="44">
        <v>5</v>
      </c>
      <c r="AJ67" s="44">
        <v>3.5</v>
      </c>
      <c r="AK67" s="44">
        <v>4.5</v>
      </c>
      <c r="AL67" s="44">
        <v>4</v>
      </c>
      <c r="AM67" s="44">
        <v>4</v>
      </c>
      <c r="AN67" s="44">
        <v>4</v>
      </c>
      <c r="AO67" s="44">
        <v>4</v>
      </c>
    </row>
    <row r="68" spans="1:41">
      <c r="A68" s="42" t="s">
        <v>758</v>
      </c>
      <c r="B68" s="42" t="s">
        <v>759</v>
      </c>
      <c r="C68" s="42" t="s">
        <v>435</v>
      </c>
      <c r="D68" s="42" t="s">
        <v>758</v>
      </c>
      <c r="E68" s="42" t="s">
        <v>759</v>
      </c>
      <c r="F68" s="44">
        <v>4.2699999999999996</v>
      </c>
      <c r="G68" s="44">
        <v>3.53</v>
      </c>
      <c r="H68" s="44">
        <v>7</v>
      </c>
      <c r="I68" s="44">
        <v>6.5</v>
      </c>
      <c r="J68" s="44">
        <v>2</v>
      </c>
      <c r="K68" s="44">
        <v>2</v>
      </c>
      <c r="L68" s="44">
        <v>5</v>
      </c>
      <c r="M68" s="44">
        <v>2</v>
      </c>
      <c r="N68" s="44">
        <v>6.5</v>
      </c>
      <c r="O68" s="44">
        <v>3.5</v>
      </c>
      <c r="P68" s="44">
        <v>4</v>
      </c>
      <c r="Q68" s="44">
        <v>2</v>
      </c>
      <c r="R68" s="44">
        <v>3.5</v>
      </c>
      <c r="S68" s="44">
        <v>3.5</v>
      </c>
      <c r="T68" s="44">
        <v>1</v>
      </c>
      <c r="U68" s="44">
        <v>2</v>
      </c>
      <c r="V68" s="44">
        <v>2.5</v>
      </c>
      <c r="W68" s="44">
        <v>5</v>
      </c>
      <c r="X68" s="44">
        <v>6.5</v>
      </c>
      <c r="Y68" s="44">
        <v>6</v>
      </c>
      <c r="Z68" s="44">
        <v>5</v>
      </c>
      <c r="AA68" s="44">
        <v>4.5</v>
      </c>
      <c r="AB68" s="44">
        <v>3</v>
      </c>
      <c r="AC68" s="44">
        <v>4.08</v>
      </c>
      <c r="AD68" s="44">
        <v>5.5</v>
      </c>
      <c r="AE68" s="44">
        <v>6</v>
      </c>
      <c r="AF68" s="44">
        <v>5.5</v>
      </c>
      <c r="AG68" s="44">
        <v>5.5</v>
      </c>
      <c r="AH68" s="44">
        <v>3</v>
      </c>
      <c r="AI68" s="44">
        <v>4</v>
      </c>
      <c r="AJ68" s="44">
        <v>3</v>
      </c>
      <c r="AK68" s="44">
        <v>3.5</v>
      </c>
      <c r="AL68" s="44">
        <v>3</v>
      </c>
      <c r="AM68" s="44">
        <v>2</v>
      </c>
      <c r="AN68" s="44">
        <v>3</v>
      </c>
      <c r="AO68" s="44">
        <v>5</v>
      </c>
    </row>
    <row r="69" spans="1:41">
      <c r="A69" s="42" t="s">
        <v>760</v>
      </c>
      <c r="B69" s="42" t="s">
        <v>765</v>
      </c>
      <c r="C69" s="42" t="s">
        <v>520</v>
      </c>
      <c r="D69" s="42" t="s">
        <v>760</v>
      </c>
      <c r="E69" s="42" t="s">
        <v>765</v>
      </c>
      <c r="F69" s="44">
        <v>6.2</v>
      </c>
      <c r="G69" s="44">
        <v>6.4</v>
      </c>
      <c r="H69" s="44">
        <v>6.5</v>
      </c>
      <c r="I69" s="44">
        <v>7</v>
      </c>
      <c r="J69" s="44">
        <v>6</v>
      </c>
      <c r="K69" s="44">
        <v>7</v>
      </c>
      <c r="L69" s="44">
        <v>8</v>
      </c>
      <c r="M69" s="44">
        <v>6.5</v>
      </c>
      <c r="N69" s="44">
        <v>8</v>
      </c>
      <c r="O69" s="44">
        <v>6</v>
      </c>
      <c r="P69" s="44">
        <v>7</v>
      </c>
      <c r="Q69" s="44">
        <v>5.5</v>
      </c>
      <c r="R69" s="44">
        <v>5</v>
      </c>
      <c r="S69" s="44">
        <v>5.5</v>
      </c>
      <c r="T69" s="44">
        <v>7</v>
      </c>
      <c r="U69" s="44">
        <v>7</v>
      </c>
      <c r="V69" s="44">
        <v>4</v>
      </c>
      <c r="W69" s="44">
        <v>6</v>
      </c>
      <c r="X69" s="44">
        <v>3.5</v>
      </c>
      <c r="Y69" s="44">
        <v>7</v>
      </c>
      <c r="Z69" s="44">
        <v>6.5</v>
      </c>
      <c r="AA69" s="44">
        <v>6.5</v>
      </c>
      <c r="AB69" s="44">
        <v>6.5</v>
      </c>
      <c r="AC69" s="44">
        <v>4.13</v>
      </c>
      <c r="AD69" s="44">
        <v>5.5</v>
      </c>
      <c r="AE69" s="44">
        <v>2.5</v>
      </c>
      <c r="AF69" s="44">
        <v>4.5</v>
      </c>
      <c r="AG69" s="44">
        <v>5.5</v>
      </c>
      <c r="AH69" s="44">
        <v>5</v>
      </c>
      <c r="AI69" s="44">
        <v>3.5</v>
      </c>
      <c r="AJ69" s="44">
        <v>4.5</v>
      </c>
      <c r="AK69" s="44">
        <v>5</v>
      </c>
      <c r="AL69" s="44">
        <v>5</v>
      </c>
      <c r="AM69" s="44">
        <v>3</v>
      </c>
      <c r="AN69" s="44">
        <v>3</v>
      </c>
      <c r="AO69" s="44">
        <v>2.5</v>
      </c>
    </row>
    <row r="70" spans="1:41">
      <c r="A70" s="42" t="s">
        <v>768</v>
      </c>
      <c r="B70" s="42" t="s">
        <v>770</v>
      </c>
      <c r="C70" s="42" t="s">
        <v>65</v>
      </c>
      <c r="D70" s="42" t="s">
        <v>768</v>
      </c>
      <c r="E70" s="42" t="s">
        <v>770</v>
      </c>
      <c r="F70" s="44">
        <v>7.57</v>
      </c>
      <c r="G70" s="44">
        <v>8.1300000000000008</v>
      </c>
      <c r="H70" s="44">
        <v>8</v>
      </c>
      <c r="I70" s="44">
        <v>9</v>
      </c>
      <c r="J70" s="44">
        <v>8.5</v>
      </c>
      <c r="K70" s="44">
        <v>7.5</v>
      </c>
      <c r="L70" s="44">
        <v>7</v>
      </c>
      <c r="M70" s="44">
        <v>7.5</v>
      </c>
      <c r="N70" s="44">
        <v>8</v>
      </c>
      <c r="O70" s="44">
        <v>9</v>
      </c>
      <c r="P70" s="44">
        <v>8</v>
      </c>
      <c r="Q70" s="44">
        <v>9</v>
      </c>
      <c r="R70" s="44">
        <v>7.5</v>
      </c>
      <c r="S70" s="44">
        <v>8.5</v>
      </c>
      <c r="T70" s="44">
        <v>8.5</v>
      </c>
      <c r="U70" s="44">
        <v>7</v>
      </c>
      <c r="V70" s="44">
        <v>9</v>
      </c>
      <c r="W70" s="44">
        <v>7</v>
      </c>
      <c r="X70" s="44">
        <v>9</v>
      </c>
      <c r="Y70" s="44">
        <v>9</v>
      </c>
      <c r="Z70" s="44">
        <v>7.5</v>
      </c>
      <c r="AA70" s="44">
        <v>3.5</v>
      </c>
      <c r="AB70" s="44">
        <v>6</v>
      </c>
      <c r="AC70" s="44">
        <v>4.21</v>
      </c>
      <c r="AD70" s="44">
        <v>3</v>
      </c>
      <c r="AE70" s="44">
        <v>3</v>
      </c>
      <c r="AF70" s="44">
        <v>6.5</v>
      </c>
      <c r="AG70" s="44">
        <v>5.5</v>
      </c>
      <c r="AH70" s="44">
        <v>4</v>
      </c>
      <c r="AI70" s="44">
        <v>5</v>
      </c>
      <c r="AJ70" s="44">
        <v>3</v>
      </c>
      <c r="AK70" s="44">
        <v>4</v>
      </c>
      <c r="AL70" s="44">
        <v>5</v>
      </c>
      <c r="AM70" s="44">
        <v>3.5</v>
      </c>
      <c r="AN70" s="44">
        <v>4</v>
      </c>
      <c r="AO70" s="44">
        <v>4</v>
      </c>
    </row>
    <row r="71" spans="1:41">
      <c r="A71" s="42" t="s">
        <v>758</v>
      </c>
      <c r="B71" s="42" t="s">
        <v>762</v>
      </c>
      <c r="C71" s="42" t="s">
        <v>76</v>
      </c>
      <c r="D71" s="42" t="s">
        <v>758</v>
      </c>
      <c r="E71" s="42" t="s">
        <v>762</v>
      </c>
      <c r="F71" s="44">
        <v>6.63</v>
      </c>
      <c r="G71" s="44">
        <v>6.57</v>
      </c>
      <c r="H71" s="44">
        <v>7.5</v>
      </c>
      <c r="I71" s="44">
        <v>5.5</v>
      </c>
      <c r="J71" s="44">
        <v>7.5</v>
      </c>
      <c r="K71" s="44">
        <v>7</v>
      </c>
      <c r="L71" s="44">
        <v>7.5</v>
      </c>
      <c r="M71" s="44">
        <v>8</v>
      </c>
      <c r="N71" s="44">
        <v>4</v>
      </c>
      <c r="O71" s="44">
        <v>4</v>
      </c>
      <c r="P71" s="44">
        <v>4.5</v>
      </c>
      <c r="Q71" s="44">
        <v>9</v>
      </c>
      <c r="R71" s="44">
        <v>7.5</v>
      </c>
      <c r="S71" s="44">
        <v>8</v>
      </c>
      <c r="T71" s="44">
        <v>7</v>
      </c>
      <c r="U71" s="44">
        <v>6</v>
      </c>
      <c r="V71" s="44">
        <v>5.5</v>
      </c>
      <c r="W71" s="44">
        <v>6.7</v>
      </c>
      <c r="X71" s="44">
        <v>8</v>
      </c>
      <c r="Y71" s="44">
        <v>6.5</v>
      </c>
      <c r="Z71" s="44">
        <v>8</v>
      </c>
      <c r="AA71" s="44">
        <v>7.5</v>
      </c>
      <c r="AB71" s="44">
        <v>3.5</v>
      </c>
      <c r="AC71" s="44">
        <v>4.21</v>
      </c>
      <c r="AD71" s="44">
        <v>3</v>
      </c>
      <c r="AE71" s="44">
        <v>2.5</v>
      </c>
      <c r="AF71" s="44">
        <v>5.5</v>
      </c>
      <c r="AG71" s="44">
        <v>5</v>
      </c>
      <c r="AH71" s="44">
        <v>4.5</v>
      </c>
      <c r="AI71" s="44">
        <v>2</v>
      </c>
      <c r="AJ71" s="44">
        <v>4</v>
      </c>
      <c r="AK71" s="44">
        <v>5</v>
      </c>
      <c r="AL71" s="44">
        <v>6</v>
      </c>
      <c r="AM71" s="44">
        <v>5</v>
      </c>
      <c r="AN71" s="44">
        <v>3.5</v>
      </c>
      <c r="AO71" s="44">
        <v>4.5</v>
      </c>
    </row>
    <row r="72" spans="1:41">
      <c r="A72" s="42" t="s">
        <v>758</v>
      </c>
      <c r="B72" s="42" t="s">
        <v>762</v>
      </c>
      <c r="C72" s="42" t="s">
        <v>392</v>
      </c>
      <c r="D72" s="42" t="s">
        <v>758</v>
      </c>
      <c r="E72" s="42" t="s">
        <v>762</v>
      </c>
      <c r="F72" s="44">
        <v>6.85</v>
      </c>
      <c r="G72" s="44">
        <v>6.6</v>
      </c>
      <c r="H72" s="44">
        <v>7.5</v>
      </c>
      <c r="I72" s="44">
        <v>6.5</v>
      </c>
      <c r="J72" s="44">
        <v>4.5</v>
      </c>
      <c r="K72" s="44">
        <v>8</v>
      </c>
      <c r="L72" s="44">
        <v>8</v>
      </c>
      <c r="M72" s="44">
        <v>8</v>
      </c>
      <c r="N72" s="44">
        <v>3.5</v>
      </c>
      <c r="O72" s="44">
        <v>4</v>
      </c>
      <c r="P72" s="44">
        <v>6.5</v>
      </c>
      <c r="Q72" s="44">
        <v>7</v>
      </c>
      <c r="R72" s="44">
        <v>7.5</v>
      </c>
      <c r="S72" s="44">
        <v>8</v>
      </c>
      <c r="T72" s="44">
        <v>7.5</v>
      </c>
      <c r="U72" s="44">
        <v>6.5</v>
      </c>
      <c r="V72" s="44">
        <v>6</v>
      </c>
      <c r="W72" s="44">
        <v>7.1</v>
      </c>
      <c r="X72" s="44">
        <v>6</v>
      </c>
      <c r="Y72" s="44">
        <v>7.5</v>
      </c>
      <c r="Z72" s="44">
        <v>8</v>
      </c>
      <c r="AA72" s="44">
        <v>6</v>
      </c>
      <c r="AB72" s="44">
        <v>8</v>
      </c>
      <c r="AC72" s="44">
        <v>4.25</v>
      </c>
      <c r="AD72" s="44">
        <v>4</v>
      </c>
      <c r="AE72" s="44">
        <v>3.5</v>
      </c>
      <c r="AF72" s="44">
        <v>6</v>
      </c>
      <c r="AG72" s="44">
        <v>5</v>
      </c>
      <c r="AH72" s="44">
        <v>3.5</v>
      </c>
      <c r="AI72" s="44">
        <v>3.5</v>
      </c>
      <c r="AJ72" s="44">
        <v>4</v>
      </c>
      <c r="AK72" s="44">
        <v>5</v>
      </c>
      <c r="AL72" s="44">
        <v>4.5</v>
      </c>
      <c r="AM72" s="44">
        <v>4.5</v>
      </c>
      <c r="AN72" s="44">
        <v>4</v>
      </c>
      <c r="AO72" s="44">
        <v>3.5</v>
      </c>
    </row>
    <row r="73" spans="1:41">
      <c r="A73" s="42" t="s">
        <v>778</v>
      </c>
      <c r="B73" s="42" t="s">
        <v>779</v>
      </c>
      <c r="C73" s="42" t="s">
        <v>781</v>
      </c>
      <c r="D73" s="42" t="s">
        <v>778</v>
      </c>
      <c r="E73" s="42" t="s">
        <v>779</v>
      </c>
      <c r="F73" s="44">
        <v>2.4500000000000002</v>
      </c>
      <c r="G73" s="44">
        <v>2.6</v>
      </c>
      <c r="H73" s="44">
        <v>5</v>
      </c>
      <c r="I73" s="44">
        <v>1.5</v>
      </c>
      <c r="J73" s="44">
        <v>2</v>
      </c>
      <c r="K73" s="44">
        <v>1</v>
      </c>
      <c r="L73" s="44">
        <v>6</v>
      </c>
      <c r="M73" s="44">
        <v>2</v>
      </c>
      <c r="N73" s="44">
        <v>1</v>
      </c>
      <c r="O73" s="44">
        <v>3</v>
      </c>
      <c r="P73" s="44">
        <v>3</v>
      </c>
      <c r="Q73" s="44">
        <v>1</v>
      </c>
      <c r="R73" s="44">
        <v>2</v>
      </c>
      <c r="S73" s="44">
        <v>4</v>
      </c>
      <c r="T73" s="44">
        <v>2</v>
      </c>
      <c r="U73" s="44">
        <v>3</v>
      </c>
      <c r="V73" s="44">
        <v>2.5</v>
      </c>
      <c r="W73" s="44">
        <v>2.2999999999999998</v>
      </c>
      <c r="X73" s="44">
        <v>1</v>
      </c>
      <c r="Y73" s="44">
        <v>4</v>
      </c>
      <c r="Z73" s="44">
        <v>1.5</v>
      </c>
      <c r="AA73" s="44">
        <v>3</v>
      </c>
      <c r="AB73" s="44">
        <v>2</v>
      </c>
      <c r="AC73" s="44">
        <v>4.33</v>
      </c>
      <c r="AD73" s="44">
        <v>5.5</v>
      </c>
      <c r="AE73" s="44">
        <v>5.5</v>
      </c>
      <c r="AF73" s="44">
        <v>5</v>
      </c>
      <c r="AG73" s="44">
        <v>6</v>
      </c>
      <c r="AH73" s="44">
        <v>4</v>
      </c>
      <c r="AI73" s="44">
        <v>5</v>
      </c>
      <c r="AJ73" s="44">
        <v>4.5</v>
      </c>
      <c r="AK73" s="44">
        <v>4</v>
      </c>
      <c r="AL73" s="44">
        <v>3</v>
      </c>
      <c r="AM73" s="44">
        <v>1</v>
      </c>
      <c r="AN73" s="44">
        <v>3</v>
      </c>
      <c r="AO73" s="44">
        <v>5.5</v>
      </c>
    </row>
    <row r="74" spans="1:41">
      <c r="A74" s="42" t="s">
        <v>768</v>
      </c>
      <c r="B74" s="42" t="s">
        <v>769</v>
      </c>
      <c r="C74" s="42" t="s">
        <v>75</v>
      </c>
      <c r="D74" s="42" t="s">
        <v>768</v>
      </c>
      <c r="E74" s="42" t="s">
        <v>769</v>
      </c>
      <c r="F74" s="44">
        <v>6.4</v>
      </c>
      <c r="G74" s="44">
        <v>6.2</v>
      </c>
      <c r="H74" s="44">
        <v>7</v>
      </c>
      <c r="I74" s="44">
        <v>6.5</v>
      </c>
      <c r="J74" s="44">
        <v>6.5</v>
      </c>
      <c r="K74" s="44">
        <v>7</v>
      </c>
      <c r="L74" s="44">
        <v>6</v>
      </c>
      <c r="M74" s="44">
        <v>9</v>
      </c>
      <c r="N74" s="44">
        <v>5.5</v>
      </c>
      <c r="O74" s="44">
        <v>9</v>
      </c>
      <c r="P74" s="44">
        <v>6</v>
      </c>
      <c r="Q74" s="44">
        <v>4.5</v>
      </c>
      <c r="R74" s="44">
        <v>5</v>
      </c>
      <c r="S74" s="44">
        <v>5.5</v>
      </c>
      <c r="T74" s="44">
        <v>9</v>
      </c>
      <c r="U74" s="44">
        <v>2</v>
      </c>
      <c r="V74" s="44">
        <v>4.5</v>
      </c>
      <c r="W74" s="44">
        <v>6.6</v>
      </c>
      <c r="X74" s="44">
        <v>7</v>
      </c>
      <c r="Y74" s="44">
        <v>8.5</v>
      </c>
      <c r="Z74" s="44">
        <v>7.5</v>
      </c>
      <c r="AA74" s="44">
        <v>6</v>
      </c>
      <c r="AB74" s="44">
        <v>4</v>
      </c>
      <c r="AC74" s="44">
        <v>4.38</v>
      </c>
      <c r="AD74" s="44">
        <v>2.5</v>
      </c>
      <c r="AE74" s="44">
        <v>5.5</v>
      </c>
      <c r="AF74" s="44">
        <v>5</v>
      </c>
      <c r="AG74" s="44">
        <v>6</v>
      </c>
      <c r="AH74" s="44">
        <v>6.5</v>
      </c>
      <c r="AI74" s="44">
        <v>3.5</v>
      </c>
      <c r="AJ74" s="44">
        <v>5</v>
      </c>
      <c r="AK74" s="44">
        <v>4</v>
      </c>
      <c r="AL74" s="44">
        <v>4</v>
      </c>
      <c r="AM74" s="44">
        <v>3.5</v>
      </c>
      <c r="AN74" s="44">
        <v>3</v>
      </c>
      <c r="AO74" s="44">
        <v>4</v>
      </c>
    </row>
    <row r="75" spans="1:41">
      <c r="A75" s="42" t="s">
        <v>760</v>
      </c>
      <c r="B75" s="42" t="s">
        <v>761</v>
      </c>
      <c r="C75" s="42" t="s">
        <v>285</v>
      </c>
      <c r="D75" s="42" t="s">
        <v>760</v>
      </c>
      <c r="E75" s="42" t="s">
        <v>761</v>
      </c>
      <c r="F75" s="44">
        <v>4.88</v>
      </c>
      <c r="G75" s="44">
        <v>5.17</v>
      </c>
      <c r="H75" s="44">
        <v>4</v>
      </c>
      <c r="I75" s="44">
        <v>7</v>
      </c>
      <c r="J75" s="44">
        <v>4.5</v>
      </c>
      <c r="K75" s="44">
        <v>2</v>
      </c>
      <c r="L75" s="44">
        <v>5.5</v>
      </c>
      <c r="M75" s="44">
        <v>7</v>
      </c>
      <c r="N75" s="44">
        <v>2.5</v>
      </c>
      <c r="O75" s="44">
        <v>4</v>
      </c>
      <c r="P75" s="44">
        <v>7</v>
      </c>
      <c r="Q75" s="44">
        <v>6.5</v>
      </c>
      <c r="R75" s="44">
        <v>4</v>
      </c>
      <c r="S75" s="44">
        <v>8</v>
      </c>
      <c r="T75" s="44">
        <v>6</v>
      </c>
      <c r="U75" s="44">
        <v>6.5</v>
      </c>
      <c r="V75" s="44">
        <v>3</v>
      </c>
      <c r="W75" s="44">
        <v>4.5999999999999996</v>
      </c>
      <c r="X75" s="44">
        <v>1.5</v>
      </c>
      <c r="Y75" s="44">
        <v>5</v>
      </c>
      <c r="Z75" s="44">
        <v>7.5</v>
      </c>
      <c r="AA75" s="44">
        <v>5</v>
      </c>
      <c r="AB75" s="44">
        <v>4</v>
      </c>
      <c r="AC75" s="44">
        <v>4.38</v>
      </c>
      <c r="AD75" s="44">
        <v>4.5</v>
      </c>
      <c r="AE75" s="44">
        <v>3</v>
      </c>
      <c r="AF75" s="44">
        <v>5</v>
      </c>
      <c r="AG75" s="44">
        <v>6</v>
      </c>
      <c r="AH75" s="44">
        <v>3</v>
      </c>
      <c r="AI75" s="44">
        <v>6</v>
      </c>
      <c r="AJ75" s="44">
        <v>6.5</v>
      </c>
      <c r="AK75" s="44">
        <v>5</v>
      </c>
      <c r="AL75" s="44">
        <v>4.5</v>
      </c>
      <c r="AM75" s="44">
        <v>3</v>
      </c>
      <c r="AN75" s="44">
        <v>3.5</v>
      </c>
      <c r="AO75" s="44">
        <v>2.5</v>
      </c>
    </row>
    <row r="76" spans="1:41">
      <c r="A76" s="42" t="s">
        <v>760</v>
      </c>
      <c r="B76" s="42" t="s">
        <v>765</v>
      </c>
      <c r="C76" s="42" t="s">
        <v>31</v>
      </c>
      <c r="D76" s="42" t="s">
        <v>760</v>
      </c>
      <c r="E76" s="42" t="s">
        <v>765</v>
      </c>
      <c r="F76" s="44">
        <v>4.6500000000000004</v>
      </c>
      <c r="G76" s="44">
        <v>4.3</v>
      </c>
      <c r="H76" s="44">
        <v>6.5</v>
      </c>
      <c r="I76" s="44">
        <v>7.5</v>
      </c>
      <c r="J76" s="44">
        <v>7.5</v>
      </c>
      <c r="K76" s="44">
        <v>2</v>
      </c>
      <c r="L76" s="44">
        <v>5</v>
      </c>
      <c r="M76" s="44">
        <v>3</v>
      </c>
      <c r="N76" s="44">
        <v>2.5</v>
      </c>
      <c r="O76" s="44">
        <v>2</v>
      </c>
      <c r="P76" s="44">
        <v>3.5</v>
      </c>
      <c r="Q76" s="44">
        <v>1.5</v>
      </c>
      <c r="R76" s="44">
        <v>1.5</v>
      </c>
      <c r="S76" s="44">
        <v>6.5</v>
      </c>
      <c r="T76" s="44">
        <v>5.5</v>
      </c>
      <c r="U76" s="44">
        <v>6.5</v>
      </c>
      <c r="V76" s="44">
        <v>3.5</v>
      </c>
      <c r="W76" s="44">
        <v>5</v>
      </c>
      <c r="X76" s="44">
        <v>1.5</v>
      </c>
      <c r="Y76" s="44">
        <v>5</v>
      </c>
      <c r="Z76" s="44">
        <v>5.5</v>
      </c>
      <c r="AA76" s="44">
        <v>7</v>
      </c>
      <c r="AB76" s="44">
        <v>6</v>
      </c>
      <c r="AC76" s="44">
        <v>4.38</v>
      </c>
      <c r="AD76" s="44">
        <v>4</v>
      </c>
      <c r="AE76" s="44">
        <v>3</v>
      </c>
      <c r="AF76" s="44">
        <v>6.5</v>
      </c>
      <c r="AG76" s="44">
        <v>4.5</v>
      </c>
      <c r="AH76" s="44">
        <v>4</v>
      </c>
      <c r="AI76" s="44">
        <v>4</v>
      </c>
      <c r="AJ76" s="44">
        <v>5.5</v>
      </c>
      <c r="AK76" s="44">
        <v>5</v>
      </c>
      <c r="AL76" s="44">
        <v>5.5</v>
      </c>
      <c r="AM76" s="44">
        <v>3</v>
      </c>
      <c r="AN76" s="44">
        <v>4</v>
      </c>
      <c r="AO76" s="44">
        <v>3.5</v>
      </c>
    </row>
    <row r="77" spans="1:41">
      <c r="A77" s="42" t="s">
        <v>758</v>
      </c>
      <c r="B77" s="42" t="s">
        <v>759</v>
      </c>
      <c r="C77" s="42" t="s">
        <v>12</v>
      </c>
      <c r="D77" s="42" t="s">
        <v>758</v>
      </c>
      <c r="E77" s="42" t="s">
        <v>759</v>
      </c>
      <c r="F77" s="44">
        <v>5.12</v>
      </c>
      <c r="G77" s="44">
        <v>5.03</v>
      </c>
      <c r="H77" s="44">
        <v>8</v>
      </c>
      <c r="I77" s="44">
        <v>6.5</v>
      </c>
      <c r="J77" s="44">
        <v>5</v>
      </c>
      <c r="K77" s="44">
        <v>5</v>
      </c>
      <c r="L77" s="44">
        <v>5.5</v>
      </c>
      <c r="M77" s="44">
        <v>3.5</v>
      </c>
      <c r="N77" s="44">
        <v>4.5</v>
      </c>
      <c r="O77" s="44">
        <v>3</v>
      </c>
      <c r="P77" s="44">
        <v>4</v>
      </c>
      <c r="Q77" s="44">
        <v>6.5</v>
      </c>
      <c r="R77" s="44">
        <v>5</v>
      </c>
      <c r="S77" s="44">
        <v>4.5</v>
      </c>
      <c r="T77" s="44">
        <v>4.5</v>
      </c>
      <c r="U77" s="44">
        <v>3.5</v>
      </c>
      <c r="V77" s="44">
        <v>6.5</v>
      </c>
      <c r="W77" s="44">
        <v>5.2</v>
      </c>
      <c r="X77" s="44">
        <v>6</v>
      </c>
      <c r="Y77" s="44">
        <v>6</v>
      </c>
      <c r="Z77" s="44">
        <v>7</v>
      </c>
      <c r="AA77" s="44">
        <v>4</v>
      </c>
      <c r="AB77" s="44">
        <v>3</v>
      </c>
      <c r="AC77" s="44">
        <v>4.42</v>
      </c>
      <c r="AD77" s="44">
        <v>4</v>
      </c>
      <c r="AE77" s="44">
        <v>4</v>
      </c>
      <c r="AF77" s="44">
        <v>6</v>
      </c>
      <c r="AG77" s="44">
        <v>5</v>
      </c>
      <c r="AH77" s="44">
        <v>3</v>
      </c>
      <c r="AI77" s="44">
        <v>4</v>
      </c>
      <c r="AJ77" s="44">
        <v>5</v>
      </c>
      <c r="AK77" s="44">
        <v>5.5</v>
      </c>
      <c r="AL77" s="44">
        <v>5</v>
      </c>
      <c r="AM77" s="44">
        <v>3.5</v>
      </c>
      <c r="AN77" s="44">
        <v>4</v>
      </c>
      <c r="AO77" s="44">
        <v>4</v>
      </c>
    </row>
    <row r="78" spans="1:41">
      <c r="A78" s="42" t="s">
        <v>775</v>
      </c>
      <c r="B78" s="42" t="s">
        <v>782</v>
      </c>
      <c r="C78" s="42" t="s">
        <v>342</v>
      </c>
      <c r="D78" s="42" t="s">
        <v>775</v>
      </c>
      <c r="E78" s="42" t="s">
        <v>782</v>
      </c>
      <c r="F78" s="44">
        <v>4.43</v>
      </c>
      <c r="G78" s="44">
        <v>3.97</v>
      </c>
      <c r="H78" s="44">
        <v>5.5</v>
      </c>
      <c r="I78" s="44">
        <v>6.5</v>
      </c>
      <c r="J78" s="44">
        <v>2.5</v>
      </c>
      <c r="K78" s="44">
        <v>2.5</v>
      </c>
      <c r="L78" s="44">
        <v>3</v>
      </c>
      <c r="M78" s="44">
        <v>2</v>
      </c>
      <c r="N78" s="44">
        <v>2.5</v>
      </c>
      <c r="O78" s="44">
        <v>5</v>
      </c>
      <c r="P78" s="44">
        <v>4.5</v>
      </c>
      <c r="Q78" s="44">
        <v>3</v>
      </c>
      <c r="R78" s="44">
        <v>4</v>
      </c>
      <c r="S78" s="44">
        <v>5</v>
      </c>
      <c r="T78" s="44">
        <v>5.5</v>
      </c>
      <c r="U78" s="44">
        <v>5</v>
      </c>
      <c r="V78" s="44">
        <v>3</v>
      </c>
      <c r="W78" s="44">
        <v>4.9000000000000004</v>
      </c>
      <c r="X78" s="44">
        <v>3.5</v>
      </c>
      <c r="Y78" s="44">
        <v>5</v>
      </c>
      <c r="Z78" s="44">
        <v>4</v>
      </c>
      <c r="AA78" s="44">
        <v>7</v>
      </c>
      <c r="AB78" s="44">
        <v>5</v>
      </c>
      <c r="AC78" s="44">
        <v>4.46</v>
      </c>
      <c r="AD78" s="44">
        <v>4.5</v>
      </c>
      <c r="AE78" s="44">
        <v>4.5</v>
      </c>
      <c r="AF78" s="44">
        <v>7</v>
      </c>
      <c r="AG78" s="44">
        <v>6</v>
      </c>
      <c r="AH78" s="44">
        <v>4.5</v>
      </c>
      <c r="AI78" s="44">
        <v>5.5</v>
      </c>
      <c r="AJ78" s="44">
        <v>2.5</v>
      </c>
      <c r="AK78" s="44">
        <v>3.5</v>
      </c>
      <c r="AL78" s="44">
        <v>3.5</v>
      </c>
      <c r="AM78" s="44">
        <v>4.5</v>
      </c>
      <c r="AN78" s="44">
        <v>4</v>
      </c>
      <c r="AO78" s="44">
        <v>3.5</v>
      </c>
    </row>
    <row r="79" spans="1:41">
      <c r="A79" s="42" t="s">
        <v>760</v>
      </c>
      <c r="B79" s="42" t="s">
        <v>764</v>
      </c>
      <c r="C79" s="42" t="s">
        <v>8</v>
      </c>
      <c r="D79" s="42" t="s">
        <v>760</v>
      </c>
      <c r="E79" s="42" t="s">
        <v>764</v>
      </c>
      <c r="F79" s="44">
        <v>5.58</v>
      </c>
      <c r="G79" s="44">
        <v>5.17</v>
      </c>
      <c r="H79" s="44">
        <v>6.5</v>
      </c>
      <c r="I79" s="44">
        <v>5</v>
      </c>
      <c r="J79" s="44">
        <v>6</v>
      </c>
      <c r="K79" s="44">
        <v>7.5</v>
      </c>
      <c r="L79" s="44">
        <v>5.5</v>
      </c>
      <c r="M79" s="44">
        <v>8</v>
      </c>
      <c r="N79" s="44">
        <v>3</v>
      </c>
      <c r="O79" s="44">
        <v>6.5</v>
      </c>
      <c r="P79" s="44">
        <v>4.5</v>
      </c>
      <c r="Q79" s="44">
        <v>2.5</v>
      </c>
      <c r="R79" s="44">
        <v>5</v>
      </c>
      <c r="S79" s="44">
        <v>5</v>
      </c>
      <c r="T79" s="44">
        <v>4.5</v>
      </c>
      <c r="U79" s="44">
        <v>6</v>
      </c>
      <c r="V79" s="44">
        <v>2</v>
      </c>
      <c r="W79" s="44">
        <v>6</v>
      </c>
      <c r="X79" s="44">
        <v>3.5</v>
      </c>
      <c r="Y79" s="44">
        <v>6</v>
      </c>
      <c r="Z79" s="44">
        <v>8</v>
      </c>
      <c r="AA79" s="44">
        <v>5</v>
      </c>
      <c r="AB79" s="44">
        <v>7.5</v>
      </c>
      <c r="AC79" s="44">
        <v>4.5</v>
      </c>
      <c r="AD79" s="44">
        <v>5</v>
      </c>
      <c r="AE79" s="44">
        <v>5</v>
      </c>
      <c r="AF79" s="44">
        <v>5</v>
      </c>
      <c r="AG79" s="44">
        <v>5</v>
      </c>
      <c r="AH79" s="44">
        <v>3.5</v>
      </c>
      <c r="AI79" s="44">
        <v>4.5</v>
      </c>
      <c r="AJ79" s="44">
        <v>5.5</v>
      </c>
      <c r="AK79" s="44">
        <v>5</v>
      </c>
      <c r="AL79" s="44">
        <v>4.5</v>
      </c>
      <c r="AM79" s="44">
        <v>4</v>
      </c>
      <c r="AN79" s="44">
        <v>4</v>
      </c>
      <c r="AO79" s="44">
        <v>3</v>
      </c>
    </row>
    <row r="80" spans="1:41">
      <c r="A80" s="42" t="s">
        <v>760</v>
      </c>
      <c r="B80" s="42" t="s">
        <v>773</v>
      </c>
      <c r="C80" s="42" t="s">
        <v>93</v>
      </c>
      <c r="D80" s="42" t="s">
        <v>760</v>
      </c>
      <c r="E80" s="42" t="s">
        <v>773</v>
      </c>
      <c r="F80" s="44">
        <v>5.23</v>
      </c>
      <c r="G80" s="44">
        <v>4.7699999999999996</v>
      </c>
      <c r="H80" s="44">
        <v>5.5</v>
      </c>
      <c r="I80" s="44">
        <v>3.5</v>
      </c>
      <c r="J80" s="44">
        <v>4</v>
      </c>
      <c r="K80" s="44">
        <v>4</v>
      </c>
      <c r="L80" s="44">
        <v>5.5</v>
      </c>
      <c r="M80" s="44">
        <v>6.5</v>
      </c>
      <c r="N80" s="44">
        <v>2.5</v>
      </c>
      <c r="O80" s="44">
        <v>5.5</v>
      </c>
      <c r="P80" s="44">
        <v>7</v>
      </c>
      <c r="Q80" s="44">
        <v>5</v>
      </c>
      <c r="R80" s="44">
        <v>5</v>
      </c>
      <c r="S80" s="44">
        <v>3.5</v>
      </c>
      <c r="T80" s="44">
        <v>7</v>
      </c>
      <c r="U80" s="44">
        <v>5.5</v>
      </c>
      <c r="V80" s="44">
        <v>1.5</v>
      </c>
      <c r="W80" s="44">
        <v>5.7</v>
      </c>
      <c r="X80" s="44">
        <v>1</v>
      </c>
      <c r="Y80" s="44">
        <v>7</v>
      </c>
      <c r="Z80" s="44">
        <v>7.5</v>
      </c>
      <c r="AA80" s="44">
        <v>7</v>
      </c>
      <c r="AB80" s="44">
        <v>6</v>
      </c>
      <c r="AC80" s="44">
        <v>4.5</v>
      </c>
      <c r="AD80" s="44">
        <v>3.5</v>
      </c>
      <c r="AE80" s="44">
        <v>4</v>
      </c>
      <c r="AF80" s="44">
        <v>6</v>
      </c>
      <c r="AG80" s="44">
        <v>5.5</v>
      </c>
      <c r="AH80" s="44">
        <v>4</v>
      </c>
      <c r="AI80" s="44">
        <v>5</v>
      </c>
      <c r="AJ80" s="44">
        <v>3.5</v>
      </c>
      <c r="AK80" s="44">
        <v>3.5</v>
      </c>
      <c r="AL80" s="44">
        <v>4.5</v>
      </c>
      <c r="AM80" s="44">
        <v>5</v>
      </c>
      <c r="AN80" s="44">
        <v>5</v>
      </c>
      <c r="AO80" s="44">
        <v>4.5</v>
      </c>
    </row>
    <row r="81" spans="1:41">
      <c r="A81" s="42" t="s">
        <v>760</v>
      </c>
      <c r="B81" s="42" t="s">
        <v>761</v>
      </c>
      <c r="C81" s="42" t="s">
        <v>528</v>
      </c>
      <c r="D81" s="42" t="s">
        <v>760</v>
      </c>
      <c r="E81" s="42" t="s">
        <v>761</v>
      </c>
      <c r="F81" s="44">
        <v>4.45</v>
      </c>
      <c r="G81" s="44">
        <v>5</v>
      </c>
      <c r="H81" s="44">
        <v>4</v>
      </c>
      <c r="I81" s="44">
        <v>8</v>
      </c>
      <c r="J81" s="44">
        <v>3</v>
      </c>
      <c r="K81" s="44">
        <v>3.5</v>
      </c>
      <c r="L81" s="44">
        <v>5</v>
      </c>
      <c r="M81" s="44">
        <v>5.5</v>
      </c>
      <c r="N81" s="44">
        <v>3.5</v>
      </c>
      <c r="O81" s="44">
        <v>4</v>
      </c>
      <c r="P81" s="44">
        <v>7</v>
      </c>
      <c r="Q81" s="44">
        <v>6</v>
      </c>
      <c r="R81" s="44">
        <v>4</v>
      </c>
      <c r="S81" s="44">
        <v>8</v>
      </c>
      <c r="T81" s="44">
        <v>6</v>
      </c>
      <c r="U81" s="44">
        <v>5.5</v>
      </c>
      <c r="V81" s="44">
        <v>2</v>
      </c>
      <c r="W81" s="44">
        <v>3.9</v>
      </c>
      <c r="X81" s="44">
        <v>1.5</v>
      </c>
      <c r="Y81" s="44">
        <v>4.5</v>
      </c>
      <c r="Z81" s="44">
        <v>6.5</v>
      </c>
      <c r="AA81" s="44">
        <v>2.5</v>
      </c>
      <c r="AB81" s="44">
        <v>4.5</v>
      </c>
      <c r="AC81" s="44">
        <v>4.5</v>
      </c>
      <c r="AD81" s="44">
        <v>4.5</v>
      </c>
      <c r="AE81" s="44">
        <v>4</v>
      </c>
      <c r="AF81" s="44">
        <v>5</v>
      </c>
      <c r="AG81" s="44">
        <v>6</v>
      </c>
      <c r="AH81" s="44">
        <v>3.5</v>
      </c>
      <c r="AI81" s="44">
        <v>4.5</v>
      </c>
      <c r="AJ81" s="44">
        <v>6</v>
      </c>
      <c r="AK81" s="44">
        <v>5.5</v>
      </c>
      <c r="AL81" s="44">
        <v>3.5</v>
      </c>
      <c r="AM81" s="44">
        <v>4.5</v>
      </c>
      <c r="AN81" s="44">
        <v>3</v>
      </c>
      <c r="AO81" s="44">
        <v>4</v>
      </c>
    </row>
    <row r="82" spans="1:41">
      <c r="A82" s="42" t="s">
        <v>775</v>
      </c>
      <c r="B82" s="42" t="s">
        <v>776</v>
      </c>
      <c r="C82" s="42" t="s">
        <v>96</v>
      </c>
      <c r="D82" s="42" t="s">
        <v>775</v>
      </c>
      <c r="E82" s="42" t="s">
        <v>776</v>
      </c>
      <c r="F82" s="44">
        <v>6.48</v>
      </c>
      <c r="G82" s="44">
        <v>6.27</v>
      </c>
      <c r="H82" s="44">
        <v>7.5</v>
      </c>
      <c r="I82" s="44">
        <v>8</v>
      </c>
      <c r="J82" s="44">
        <v>9</v>
      </c>
      <c r="K82" s="44">
        <v>7</v>
      </c>
      <c r="L82" s="44">
        <v>4.5</v>
      </c>
      <c r="M82" s="44">
        <v>7.5</v>
      </c>
      <c r="N82" s="44">
        <v>4</v>
      </c>
      <c r="O82" s="44">
        <v>1.5</v>
      </c>
      <c r="P82" s="44">
        <v>6.5</v>
      </c>
      <c r="Q82" s="44">
        <v>8</v>
      </c>
      <c r="R82" s="44">
        <v>8.5</v>
      </c>
      <c r="S82" s="44">
        <v>6.5</v>
      </c>
      <c r="T82" s="44">
        <v>5.5</v>
      </c>
      <c r="U82" s="44">
        <v>5</v>
      </c>
      <c r="V82" s="44">
        <v>5</v>
      </c>
      <c r="W82" s="44">
        <v>6.7</v>
      </c>
      <c r="X82" s="44">
        <v>5.5</v>
      </c>
      <c r="Y82" s="44">
        <v>7.5</v>
      </c>
      <c r="Z82" s="44">
        <v>8</v>
      </c>
      <c r="AA82" s="44">
        <v>7</v>
      </c>
      <c r="AB82" s="44">
        <v>5.5</v>
      </c>
      <c r="AC82" s="44">
        <v>4.54</v>
      </c>
      <c r="AD82" s="44">
        <v>5</v>
      </c>
      <c r="AE82" s="44">
        <v>3.5</v>
      </c>
      <c r="AF82" s="44">
        <v>7.5</v>
      </c>
      <c r="AG82" s="44">
        <v>4.5</v>
      </c>
      <c r="AH82" s="44">
        <v>4.5</v>
      </c>
      <c r="AI82" s="44">
        <v>5</v>
      </c>
      <c r="AJ82" s="44">
        <v>1.5</v>
      </c>
      <c r="AK82" s="44">
        <v>4.5</v>
      </c>
      <c r="AL82" s="44">
        <v>5</v>
      </c>
      <c r="AM82" s="44">
        <v>4</v>
      </c>
      <c r="AN82" s="44">
        <v>4</v>
      </c>
      <c r="AO82" s="44">
        <v>5.5</v>
      </c>
    </row>
    <row r="83" spans="1:41">
      <c r="A83" s="42" t="s">
        <v>760</v>
      </c>
      <c r="B83" s="42" t="s">
        <v>774</v>
      </c>
      <c r="C83" s="42" t="s">
        <v>552</v>
      </c>
      <c r="D83" s="42" t="s">
        <v>760</v>
      </c>
      <c r="E83" s="42" t="s">
        <v>774</v>
      </c>
      <c r="F83" s="44">
        <v>4.7300000000000004</v>
      </c>
      <c r="G83" s="44">
        <v>4.47</v>
      </c>
      <c r="H83" s="44">
        <v>5</v>
      </c>
      <c r="I83" s="44">
        <v>3</v>
      </c>
      <c r="J83" s="44">
        <v>3.5</v>
      </c>
      <c r="K83" s="44">
        <v>7.5</v>
      </c>
      <c r="L83" s="44">
        <v>5</v>
      </c>
      <c r="M83" s="44">
        <v>5.5</v>
      </c>
      <c r="N83" s="44">
        <v>4.5</v>
      </c>
      <c r="O83" s="44">
        <v>3.5</v>
      </c>
      <c r="P83" s="44">
        <v>5</v>
      </c>
      <c r="Q83" s="44">
        <v>3.5</v>
      </c>
      <c r="R83" s="44">
        <v>4</v>
      </c>
      <c r="S83" s="44">
        <v>5</v>
      </c>
      <c r="T83" s="44">
        <v>4.5</v>
      </c>
      <c r="U83" s="44">
        <v>5</v>
      </c>
      <c r="V83" s="44">
        <v>2.5</v>
      </c>
      <c r="W83" s="44">
        <v>5</v>
      </c>
      <c r="X83" s="44">
        <v>3</v>
      </c>
      <c r="Y83" s="44">
        <v>5</v>
      </c>
      <c r="Z83" s="44">
        <v>6.5</v>
      </c>
      <c r="AA83" s="44">
        <v>7.5</v>
      </c>
      <c r="AB83" s="44">
        <v>3</v>
      </c>
      <c r="AC83" s="44">
        <v>4.54</v>
      </c>
      <c r="AD83" s="44">
        <v>4.5</v>
      </c>
      <c r="AE83" s="44">
        <v>3.5</v>
      </c>
      <c r="AF83" s="44">
        <v>5.5</v>
      </c>
      <c r="AG83" s="44">
        <v>6.5</v>
      </c>
      <c r="AH83" s="44">
        <v>5</v>
      </c>
      <c r="AI83" s="44">
        <v>4</v>
      </c>
      <c r="AJ83" s="44">
        <v>3.5</v>
      </c>
      <c r="AK83" s="44">
        <v>5.5</v>
      </c>
      <c r="AL83" s="44">
        <v>5.5</v>
      </c>
      <c r="AM83" s="44">
        <v>3</v>
      </c>
      <c r="AN83" s="44">
        <v>3</v>
      </c>
      <c r="AO83" s="44">
        <v>5</v>
      </c>
    </row>
    <row r="84" spans="1:41">
      <c r="A84" s="42" t="s">
        <v>758</v>
      </c>
      <c r="B84" s="42" t="s">
        <v>771</v>
      </c>
      <c r="C84" s="42" t="s">
        <v>53</v>
      </c>
      <c r="D84" s="42" t="s">
        <v>758</v>
      </c>
      <c r="E84" s="42" t="s">
        <v>771</v>
      </c>
      <c r="F84" s="44">
        <v>4.47</v>
      </c>
      <c r="G84" s="44">
        <v>4.33</v>
      </c>
      <c r="H84" s="44">
        <v>6</v>
      </c>
      <c r="I84" s="44">
        <v>4.5</v>
      </c>
      <c r="J84" s="44">
        <v>3</v>
      </c>
      <c r="K84" s="44">
        <v>2</v>
      </c>
      <c r="L84" s="44">
        <v>5</v>
      </c>
      <c r="M84" s="44">
        <v>5.5</v>
      </c>
      <c r="N84" s="44">
        <v>6.5</v>
      </c>
      <c r="O84" s="44">
        <v>2.5</v>
      </c>
      <c r="P84" s="44">
        <v>5</v>
      </c>
      <c r="Q84" s="44">
        <v>6</v>
      </c>
      <c r="R84" s="44">
        <v>2.5</v>
      </c>
      <c r="S84" s="44">
        <v>5</v>
      </c>
      <c r="T84" s="44">
        <v>4</v>
      </c>
      <c r="U84" s="44">
        <v>4</v>
      </c>
      <c r="V84" s="44">
        <v>3.5</v>
      </c>
      <c r="W84" s="44">
        <v>4.5999999999999996</v>
      </c>
      <c r="X84" s="44">
        <v>4</v>
      </c>
      <c r="Y84" s="44">
        <v>4.5</v>
      </c>
      <c r="Z84" s="44">
        <v>6.5</v>
      </c>
      <c r="AA84" s="44">
        <v>4</v>
      </c>
      <c r="AB84" s="44">
        <v>4</v>
      </c>
      <c r="AC84" s="44">
        <v>4.54</v>
      </c>
      <c r="AD84" s="44">
        <v>5</v>
      </c>
      <c r="AE84" s="44">
        <v>4</v>
      </c>
      <c r="AF84" s="44">
        <v>5.5</v>
      </c>
      <c r="AG84" s="44">
        <v>5.5</v>
      </c>
      <c r="AH84" s="44">
        <v>5</v>
      </c>
      <c r="AI84" s="44">
        <v>4</v>
      </c>
      <c r="AJ84" s="44">
        <v>5</v>
      </c>
      <c r="AK84" s="44">
        <v>4</v>
      </c>
      <c r="AL84" s="44">
        <v>5</v>
      </c>
      <c r="AM84" s="44">
        <v>4</v>
      </c>
      <c r="AN84" s="44">
        <v>4</v>
      </c>
      <c r="AO84" s="44">
        <v>3.5</v>
      </c>
    </row>
    <row r="85" spans="1:41">
      <c r="A85" s="42" t="s">
        <v>760</v>
      </c>
      <c r="B85" s="42" t="s">
        <v>774</v>
      </c>
      <c r="C85" s="42" t="s">
        <v>453</v>
      </c>
      <c r="D85" s="42" t="s">
        <v>760</v>
      </c>
      <c r="E85" s="42" t="s">
        <v>774</v>
      </c>
      <c r="F85" s="44">
        <v>4.3</v>
      </c>
      <c r="G85" s="44">
        <v>4.0999999999999996</v>
      </c>
      <c r="H85" s="44">
        <v>3.5</v>
      </c>
      <c r="I85" s="44">
        <v>2.5</v>
      </c>
      <c r="J85" s="44">
        <v>3</v>
      </c>
      <c r="K85" s="44">
        <v>6.5</v>
      </c>
      <c r="L85" s="44">
        <v>5.5</v>
      </c>
      <c r="M85" s="44">
        <v>4.5</v>
      </c>
      <c r="N85" s="44">
        <v>3</v>
      </c>
      <c r="O85" s="44">
        <v>4.5</v>
      </c>
      <c r="P85" s="44">
        <v>3.5</v>
      </c>
      <c r="Q85" s="44">
        <v>4.5</v>
      </c>
      <c r="R85" s="44">
        <v>5</v>
      </c>
      <c r="S85" s="44">
        <v>4.5</v>
      </c>
      <c r="T85" s="44">
        <v>4.5</v>
      </c>
      <c r="U85" s="44">
        <v>3.5</v>
      </c>
      <c r="V85" s="44">
        <v>3</v>
      </c>
      <c r="W85" s="44">
        <v>4.5</v>
      </c>
      <c r="X85" s="44">
        <v>2.5</v>
      </c>
      <c r="Y85" s="44">
        <v>5.5</v>
      </c>
      <c r="Z85" s="44">
        <v>5</v>
      </c>
      <c r="AA85" s="44">
        <v>6</v>
      </c>
      <c r="AB85" s="44">
        <v>3.5</v>
      </c>
      <c r="AC85" s="44">
        <v>4.54</v>
      </c>
      <c r="AD85" s="44">
        <v>4.5</v>
      </c>
      <c r="AE85" s="44">
        <v>4</v>
      </c>
      <c r="AF85" s="44">
        <v>7</v>
      </c>
      <c r="AG85" s="44">
        <v>6</v>
      </c>
      <c r="AH85" s="44">
        <v>4</v>
      </c>
      <c r="AI85" s="44">
        <v>3.5</v>
      </c>
      <c r="AJ85" s="44">
        <v>3.5</v>
      </c>
      <c r="AK85" s="44">
        <v>4</v>
      </c>
      <c r="AL85" s="44">
        <v>4</v>
      </c>
      <c r="AM85" s="44">
        <v>4</v>
      </c>
      <c r="AN85" s="44">
        <v>4</v>
      </c>
      <c r="AO85" s="44">
        <v>6</v>
      </c>
    </row>
    <row r="86" spans="1:41">
      <c r="A86" s="42" t="s">
        <v>760</v>
      </c>
      <c r="B86" s="42" t="s">
        <v>774</v>
      </c>
      <c r="C86" s="42" t="s">
        <v>59</v>
      </c>
      <c r="D86" s="42" t="s">
        <v>760</v>
      </c>
      <c r="E86" s="42" t="s">
        <v>774</v>
      </c>
      <c r="F86" s="44">
        <v>4.4800000000000004</v>
      </c>
      <c r="G86" s="44">
        <v>4.7699999999999996</v>
      </c>
      <c r="H86" s="44">
        <v>5</v>
      </c>
      <c r="I86" s="44">
        <v>4.5</v>
      </c>
      <c r="J86" s="44">
        <v>4.5</v>
      </c>
      <c r="K86" s="44">
        <v>5</v>
      </c>
      <c r="L86" s="44">
        <v>6.5</v>
      </c>
      <c r="M86" s="44">
        <v>4.5</v>
      </c>
      <c r="N86" s="44">
        <v>4</v>
      </c>
      <c r="O86" s="44">
        <v>3.5</v>
      </c>
      <c r="P86" s="44">
        <v>6.5</v>
      </c>
      <c r="Q86" s="44">
        <v>3</v>
      </c>
      <c r="R86" s="44">
        <v>2.5</v>
      </c>
      <c r="S86" s="44">
        <v>7</v>
      </c>
      <c r="T86" s="44">
        <v>7</v>
      </c>
      <c r="U86" s="44">
        <v>6</v>
      </c>
      <c r="V86" s="44">
        <v>2</v>
      </c>
      <c r="W86" s="44">
        <v>4.2</v>
      </c>
      <c r="X86" s="44">
        <v>2</v>
      </c>
      <c r="Y86" s="44">
        <v>4.5</v>
      </c>
      <c r="Z86" s="44">
        <v>4</v>
      </c>
      <c r="AA86" s="44">
        <v>5.5</v>
      </c>
      <c r="AB86" s="44">
        <v>5</v>
      </c>
      <c r="AC86" s="44">
        <v>4.58</v>
      </c>
      <c r="AD86" s="44">
        <v>5.5</v>
      </c>
      <c r="AE86" s="44">
        <v>5</v>
      </c>
      <c r="AF86" s="44">
        <v>5.5</v>
      </c>
      <c r="AG86" s="44">
        <v>5.5</v>
      </c>
      <c r="AH86" s="44">
        <v>5</v>
      </c>
      <c r="AI86" s="44">
        <v>3.5</v>
      </c>
      <c r="AJ86" s="44">
        <v>3</v>
      </c>
      <c r="AK86" s="44">
        <v>6</v>
      </c>
      <c r="AL86" s="44">
        <v>4</v>
      </c>
      <c r="AM86" s="44">
        <v>2.5</v>
      </c>
      <c r="AN86" s="44">
        <v>4</v>
      </c>
      <c r="AO86" s="44">
        <v>5.5</v>
      </c>
    </row>
    <row r="87" spans="1:41">
      <c r="A87" s="42" t="s">
        <v>768</v>
      </c>
      <c r="B87" s="42" t="s">
        <v>770</v>
      </c>
      <c r="C87" s="42" t="s">
        <v>628</v>
      </c>
      <c r="D87" s="42" t="s">
        <v>768</v>
      </c>
      <c r="E87" s="42" t="s">
        <v>770</v>
      </c>
      <c r="F87" s="44">
        <v>2.98</v>
      </c>
      <c r="G87" s="44">
        <v>2.67</v>
      </c>
      <c r="H87" s="44">
        <v>4</v>
      </c>
      <c r="I87" s="44">
        <v>2</v>
      </c>
      <c r="J87" s="44">
        <v>3.5</v>
      </c>
      <c r="K87" s="44">
        <v>1</v>
      </c>
      <c r="L87" s="44">
        <v>3.5</v>
      </c>
      <c r="M87" s="44">
        <v>1.5</v>
      </c>
      <c r="N87" s="44">
        <v>3</v>
      </c>
      <c r="O87" s="44">
        <v>6</v>
      </c>
      <c r="P87" s="44">
        <v>5.5</v>
      </c>
      <c r="Q87" s="44">
        <v>1.5</v>
      </c>
      <c r="R87" s="44">
        <v>1.5</v>
      </c>
      <c r="S87" s="44">
        <v>2.5</v>
      </c>
      <c r="T87" s="44">
        <v>1.5</v>
      </c>
      <c r="U87" s="44">
        <v>1</v>
      </c>
      <c r="V87" s="44">
        <v>2</v>
      </c>
      <c r="W87" s="44">
        <v>3.3</v>
      </c>
      <c r="X87" s="44">
        <v>3</v>
      </c>
      <c r="Y87" s="44">
        <v>3.5</v>
      </c>
      <c r="Z87" s="44">
        <v>3</v>
      </c>
      <c r="AA87" s="44">
        <v>5.5</v>
      </c>
      <c r="AB87" s="44">
        <v>1.5</v>
      </c>
      <c r="AC87" s="44">
        <v>4.58</v>
      </c>
      <c r="AD87" s="44">
        <v>4.5</v>
      </c>
      <c r="AE87" s="44">
        <v>5</v>
      </c>
      <c r="AF87" s="44">
        <v>5.5</v>
      </c>
      <c r="AG87" s="44">
        <v>5</v>
      </c>
      <c r="AH87" s="44">
        <v>3</v>
      </c>
      <c r="AI87" s="44">
        <v>4.5</v>
      </c>
      <c r="AJ87" s="44">
        <v>4.5</v>
      </c>
      <c r="AK87" s="44">
        <v>3.5</v>
      </c>
      <c r="AL87" s="44">
        <v>5</v>
      </c>
      <c r="AM87" s="44">
        <v>4</v>
      </c>
      <c r="AN87" s="44">
        <v>5</v>
      </c>
      <c r="AO87" s="44">
        <v>5.5</v>
      </c>
    </row>
    <row r="88" spans="1:41">
      <c r="A88" s="42" t="s">
        <v>758</v>
      </c>
      <c r="B88" s="42" t="s">
        <v>762</v>
      </c>
      <c r="C88" s="42" t="s">
        <v>783</v>
      </c>
      <c r="D88" s="42" t="s">
        <v>758</v>
      </c>
      <c r="E88" s="42" t="s">
        <v>762</v>
      </c>
      <c r="F88" s="44">
        <v>2.85</v>
      </c>
      <c r="G88" s="44">
        <v>3.3</v>
      </c>
      <c r="H88" s="44">
        <v>5</v>
      </c>
      <c r="I88" s="44">
        <v>4</v>
      </c>
      <c r="J88" s="44">
        <v>2.5</v>
      </c>
      <c r="K88" s="44">
        <v>3</v>
      </c>
      <c r="L88" s="44">
        <v>4</v>
      </c>
      <c r="M88" s="44">
        <v>2</v>
      </c>
      <c r="N88" s="44">
        <v>2.5</v>
      </c>
      <c r="O88" s="44">
        <v>1.5</v>
      </c>
      <c r="P88" s="44">
        <v>3.5</v>
      </c>
      <c r="Q88" s="44">
        <v>4.5</v>
      </c>
      <c r="R88" s="44">
        <v>4</v>
      </c>
      <c r="S88" s="44">
        <v>4</v>
      </c>
      <c r="T88" s="44">
        <v>3</v>
      </c>
      <c r="U88" s="44">
        <v>4</v>
      </c>
      <c r="V88" s="44">
        <v>2</v>
      </c>
      <c r="W88" s="44">
        <v>2.4</v>
      </c>
      <c r="X88" s="44">
        <v>1</v>
      </c>
      <c r="Y88" s="44">
        <v>2</v>
      </c>
      <c r="Z88" s="44">
        <v>3</v>
      </c>
      <c r="AA88" s="44">
        <v>4</v>
      </c>
      <c r="AB88" s="44">
        <v>2</v>
      </c>
      <c r="AC88" s="44">
        <v>4.58</v>
      </c>
      <c r="AD88" s="44">
        <v>4</v>
      </c>
      <c r="AE88" s="44">
        <v>4</v>
      </c>
      <c r="AF88" s="44">
        <v>4.5</v>
      </c>
      <c r="AG88" s="44">
        <v>4.5</v>
      </c>
      <c r="AH88" s="44">
        <v>4</v>
      </c>
      <c r="AI88" s="44">
        <v>5.5</v>
      </c>
      <c r="AJ88" s="44">
        <v>5.5</v>
      </c>
      <c r="AK88" s="44">
        <v>5.5</v>
      </c>
      <c r="AL88" s="44">
        <v>6</v>
      </c>
      <c r="AM88" s="44">
        <v>3</v>
      </c>
      <c r="AN88" s="44">
        <v>5</v>
      </c>
      <c r="AO88" s="44">
        <v>3.5</v>
      </c>
    </row>
    <row r="89" spans="1:41">
      <c r="A89" s="42" t="s">
        <v>760</v>
      </c>
      <c r="B89" s="42" t="s">
        <v>761</v>
      </c>
      <c r="C89" s="42" t="s">
        <v>448</v>
      </c>
      <c r="D89" s="42" t="s">
        <v>760</v>
      </c>
      <c r="E89" s="42" t="s">
        <v>761</v>
      </c>
      <c r="F89" s="44">
        <v>4.8</v>
      </c>
      <c r="G89" s="44">
        <v>5.0999999999999996</v>
      </c>
      <c r="H89" s="44">
        <v>5.5</v>
      </c>
      <c r="I89" s="44">
        <v>7</v>
      </c>
      <c r="J89" s="44">
        <v>2</v>
      </c>
      <c r="K89" s="44">
        <v>2</v>
      </c>
      <c r="L89" s="44">
        <v>4.5</v>
      </c>
      <c r="M89" s="44">
        <v>1.5</v>
      </c>
      <c r="N89" s="44">
        <v>4</v>
      </c>
      <c r="O89" s="44">
        <v>6</v>
      </c>
      <c r="P89" s="44">
        <v>9</v>
      </c>
      <c r="Q89" s="44">
        <v>6</v>
      </c>
      <c r="R89" s="44">
        <v>4</v>
      </c>
      <c r="S89" s="44">
        <v>7.5</v>
      </c>
      <c r="T89" s="44">
        <v>6.5</v>
      </c>
      <c r="U89" s="44">
        <v>6</v>
      </c>
      <c r="V89" s="44">
        <v>5</v>
      </c>
      <c r="W89" s="44">
        <v>4.5</v>
      </c>
      <c r="X89" s="44">
        <v>1.5</v>
      </c>
      <c r="Y89" s="44">
        <v>6.5</v>
      </c>
      <c r="Z89" s="44">
        <v>7.5</v>
      </c>
      <c r="AA89" s="44">
        <v>4</v>
      </c>
      <c r="AB89" s="44">
        <v>3</v>
      </c>
      <c r="AC89" s="44">
        <v>4.63</v>
      </c>
      <c r="AD89" s="44">
        <v>4.5</v>
      </c>
      <c r="AE89" s="44">
        <v>3.5</v>
      </c>
      <c r="AF89" s="44">
        <v>6</v>
      </c>
      <c r="AG89" s="44">
        <v>6.5</v>
      </c>
      <c r="AH89" s="44">
        <v>4</v>
      </c>
      <c r="AI89" s="44">
        <v>5.5</v>
      </c>
      <c r="AJ89" s="44">
        <v>6</v>
      </c>
      <c r="AK89" s="44">
        <v>3.5</v>
      </c>
      <c r="AL89" s="44">
        <v>4.5</v>
      </c>
      <c r="AM89" s="44">
        <v>4.5</v>
      </c>
      <c r="AN89" s="44">
        <v>4</v>
      </c>
      <c r="AO89" s="44">
        <v>3</v>
      </c>
    </row>
    <row r="90" spans="1:41">
      <c r="A90" s="42" t="s">
        <v>768</v>
      </c>
      <c r="B90" s="42" t="s">
        <v>770</v>
      </c>
      <c r="C90" s="42" t="s">
        <v>72</v>
      </c>
      <c r="D90" s="42" t="s">
        <v>768</v>
      </c>
      <c r="E90" s="42" t="s">
        <v>770</v>
      </c>
      <c r="F90" s="44">
        <v>6.98</v>
      </c>
      <c r="G90" s="44">
        <v>6.67</v>
      </c>
      <c r="H90" s="44">
        <v>7.5</v>
      </c>
      <c r="I90" s="44">
        <v>6.5</v>
      </c>
      <c r="J90" s="44">
        <v>7</v>
      </c>
      <c r="K90" s="44">
        <v>6.5</v>
      </c>
      <c r="L90" s="44">
        <v>8</v>
      </c>
      <c r="M90" s="44">
        <v>6.5</v>
      </c>
      <c r="N90" s="44">
        <v>5</v>
      </c>
      <c r="O90" s="44">
        <v>8.5</v>
      </c>
      <c r="P90" s="44">
        <v>4.5</v>
      </c>
      <c r="Q90" s="44">
        <v>5</v>
      </c>
      <c r="R90" s="44">
        <v>6.5</v>
      </c>
      <c r="S90" s="44">
        <v>7.5</v>
      </c>
      <c r="T90" s="44">
        <v>7.5</v>
      </c>
      <c r="U90" s="44">
        <v>7</v>
      </c>
      <c r="V90" s="44">
        <v>6.5</v>
      </c>
      <c r="W90" s="44">
        <v>7.3</v>
      </c>
      <c r="X90" s="44">
        <v>7.5</v>
      </c>
      <c r="Y90" s="44">
        <v>7</v>
      </c>
      <c r="Z90" s="44">
        <v>7.5</v>
      </c>
      <c r="AA90" s="44">
        <v>6</v>
      </c>
      <c r="AB90" s="44">
        <v>8.5</v>
      </c>
      <c r="AC90" s="44">
        <v>4.67</v>
      </c>
      <c r="AD90" s="44">
        <v>4</v>
      </c>
      <c r="AE90" s="44">
        <v>4</v>
      </c>
      <c r="AF90" s="44">
        <v>6</v>
      </c>
      <c r="AG90" s="44">
        <v>6</v>
      </c>
      <c r="AH90" s="44">
        <v>3</v>
      </c>
      <c r="AI90" s="44">
        <v>4.5</v>
      </c>
      <c r="AJ90" s="44">
        <v>5.5</v>
      </c>
      <c r="AK90" s="44">
        <v>3.5</v>
      </c>
      <c r="AL90" s="44">
        <v>5.5</v>
      </c>
      <c r="AM90" s="44">
        <v>4</v>
      </c>
      <c r="AN90" s="44">
        <v>4</v>
      </c>
      <c r="AO90" s="44">
        <v>6</v>
      </c>
    </row>
    <row r="91" spans="1:41">
      <c r="A91" s="42" t="s">
        <v>758</v>
      </c>
      <c r="B91" s="42" t="s">
        <v>759</v>
      </c>
      <c r="C91" s="42" t="s">
        <v>17</v>
      </c>
      <c r="D91" s="42" t="s">
        <v>758</v>
      </c>
      <c r="E91" s="42" t="s">
        <v>759</v>
      </c>
      <c r="F91" s="44">
        <v>3.9</v>
      </c>
      <c r="G91" s="44">
        <v>3.9</v>
      </c>
      <c r="H91" s="44">
        <v>6</v>
      </c>
      <c r="I91" s="44">
        <v>5</v>
      </c>
      <c r="J91" s="44">
        <v>2.5</v>
      </c>
      <c r="K91" s="44">
        <v>6.5</v>
      </c>
      <c r="L91" s="44">
        <v>6</v>
      </c>
      <c r="M91" s="44">
        <v>5</v>
      </c>
      <c r="N91" s="44">
        <v>2.5</v>
      </c>
      <c r="O91" s="44">
        <v>1.5</v>
      </c>
      <c r="P91" s="44">
        <v>5</v>
      </c>
      <c r="Q91" s="44">
        <v>3.5</v>
      </c>
      <c r="R91" s="44">
        <v>2.5</v>
      </c>
      <c r="S91" s="44">
        <v>3</v>
      </c>
      <c r="T91" s="44">
        <v>3.5</v>
      </c>
      <c r="U91" s="44">
        <v>4</v>
      </c>
      <c r="V91" s="44">
        <v>2</v>
      </c>
      <c r="W91" s="44">
        <v>3.9</v>
      </c>
      <c r="X91" s="44">
        <v>4</v>
      </c>
      <c r="Y91" s="44">
        <v>4.5</v>
      </c>
      <c r="Z91" s="44">
        <v>4</v>
      </c>
      <c r="AA91" s="44">
        <v>4</v>
      </c>
      <c r="AB91" s="44">
        <v>3</v>
      </c>
      <c r="AC91" s="44">
        <v>4.71</v>
      </c>
      <c r="AD91" s="44">
        <v>6</v>
      </c>
      <c r="AE91" s="44">
        <v>6.5</v>
      </c>
      <c r="AF91" s="44">
        <v>5</v>
      </c>
      <c r="AG91" s="44">
        <v>4.5</v>
      </c>
      <c r="AH91" s="44">
        <v>5.5</v>
      </c>
      <c r="AI91" s="44">
        <v>5</v>
      </c>
      <c r="AJ91" s="44">
        <v>3.5</v>
      </c>
      <c r="AK91" s="44">
        <v>4</v>
      </c>
      <c r="AL91" s="44">
        <v>5.5</v>
      </c>
      <c r="AM91" s="44">
        <v>3.5</v>
      </c>
      <c r="AN91" s="44">
        <v>4</v>
      </c>
      <c r="AO91" s="44">
        <v>3.5</v>
      </c>
    </row>
    <row r="92" spans="1:41">
      <c r="A92" s="42" t="s">
        <v>775</v>
      </c>
      <c r="B92" s="42" t="s">
        <v>776</v>
      </c>
      <c r="C92" s="42" t="s">
        <v>446</v>
      </c>
      <c r="D92" s="42" t="s">
        <v>775</v>
      </c>
      <c r="E92" s="42" t="s">
        <v>776</v>
      </c>
      <c r="F92" s="44">
        <v>5.9</v>
      </c>
      <c r="G92" s="44">
        <v>5.2</v>
      </c>
      <c r="H92" s="44">
        <v>5</v>
      </c>
      <c r="I92" s="44">
        <v>5.5</v>
      </c>
      <c r="J92" s="44">
        <v>6</v>
      </c>
      <c r="K92" s="44">
        <v>3</v>
      </c>
      <c r="L92" s="44">
        <v>5.5</v>
      </c>
      <c r="M92" s="44">
        <v>3.5</v>
      </c>
      <c r="N92" s="44">
        <v>5.5</v>
      </c>
      <c r="O92" s="44">
        <v>7</v>
      </c>
      <c r="P92" s="44">
        <v>6</v>
      </c>
      <c r="Q92" s="44">
        <v>4</v>
      </c>
      <c r="R92" s="44">
        <v>5.5</v>
      </c>
      <c r="S92" s="44">
        <v>6</v>
      </c>
      <c r="T92" s="44">
        <v>3</v>
      </c>
      <c r="U92" s="44">
        <v>7.5</v>
      </c>
      <c r="V92" s="44">
        <v>5</v>
      </c>
      <c r="W92" s="44">
        <v>6.6</v>
      </c>
      <c r="X92" s="44">
        <v>7.5</v>
      </c>
      <c r="Y92" s="44">
        <v>7</v>
      </c>
      <c r="Z92" s="44">
        <v>7</v>
      </c>
      <c r="AA92" s="44">
        <v>6</v>
      </c>
      <c r="AB92" s="44">
        <v>5.5</v>
      </c>
      <c r="AC92" s="44">
        <v>4.75</v>
      </c>
      <c r="AD92" s="44">
        <v>4.5</v>
      </c>
      <c r="AE92" s="44">
        <v>4.5</v>
      </c>
      <c r="AF92" s="44">
        <v>6</v>
      </c>
      <c r="AG92" s="44">
        <v>5</v>
      </c>
      <c r="AH92" s="44">
        <v>4.5</v>
      </c>
      <c r="AI92" s="44">
        <v>4.5</v>
      </c>
      <c r="AJ92" s="44">
        <v>5</v>
      </c>
      <c r="AK92" s="44">
        <v>5</v>
      </c>
      <c r="AL92" s="44">
        <v>4</v>
      </c>
      <c r="AM92" s="44">
        <v>4</v>
      </c>
      <c r="AN92" s="44">
        <v>5</v>
      </c>
      <c r="AO92" s="44">
        <v>5</v>
      </c>
    </row>
    <row r="93" spans="1:41">
      <c r="A93" s="42" t="s">
        <v>760</v>
      </c>
      <c r="B93" s="42" t="s">
        <v>765</v>
      </c>
      <c r="C93" s="42" t="s">
        <v>37</v>
      </c>
      <c r="D93" s="42" t="s">
        <v>760</v>
      </c>
      <c r="E93" s="42" t="s">
        <v>765</v>
      </c>
      <c r="F93" s="44">
        <v>5.68</v>
      </c>
      <c r="G93" s="44">
        <v>6.07</v>
      </c>
      <c r="H93" s="44">
        <v>8</v>
      </c>
      <c r="I93" s="44">
        <v>7.5</v>
      </c>
      <c r="J93" s="44">
        <v>8.5</v>
      </c>
      <c r="K93" s="44">
        <v>4.5</v>
      </c>
      <c r="L93" s="44">
        <v>6</v>
      </c>
      <c r="M93" s="44">
        <v>6</v>
      </c>
      <c r="N93" s="44">
        <v>3.5</v>
      </c>
      <c r="O93" s="44">
        <v>4</v>
      </c>
      <c r="P93" s="44">
        <v>6</v>
      </c>
      <c r="Q93" s="44">
        <v>3</v>
      </c>
      <c r="R93" s="44">
        <v>5</v>
      </c>
      <c r="S93" s="44">
        <v>7</v>
      </c>
      <c r="T93" s="44">
        <v>8</v>
      </c>
      <c r="U93" s="44">
        <v>8</v>
      </c>
      <c r="V93" s="44">
        <v>6</v>
      </c>
      <c r="W93" s="44">
        <v>5.3</v>
      </c>
      <c r="X93" s="44">
        <v>2</v>
      </c>
      <c r="Y93" s="44">
        <v>6.5</v>
      </c>
      <c r="Z93" s="44">
        <v>5</v>
      </c>
      <c r="AA93" s="44">
        <v>6</v>
      </c>
      <c r="AB93" s="44">
        <v>7</v>
      </c>
      <c r="AC93" s="44">
        <v>4.75</v>
      </c>
      <c r="AD93" s="44">
        <v>4</v>
      </c>
      <c r="AE93" s="44">
        <v>4.5</v>
      </c>
      <c r="AF93" s="44">
        <v>6</v>
      </c>
      <c r="AG93" s="44">
        <v>6</v>
      </c>
      <c r="AH93" s="44">
        <v>5</v>
      </c>
      <c r="AI93" s="44">
        <v>3.5</v>
      </c>
      <c r="AJ93" s="44">
        <v>4</v>
      </c>
      <c r="AK93" s="44">
        <v>7</v>
      </c>
      <c r="AL93" s="44">
        <v>5</v>
      </c>
      <c r="AM93" s="44">
        <v>3</v>
      </c>
      <c r="AN93" s="44">
        <v>5</v>
      </c>
      <c r="AO93" s="44">
        <v>4</v>
      </c>
    </row>
    <row r="94" spans="1:41">
      <c r="A94" s="42" t="s">
        <v>758</v>
      </c>
      <c r="B94" s="42" t="s">
        <v>762</v>
      </c>
      <c r="C94" s="42" t="s">
        <v>548</v>
      </c>
      <c r="D94" s="42" t="s">
        <v>758</v>
      </c>
      <c r="E94" s="42" t="s">
        <v>762</v>
      </c>
      <c r="F94" s="44">
        <v>6.55</v>
      </c>
      <c r="G94" s="44">
        <v>6.5</v>
      </c>
      <c r="H94" s="44">
        <v>7</v>
      </c>
      <c r="I94" s="44">
        <v>7</v>
      </c>
      <c r="J94" s="44">
        <v>4.5</v>
      </c>
      <c r="K94" s="44">
        <v>7</v>
      </c>
      <c r="L94" s="44">
        <v>9</v>
      </c>
      <c r="M94" s="44">
        <v>6</v>
      </c>
      <c r="N94" s="44">
        <v>7.5</v>
      </c>
      <c r="O94" s="44">
        <v>4</v>
      </c>
      <c r="P94" s="44">
        <v>4.5</v>
      </c>
      <c r="Q94" s="44">
        <v>7</v>
      </c>
      <c r="R94" s="44">
        <v>6.5</v>
      </c>
      <c r="S94" s="44">
        <v>7</v>
      </c>
      <c r="T94" s="44">
        <v>7.5</v>
      </c>
      <c r="U94" s="44">
        <v>7</v>
      </c>
      <c r="V94" s="44">
        <v>6</v>
      </c>
      <c r="W94" s="44">
        <v>6.6</v>
      </c>
      <c r="X94" s="44">
        <v>6</v>
      </c>
      <c r="Y94" s="44">
        <v>7</v>
      </c>
      <c r="Z94" s="44">
        <v>7</v>
      </c>
      <c r="AA94" s="44">
        <v>6.5</v>
      </c>
      <c r="AB94" s="44">
        <v>6.5</v>
      </c>
      <c r="AC94" s="44">
        <v>4.79</v>
      </c>
      <c r="AD94" s="44">
        <v>5</v>
      </c>
      <c r="AE94" s="44">
        <v>4.5</v>
      </c>
      <c r="AF94" s="44">
        <v>6</v>
      </c>
      <c r="AG94" s="44">
        <v>6</v>
      </c>
      <c r="AH94" s="44">
        <v>4</v>
      </c>
      <c r="AI94" s="44">
        <v>4.5</v>
      </c>
      <c r="AJ94" s="44">
        <v>5.5</v>
      </c>
      <c r="AK94" s="44">
        <v>5.5</v>
      </c>
      <c r="AL94" s="44">
        <v>5.5</v>
      </c>
      <c r="AM94" s="44">
        <v>4.5</v>
      </c>
      <c r="AN94" s="44">
        <v>5</v>
      </c>
      <c r="AO94" s="44">
        <v>1.5</v>
      </c>
    </row>
    <row r="95" spans="1:41">
      <c r="A95" s="42" t="s">
        <v>758</v>
      </c>
      <c r="B95" s="42" t="s">
        <v>762</v>
      </c>
      <c r="C95" s="42" t="s">
        <v>92</v>
      </c>
      <c r="D95" s="42" t="s">
        <v>758</v>
      </c>
      <c r="E95" s="42" t="s">
        <v>762</v>
      </c>
      <c r="F95" s="44">
        <v>6.18</v>
      </c>
      <c r="G95" s="44">
        <v>6.77</v>
      </c>
      <c r="H95" s="44">
        <v>7</v>
      </c>
      <c r="I95" s="44">
        <v>7</v>
      </c>
      <c r="J95" s="44">
        <v>6.5</v>
      </c>
      <c r="K95" s="44">
        <v>6.5</v>
      </c>
      <c r="L95" s="44">
        <v>8</v>
      </c>
      <c r="M95" s="44">
        <v>6</v>
      </c>
      <c r="N95" s="44">
        <v>8</v>
      </c>
      <c r="O95" s="44">
        <v>4</v>
      </c>
      <c r="P95" s="44">
        <v>4.5</v>
      </c>
      <c r="Q95" s="44">
        <v>8.5</v>
      </c>
      <c r="R95" s="44">
        <v>6</v>
      </c>
      <c r="S95" s="44">
        <v>8</v>
      </c>
      <c r="T95" s="44">
        <v>8</v>
      </c>
      <c r="U95" s="44">
        <v>7</v>
      </c>
      <c r="V95" s="44">
        <v>6.5</v>
      </c>
      <c r="W95" s="44">
        <v>5.6</v>
      </c>
      <c r="X95" s="44">
        <v>1.5</v>
      </c>
      <c r="Y95" s="44">
        <v>6</v>
      </c>
      <c r="Z95" s="44">
        <v>6.5</v>
      </c>
      <c r="AA95" s="44">
        <v>7</v>
      </c>
      <c r="AB95" s="44">
        <v>7</v>
      </c>
      <c r="AC95" s="44">
        <v>4.79</v>
      </c>
      <c r="AD95" s="44">
        <v>5</v>
      </c>
      <c r="AE95" s="44">
        <v>4.5</v>
      </c>
      <c r="AF95" s="44">
        <v>6.5</v>
      </c>
      <c r="AG95" s="44">
        <v>5.5</v>
      </c>
      <c r="AH95" s="44">
        <v>4</v>
      </c>
      <c r="AI95" s="44">
        <v>5.5</v>
      </c>
      <c r="AJ95" s="44">
        <v>4</v>
      </c>
      <c r="AK95" s="44">
        <v>5</v>
      </c>
      <c r="AL95" s="44">
        <v>4.5</v>
      </c>
      <c r="AM95" s="44">
        <v>4.5</v>
      </c>
      <c r="AN95" s="44">
        <v>5</v>
      </c>
      <c r="AO95" s="44">
        <v>3.5</v>
      </c>
    </row>
    <row r="96" spans="1:41">
      <c r="A96" s="42" t="s">
        <v>768</v>
      </c>
      <c r="B96" s="42" t="s">
        <v>770</v>
      </c>
      <c r="C96" s="42" t="s">
        <v>32</v>
      </c>
      <c r="D96" s="42" t="s">
        <v>768</v>
      </c>
      <c r="E96" s="42" t="s">
        <v>770</v>
      </c>
      <c r="F96" s="44">
        <v>5.0199999999999996</v>
      </c>
      <c r="G96" s="44">
        <v>5.13</v>
      </c>
      <c r="H96" s="44">
        <v>6.5</v>
      </c>
      <c r="I96" s="44">
        <v>6</v>
      </c>
      <c r="J96" s="44">
        <v>4</v>
      </c>
      <c r="K96" s="44">
        <v>5</v>
      </c>
      <c r="L96" s="44">
        <v>4</v>
      </c>
      <c r="M96" s="44">
        <v>4.5</v>
      </c>
      <c r="N96" s="44">
        <v>6.5</v>
      </c>
      <c r="O96" s="44">
        <v>8</v>
      </c>
      <c r="P96" s="44">
        <v>5.5</v>
      </c>
      <c r="Q96" s="44">
        <v>4.5</v>
      </c>
      <c r="R96" s="44">
        <v>3.5</v>
      </c>
      <c r="S96" s="44">
        <v>5</v>
      </c>
      <c r="T96" s="44">
        <v>5.5</v>
      </c>
      <c r="U96" s="44">
        <v>4.5</v>
      </c>
      <c r="V96" s="44">
        <v>4</v>
      </c>
      <c r="W96" s="44">
        <v>4.9000000000000004</v>
      </c>
      <c r="X96" s="44">
        <v>5</v>
      </c>
      <c r="Y96" s="44">
        <v>5.5</v>
      </c>
      <c r="Z96" s="44">
        <v>5.5</v>
      </c>
      <c r="AA96" s="44">
        <v>4</v>
      </c>
      <c r="AB96" s="44">
        <v>4.5</v>
      </c>
      <c r="AC96" s="44">
        <v>4.79</v>
      </c>
      <c r="AD96" s="44">
        <v>5</v>
      </c>
      <c r="AE96" s="44">
        <v>3</v>
      </c>
      <c r="AF96" s="44">
        <v>7.5</v>
      </c>
      <c r="AG96" s="44">
        <v>5</v>
      </c>
      <c r="AH96" s="44">
        <v>4</v>
      </c>
      <c r="AI96" s="44">
        <v>5</v>
      </c>
      <c r="AJ96" s="44">
        <v>5.5</v>
      </c>
      <c r="AK96" s="44">
        <v>4</v>
      </c>
      <c r="AL96" s="44">
        <v>5</v>
      </c>
      <c r="AM96" s="44">
        <v>4</v>
      </c>
      <c r="AN96" s="44">
        <v>4.5</v>
      </c>
      <c r="AO96" s="44">
        <v>5</v>
      </c>
    </row>
    <row r="97" spans="1:41">
      <c r="A97" s="42" t="s">
        <v>768</v>
      </c>
      <c r="B97" s="42" t="s">
        <v>769</v>
      </c>
      <c r="C97" s="42" t="s">
        <v>310</v>
      </c>
      <c r="D97" s="42" t="s">
        <v>768</v>
      </c>
      <c r="E97" s="42" t="s">
        <v>769</v>
      </c>
      <c r="F97" s="44">
        <v>4.95</v>
      </c>
      <c r="G97" s="44">
        <v>5</v>
      </c>
      <c r="H97" s="44">
        <v>5</v>
      </c>
      <c r="I97" s="44">
        <v>4</v>
      </c>
      <c r="J97" s="44">
        <v>5</v>
      </c>
      <c r="K97" s="44">
        <v>7.5</v>
      </c>
      <c r="L97" s="44">
        <v>6</v>
      </c>
      <c r="M97" s="44">
        <v>8</v>
      </c>
      <c r="N97" s="44">
        <v>2</v>
      </c>
      <c r="O97" s="44">
        <v>8.5</v>
      </c>
      <c r="P97" s="44">
        <v>2.5</v>
      </c>
      <c r="Q97" s="44">
        <v>2</v>
      </c>
      <c r="R97" s="44">
        <v>4.5</v>
      </c>
      <c r="S97" s="44">
        <v>5</v>
      </c>
      <c r="T97" s="44">
        <v>5</v>
      </c>
      <c r="U97" s="44">
        <v>7</v>
      </c>
      <c r="V97" s="44">
        <v>3</v>
      </c>
      <c r="W97" s="44">
        <v>4.9000000000000004</v>
      </c>
      <c r="X97" s="44">
        <v>4</v>
      </c>
      <c r="Y97" s="44">
        <v>4.5</v>
      </c>
      <c r="Z97" s="44">
        <v>6</v>
      </c>
      <c r="AA97" s="44">
        <v>5</v>
      </c>
      <c r="AB97" s="44">
        <v>5</v>
      </c>
      <c r="AC97" s="44">
        <v>4.83</v>
      </c>
      <c r="AD97" s="44">
        <v>5</v>
      </c>
      <c r="AE97" s="44">
        <v>4</v>
      </c>
      <c r="AF97" s="44">
        <v>5</v>
      </c>
      <c r="AG97" s="44">
        <v>6</v>
      </c>
      <c r="AH97" s="44">
        <v>3</v>
      </c>
      <c r="AI97" s="44">
        <v>4.5</v>
      </c>
      <c r="AJ97" s="44">
        <v>4.5</v>
      </c>
      <c r="AK97" s="44">
        <v>4.5</v>
      </c>
      <c r="AL97" s="44">
        <v>5.5</v>
      </c>
      <c r="AM97" s="44">
        <v>5</v>
      </c>
      <c r="AN97" s="44">
        <v>6</v>
      </c>
      <c r="AO97" s="44">
        <v>5</v>
      </c>
    </row>
    <row r="98" spans="1:41">
      <c r="A98" s="42" t="s">
        <v>768</v>
      </c>
      <c r="B98" s="42" t="s">
        <v>769</v>
      </c>
      <c r="C98" s="42" t="s">
        <v>33</v>
      </c>
      <c r="D98" s="42" t="s">
        <v>768</v>
      </c>
      <c r="E98" s="42" t="s">
        <v>769</v>
      </c>
      <c r="F98" s="44">
        <v>7.07</v>
      </c>
      <c r="G98" s="44">
        <v>6.73</v>
      </c>
      <c r="H98" s="44">
        <v>6.5</v>
      </c>
      <c r="I98" s="44">
        <v>6</v>
      </c>
      <c r="J98" s="44">
        <v>8</v>
      </c>
      <c r="K98" s="44">
        <v>7</v>
      </c>
      <c r="L98" s="44">
        <v>7</v>
      </c>
      <c r="M98" s="44">
        <v>7.5</v>
      </c>
      <c r="N98" s="44">
        <v>6.5</v>
      </c>
      <c r="O98" s="44">
        <v>8.5</v>
      </c>
      <c r="P98" s="44">
        <v>5.5</v>
      </c>
      <c r="Q98" s="44">
        <v>5.5</v>
      </c>
      <c r="R98" s="44">
        <v>6.5</v>
      </c>
      <c r="S98" s="44">
        <v>6.5</v>
      </c>
      <c r="T98" s="44">
        <v>6</v>
      </c>
      <c r="U98" s="44">
        <v>6</v>
      </c>
      <c r="V98" s="44">
        <v>8</v>
      </c>
      <c r="W98" s="44">
        <v>7.4</v>
      </c>
      <c r="X98" s="44">
        <v>8</v>
      </c>
      <c r="Y98" s="44">
        <v>7.5</v>
      </c>
      <c r="Z98" s="44">
        <v>7</v>
      </c>
      <c r="AA98" s="44">
        <v>8</v>
      </c>
      <c r="AB98" s="44">
        <v>6.5</v>
      </c>
      <c r="AC98" s="44">
        <v>4.88</v>
      </c>
      <c r="AD98" s="44">
        <v>4.5</v>
      </c>
      <c r="AE98" s="44">
        <v>5.5</v>
      </c>
      <c r="AF98" s="44">
        <v>6</v>
      </c>
      <c r="AG98" s="44">
        <v>5</v>
      </c>
      <c r="AH98" s="44">
        <v>4</v>
      </c>
      <c r="AI98" s="44">
        <v>4</v>
      </c>
      <c r="AJ98" s="44">
        <v>3.5</v>
      </c>
      <c r="AK98" s="44">
        <v>5.5</v>
      </c>
      <c r="AL98" s="44">
        <v>5</v>
      </c>
      <c r="AM98" s="44">
        <v>5.5</v>
      </c>
      <c r="AN98" s="44">
        <v>4.5</v>
      </c>
      <c r="AO98" s="44">
        <v>5.5</v>
      </c>
    </row>
    <row r="99" spans="1:41">
      <c r="A99" s="42" t="s">
        <v>775</v>
      </c>
      <c r="B99" s="42" t="s">
        <v>776</v>
      </c>
      <c r="C99" s="42" t="s">
        <v>48</v>
      </c>
      <c r="D99" s="42" t="s">
        <v>775</v>
      </c>
      <c r="E99" s="42" t="s">
        <v>776</v>
      </c>
      <c r="F99" s="44">
        <v>4.62</v>
      </c>
      <c r="G99" s="44">
        <v>4.7300000000000004</v>
      </c>
      <c r="H99" s="44">
        <v>6.5</v>
      </c>
      <c r="I99" s="44">
        <v>6.5</v>
      </c>
      <c r="J99" s="44">
        <v>4.5</v>
      </c>
      <c r="K99" s="44">
        <v>4</v>
      </c>
      <c r="L99" s="44">
        <v>4</v>
      </c>
      <c r="M99" s="44">
        <v>3.5</v>
      </c>
      <c r="N99" s="44">
        <v>5</v>
      </c>
      <c r="O99" s="44">
        <v>5</v>
      </c>
      <c r="P99" s="44">
        <v>5.5</v>
      </c>
      <c r="Q99" s="44">
        <v>6</v>
      </c>
      <c r="R99" s="44">
        <v>5</v>
      </c>
      <c r="S99" s="44">
        <v>5.5</v>
      </c>
      <c r="T99" s="44">
        <v>4</v>
      </c>
      <c r="U99" s="44">
        <v>4</v>
      </c>
      <c r="V99" s="44">
        <v>2</v>
      </c>
      <c r="W99" s="44">
        <v>4.5</v>
      </c>
      <c r="X99" s="44">
        <v>1</v>
      </c>
      <c r="Y99" s="44">
        <v>4</v>
      </c>
      <c r="Z99" s="44">
        <v>7</v>
      </c>
      <c r="AA99" s="44">
        <v>5.5</v>
      </c>
      <c r="AB99" s="44">
        <v>5</v>
      </c>
      <c r="AC99" s="44">
        <v>4.88</v>
      </c>
      <c r="AD99" s="44">
        <v>4.5</v>
      </c>
      <c r="AE99" s="44">
        <v>3.5</v>
      </c>
      <c r="AF99" s="44">
        <v>4.5</v>
      </c>
      <c r="AG99" s="44">
        <v>5</v>
      </c>
      <c r="AH99" s="44">
        <v>5</v>
      </c>
      <c r="AI99" s="44">
        <v>5</v>
      </c>
      <c r="AJ99" s="44">
        <v>6.5</v>
      </c>
      <c r="AK99" s="44">
        <v>5.5</v>
      </c>
      <c r="AL99" s="44">
        <v>4.5</v>
      </c>
      <c r="AM99" s="44">
        <v>4.5</v>
      </c>
      <c r="AN99" s="44">
        <v>6</v>
      </c>
      <c r="AO99" s="44">
        <v>4</v>
      </c>
    </row>
    <row r="100" spans="1:41">
      <c r="A100" s="42" t="s">
        <v>768</v>
      </c>
      <c r="B100" s="42" t="s">
        <v>769</v>
      </c>
      <c r="C100" s="42" t="s">
        <v>18</v>
      </c>
      <c r="D100" s="42" t="s">
        <v>768</v>
      </c>
      <c r="E100" s="42" t="s">
        <v>769</v>
      </c>
      <c r="F100" s="44">
        <v>6.77</v>
      </c>
      <c r="G100" s="44">
        <v>6.93</v>
      </c>
      <c r="H100" s="44">
        <v>6</v>
      </c>
      <c r="I100" s="44">
        <v>5.5</v>
      </c>
      <c r="J100" s="44">
        <v>8.5</v>
      </c>
      <c r="K100" s="44">
        <v>8.5</v>
      </c>
      <c r="L100" s="44">
        <v>8.5</v>
      </c>
      <c r="M100" s="44">
        <v>8.5</v>
      </c>
      <c r="N100" s="44">
        <v>2.5</v>
      </c>
      <c r="O100" s="44">
        <v>9</v>
      </c>
      <c r="P100" s="44">
        <v>8.5</v>
      </c>
      <c r="Q100" s="44">
        <v>4.5</v>
      </c>
      <c r="R100" s="44">
        <v>8</v>
      </c>
      <c r="S100" s="44">
        <v>7</v>
      </c>
      <c r="T100" s="44">
        <v>7</v>
      </c>
      <c r="U100" s="44">
        <v>5</v>
      </c>
      <c r="V100" s="44">
        <v>7</v>
      </c>
      <c r="W100" s="44">
        <v>6.6</v>
      </c>
      <c r="X100" s="44">
        <v>8</v>
      </c>
      <c r="Y100" s="44">
        <v>7</v>
      </c>
      <c r="Z100" s="44">
        <v>8.5</v>
      </c>
      <c r="AA100" s="44">
        <v>3.5</v>
      </c>
      <c r="AB100" s="44">
        <v>6</v>
      </c>
      <c r="AC100" s="44">
        <v>4.92</v>
      </c>
      <c r="AD100" s="44">
        <v>3</v>
      </c>
      <c r="AE100" s="44">
        <v>4.5</v>
      </c>
      <c r="AF100" s="44">
        <v>7.5</v>
      </c>
      <c r="AG100" s="44">
        <v>4.5</v>
      </c>
      <c r="AH100" s="44">
        <v>3</v>
      </c>
      <c r="AI100" s="44">
        <v>4.5</v>
      </c>
      <c r="AJ100" s="44">
        <v>5.5</v>
      </c>
      <c r="AK100" s="44">
        <v>6</v>
      </c>
      <c r="AL100" s="44">
        <v>5.5</v>
      </c>
      <c r="AM100" s="44">
        <v>5</v>
      </c>
      <c r="AN100" s="44">
        <v>4</v>
      </c>
      <c r="AO100" s="44">
        <v>6</v>
      </c>
    </row>
    <row r="101" spans="1:41">
      <c r="A101" s="42" t="s">
        <v>760</v>
      </c>
      <c r="B101" s="42" t="s">
        <v>764</v>
      </c>
      <c r="C101" s="42" t="s">
        <v>487</v>
      </c>
      <c r="D101" s="42" t="s">
        <v>760</v>
      </c>
      <c r="E101" s="42" t="s">
        <v>764</v>
      </c>
      <c r="F101" s="44">
        <v>1.7</v>
      </c>
      <c r="G101" s="44">
        <v>1.7</v>
      </c>
      <c r="H101" s="44">
        <v>1.5</v>
      </c>
      <c r="I101" s="44">
        <v>1</v>
      </c>
      <c r="J101" s="44">
        <v>1.5</v>
      </c>
      <c r="K101" s="44">
        <v>2.5</v>
      </c>
      <c r="L101" s="44">
        <v>2</v>
      </c>
      <c r="M101" s="44">
        <v>1</v>
      </c>
      <c r="N101" s="44">
        <v>2</v>
      </c>
      <c r="O101" s="44">
        <v>2</v>
      </c>
      <c r="P101" s="44">
        <v>2.5</v>
      </c>
      <c r="Q101" s="44">
        <v>1.5</v>
      </c>
      <c r="R101" s="44">
        <v>1</v>
      </c>
      <c r="S101" s="44">
        <v>3</v>
      </c>
      <c r="T101" s="44">
        <v>1.5</v>
      </c>
      <c r="U101" s="44">
        <v>1.5</v>
      </c>
      <c r="V101" s="44">
        <v>1</v>
      </c>
      <c r="W101" s="44">
        <v>1.7</v>
      </c>
      <c r="X101" s="44">
        <v>1</v>
      </c>
      <c r="Y101" s="44">
        <v>1.5</v>
      </c>
      <c r="Z101" s="44">
        <v>3</v>
      </c>
      <c r="AA101" s="44">
        <v>2</v>
      </c>
      <c r="AB101" s="44">
        <v>1</v>
      </c>
      <c r="AC101" s="44">
        <v>4.92</v>
      </c>
      <c r="AD101" s="44">
        <v>6</v>
      </c>
      <c r="AE101" s="44">
        <v>5</v>
      </c>
      <c r="AF101" s="44">
        <v>7</v>
      </c>
      <c r="AG101" s="44">
        <v>7</v>
      </c>
      <c r="AH101" s="44">
        <v>6</v>
      </c>
      <c r="AI101" s="44">
        <v>5</v>
      </c>
      <c r="AJ101" s="44">
        <v>5</v>
      </c>
      <c r="AK101" s="44">
        <v>3</v>
      </c>
      <c r="AL101" s="44">
        <v>3</v>
      </c>
      <c r="AM101" s="44">
        <v>4</v>
      </c>
      <c r="AN101" s="44">
        <v>3</v>
      </c>
      <c r="AO101" s="44">
        <v>5</v>
      </c>
    </row>
    <row r="102" spans="1:41">
      <c r="A102" s="42" t="s">
        <v>775</v>
      </c>
      <c r="B102" s="42" t="s">
        <v>776</v>
      </c>
      <c r="C102" s="42" t="s">
        <v>82</v>
      </c>
      <c r="D102" s="42" t="s">
        <v>775</v>
      </c>
      <c r="E102" s="42" t="s">
        <v>776</v>
      </c>
      <c r="F102" s="44">
        <v>6.22</v>
      </c>
      <c r="G102" s="44">
        <v>5.73</v>
      </c>
      <c r="H102" s="44">
        <v>6</v>
      </c>
      <c r="I102" s="44">
        <v>6.5</v>
      </c>
      <c r="J102" s="44">
        <v>6.5</v>
      </c>
      <c r="K102" s="44">
        <v>5</v>
      </c>
      <c r="L102" s="44">
        <v>5</v>
      </c>
      <c r="M102" s="44">
        <v>5</v>
      </c>
      <c r="N102" s="44">
        <v>7</v>
      </c>
      <c r="O102" s="44">
        <v>6</v>
      </c>
      <c r="P102" s="44">
        <v>6</v>
      </c>
      <c r="Q102" s="44">
        <v>6</v>
      </c>
      <c r="R102" s="44">
        <v>5</v>
      </c>
      <c r="S102" s="44">
        <v>7</v>
      </c>
      <c r="T102" s="44">
        <v>4.5</v>
      </c>
      <c r="U102" s="44">
        <v>5</v>
      </c>
      <c r="V102" s="44">
        <v>5.5</v>
      </c>
      <c r="W102" s="44">
        <v>6.7</v>
      </c>
      <c r="X102" s="44">
        <v>6</v>
      </c>
      <c r="Y102" s="44">
        <v>7</v>
      </c>
      <c r="Z102" s="44">
        <v>8</v>
      </c>
      <c r="AA102" s="44">
        <v>6.5</v>
      </c>
      <c r="AB102" s="44">
        <v>6</v>
      </c>
      <c r="AC102" s="44">
        <v>4.96</v>
      </c>
      <c r="AD102" s="44">
        <v>4.5</v>
      </c>
      <c r="AE102" s="44">
        <v>4</v>
      </c>
      <c r="AF102" s="44">
        <v>6.5</v>
      </c>
      <c r="AG102" s="44">
        <v>5</v>
      </c>
      <c r="AH102" s="44">
        <v>5</v>
      </c>
      <c r="AI102" s="44">
        <v>5</v>
      </c>
      <c r="AJ102" s="44">
        <v>6</v>
      </c>
      <c r="AK102" s="44">
        <v>5.5</v>
      </c>
      <c r="AL102" s="44">
        <v>5</v>
      </c>
      <c r="AM102" s="44">
        <v>4</v>
      </c>
      <c r="AN102" s="44">
        <v>5.5</v>
      </c>
      <c r="AO102" s="44">
        <v>3.5</v>
      </c>
    </row>
    <row r="103" spans="1:41">
      <c r="A103" s="42" t="s">
        <v>768</v>
      </c>
      <c r="B103" s="42" t="s">
        <v>770</v>
      </c>
      <c r="C103" s="42" t="s">
        <v>784</v>
      </c>
      <c r="D103" s="42" t="s">
        <v>768</v>
      </c>
      <c r="E103" s="42" t="s">
        <v>770</v>
      </c>
      <c r="F103" s="44">
        <v>3.52</v>
      </c>
      <c r="G103" s="44">
        <v>2.83</v>
      </c>
      <c r="H103" s="44">
        <v>3</v>
      </c>
      <c r="I103" s="44">
        <v>2.5</v>
      </c>
      <c r="J103" s="44">
        <v>4.5</v>
      </c>
      <c r="K103" s="44">
        <v>1.5</v>
      </c>
      <c r="L103" s="44">
        <v>2</v>
      </c>
      <c r="M103" s="44">
        <v>2</v>
      </c>
      <c r="N103" s="44">
        <v>1</v>
      </c>
      <c r="O103" s="44">
        <v>7</v>
      </c>
      <c r="P103" s="44">
        <v>7</v>
      </c>
      <c r="Q103" s="44">
        <v>1</v>
      </c>
      <c r="R103" s="44">
        <v>1.5</v>
      </c>
      <c r="S103" s="44">
        <v>4.5</v>
      </c>
      <c r="T103" s="44">
        <v>2</v>
      </c>
      <c r="U103" s="44">
        <v>2</v>
      </c>
      <c r="V103" s="44">
        <v>1</v>
      </c>
      <c r="W103" s="44">
        <v>4.2</v>
      </c>
      <c r="X103" s="44">
        <v>1</v>
      </c>
      <c r="Y103" s="44">
        <v>6</v>
      </c>
      <c r="Z103" s="44">
        <v>6.5</v>
      </c>
      <c r="AA103" s="44">
        <v>5.5</v>
      </c>
      <c r="AB103" s="44">
        <v>2</v>
      </c>
      <c r="AC103" s="44">
        <v>5</v>
      </c>
      <c r="AD103" s="44">
        <v>6</v>
      </c>
      <c r="AE103" s="44">
        <v>5</v>
      </c>
      <c r="AF103" s="44">
        <v>6</v>
      </c>
      <c r="AG103" s="44">
        <v>6.5</v>
      </c>
      <c r="AH103" s="44">
        <v>7</v>
      </c>
      <c r="AI103" s="44">
        <v>4.5</v>
      </c>
      <c r="AJ103" s="44">
        <v>6</v>
      </c>
      <c r="AK103" s="44">
        <v>5.5</v>
      </c>
      <c r="AL103" s="44">
        <v>2</v>
      </c>
      <c r="AM103" s="44">
        <v>2.5</v>
      </c>
      <c r="AN103" s="44">
        <v>4</v>
      </c>
      <c r="AO103" s="44">
        <v>5</v>
      </c>
    </row>
    <row r="104" spans="1:41">
      <c r="A104" s="42" t="s">
        <v>778</v>
      </c>
      <c r="B104" s="42" t="s">
        <v>785</v>
      </c>
      <c r="C104" s="42" t="s">
        <v>786</v>
      </c>
      <c r="D104" s="42" t="s">
        <v>778</v>
      </c>
      <c r="E104" s="42" t="s">
        <v>785</v>
      </c>
      <c r="F104" s="44">
        <v>2.0499999999999998</v>
      </c>
      <c r="G104" s="44">
        <v>2.2000000000000002</v>
      </c>
      <c r="H104" s="44">
        <v>1.5</v>
      </c>
      <c r="I104" s="44">
        <v>1.5</v>
      </c>
      <c r="J104" s="44">
        <v>1</v>
      </c>
      <c r="K104" s="44">
        <v>1</v>
      </c>
      <c r="L104" s="44">
        <v>3.5</v>
      </c>
      <c r="M104" s="44">
        <v>3.5</v>
      </c>
      <c r="N104" s="44">
        <v>1.5</v>
      </c>
      <c r="O104" s="44">
        <v>1.5</v>
      </c>
      <c r="P104" s="44">
        <v>1.5</v>
      </c>
      <c r="Q104" s="44">
        <v>1.5</v>
      </c>
      <c r="R104" s="44">
        <v>2.5</v>
      </c>
      <c r="S104" s="44">
        <v>3</v>
      </c>
      <c r="T104" s="44">
        <v>4.5</v>
      </c>
      <c r="U104" s="44">
        <v>4</v>
      </c>
      <c r="V104" s="44">
        <v>1</v>
      </c>
      <c r="W104" s="44">
        <v>1.9</v>
      </c>
      <c r="X104" s="44">
        <v>1</v>
      </c>
      <c r="Y104" s="44">
        <v>1.5</v>
      </c>
      <c r="Z104" s="44">
        <v>3.5</v>
      </c>
      <c r="AA104" s="44">
        <v>2.5</v>
      </c>
      <c r="AB104" s="44">
        <v>1</v>
      </c>
      <c r="AC104" s="44">
        <v>5</v>
      </c>
      <c r="AD104" s="44">
        <v>5</v>
      </c>
      <c r="AE104" s="44">
        <v>5</v>
      </c>
      <c r="AF104" s="44">
        <v>6</v>
      </c>
      <c r="AG104" s="44">
        <v>7.5</v>
      </c>
      <c r="AH104" s="44">
        <v>6.5</v>
      </c>
      <c r="AI104" s="44">
        <v>5.5</v>
      </c>
      <c r="AJ104" s="44">
        <v>7.5</v>
      </c>
      <c r="AK104" s="44">
        <v>7</v>
      </c>
      <c r="AL104" s="44">
        <v>3.5</v>
      </c>
      <c r="AM104" s="44">
        <v>2</v>
      </c>
      <c r="AN104" s="44">
        <v>1</v>
      </c>
      <c r="AO104" s="44">
        <v>3.5</v>
      </c>
    </row>
    <row r="105" spans="1:41">
      <c r="A105" s="42" t="s">
        <v>778</v>
      </c>
      <c r="B105" s="42" t="s">
        <v>779</v>
      </c>
      <c r="C105" s="42" t="s">
        <v>500</v>
      </c>
      <c r="D105" s="42" t="s">
        <v>778</v>
      </c>
      <c r="E105" s="42" t="s">
        <v>779</v>
      </c>
      <c r="F105" s="44">
        <v>4.4000000000000004</v>
      </c>
      <c r="G105" s="44">
        <v>3.7</v>
      </c>
      <c r="H105" s="44">
        <v>4.5</v>
      </c>
      <c r="I105" s="44">
        <v>2</v>
      </c>
      <c r="J105" s="44">
        <v>3</v>
      </c>
      <c r="K105" s="44">
        <v>8</v>
      </c>
      <c r="L105" s="44">
        <v>7.5</v>
      </c>
      <c r="M105" s="44">
        <v>3.5</v>
      </c>
      <c r="N105" s="44">
        <v>1</v>
      </c>
      <c r="O105" s="44">
        <v>2.5</v>
      </c>
      <c r="P105" s="44">
        <v>3.5</v>
      </c>
      <c r="Q105" s="44">
        <v>1.5</v>
      </c>
      <c r="R105" s="44">
        <v>1.5</v>
      </c>
      <c r="S105" s="44">
        <v>7</v>
      </c>
      <c r="T105" s="44">
        <v>4</v>
      </c>
      <c r="U105" s="44">
        <v>4</v>
      </c>
      <c r="V105" s="44">
        <v>2</v>
      </c>
      <c r="W105" s="44">
        <v>5.0999999999999996</v>
      </c>
      <c r="X105" s="44">
        <v>1</v>
      </c>
      <c r="Y105" s="44">
        <v>4.5</v>
      </c>
      <c r="Z105" s="44">
        <v>7</v>
      </c>
      <c r="AA105" s="44">
        <v>6.5</v>
      </c>
      <c r="AB105" s="44">
        <v>6.5</v>
      </c>
      <c r="AC105" s="44">
        <v>5.08</v>
      </c>
      <c r="AD105" s="44">
        <v>4.5</v>
      </c>
      <c r="AE105" s="44">
        <v>4.5</v>
      </c>
      <c r="AF105" s="44">
        <v>5</v>
      </c>
      <c r="AG105" s="44">
        <v>4.5</v>
      </c>
      <c r="AH105" s="44">
        <v>5.5</v>
      </c>
      <c r="AI105" s="44">
        <v>6</v>
      </c>
      <c r="AJ105" s="44">
        <v>5</v>
      </c>
      <c r="AK105" s="44">
        <v>5</v>
      </c>
      <c r="AL105" s="44">
        <v>4.5</v>
      </c>
      <c r="AM105" s="44">
        <v>4.5</v>
      </c>
      <c r="AN105" s="44">
        <v>7</v>
      </c>
      <c r="AO105" s="44">
        <v>5</v>
      </c>
    </row>
    <row r="106" spans="1:41">
      <c r="A106" s="42" t="s">
        <v>758</v>
      </c>
      <c r="B106" s="42" t="s">
        <v>763</v>
      </c>
      <c r="C106" s="42" t="s">
        <v>536</v>
      </c>
      <c r="D106" s="42" t="s">
        <v>758</v>
      </c>
      <c r="E106" s="42" t="s">
        <v>763</v>
      </c>
      <c r="F106" s="44">
        <v>6.37</v>
      </c>
      <c r="G106" s="44">
        <v>7.03</v>
      </c>
      <c r="H106" s="44">
        <v>8.5</v>
      </c>
      <c r="I106" s="44">
        <v>6.5</v>
      </c>
      <c r="J106" s="44">
        <v>7</v>
      </c>
      <c r="K106" s="44">
        <v>5.5</v>
      </c>
      <c r="L106" s="44">
        <v>7.5</v>
      </c>
      <c r="M106" s="44">
        <v>7.5</v>
      </c>
      <c r="N106" s="44">
        <v>7</v>
      </c>
      <c r="O106" s="44">
        <v>6.5</v>
      </c>
      <c r="P106" s="44">
        <v>6.5</v>
      </c>
      <c r="Q106" s="44">
        <v>8</v>
      </c>
      <c r="R106" s="44">
        <v>8</v>
      </c>
      <c r="S106" s="44">
        <v>9.5</v>
      </c>
      <c r="T106" s="44">
        <v>7</v>
      </c>
      <c r="U106" s="44">
        <v>5.5</v>
      </c>
      <c r="V106" s="44">
        <v>5</v>
      </c>
      <c r="W106" s="44">
        <v>5.7</v>
      </c>
      <c r="X106" s="44">
        <v>1</v>
      </c>
      <c r="Y106" s="44">
        <v>6.5</v>
      </c>
      <c r="Z106" s="44">
        <v>6.5</v>
      </c>
      <c r="AA106" s="44">
        <v>7</v>
      </c>
      <c r="AB106" s="44">
        <v>7.5</v>
      </c>
      <c r="AC106" s="44">
        <v>5.13</v>
      </c>
      <c r="AD106" s="44">
        <v>5</v>
      </c>
      <c r="AE106" s="44">
        <v>4.5</v>
      </c>
      <c r="AF106" s="44">
        <v>5</v>
      </c>
      <c r="AG106" s="44">
        <v>5.5</v>
      </c>
      <c r="AH106" s="44">
        <v>5.5</v>
      </c>
      <c r="AI106" s="44">
        <v>6</v>
      </c>
      <c r="AJ106" s="44">
        <v>5.5</v>
      </c>
      <c r="AK106" s="44">
        <v>3.5</v>
      </c>
      <c r="AL106" s="44">
        <v>5.5</v>
      </c>
      <c r="AM106" s="44">
        <v>6</v>
      </c>
      <c r="AN106" s="44">
        <v>6.5</v>
      </c>
      <c r="AO106" s="44">
        <v>3</v>
      </c>
    </row>
    <row r="107" spans="1:41">
      <c r="A107" s="42" t="s">
        <v>760</v>
      </c>
      <c r="B107" s="42" t="s">
        <v>773</v>
      </c>
      <c r="C107" s="42" t="s">
        <v>787</v>
      </c>
      <c r="D107" s="42" t="s">
        <v>760</v>
      </c>
      <c r="E107" s="42" t="s">
        <v>773</v>
      </c>
      <c r="F107" s="44">
        <v>6.02</v>
      </c>
      <c r="G107" s="44">
        <v>5.93</v>
      </c>
      <c r="H107" s="44">
        <v>7</v>
      </c>
      <c r="I107" s="44">
        <v>6.5</v>
      </c>
      <c r="J107" s="44">
        <v>7</v>
      </c>
      <c r="K107" s="44">
        <v>6</v>
      </c>
      <c r="L107" s="44">
        <v>6.5</v>
      </c>
      <c r="M107" s="44">
        <v>6</v>
      </c>
      <c r="N107" s="44">
        <v>4</v>
      </c>
      <c r="O107" s="44">
        <v>5.5</v>
      </c>
      <c r="P107" s="44">
        <v>6.5</v>
      </c>
      <c r="Q107" s="44">
        <v>6</v>
      </c>
      <c r="R107" s="44">
        <v>5.5</v>
      </c>
      <c r="S107" s="44">
        <v>6.5</v>
      </c>
      <c r="T107" s="44">
        <v>7</v>
      </c>
      <c r="U107" s="44">
        <v>3.5</v>
      </c>
      <c r="V107" s="44">
        <v>5.5</v>
      </c>
      <c r="W107" s="44">
        <v>6.1</v>
      </c>
      <c r="X107" s="44">
        <v>3.5</v>
      </c>
      <c r="Y107" s="44">
        <v>7</v>
      </c>
      <c r="Z107" s="44">
        <v>7.5</v>
      </c>
      <c r="AA107" s="44">
        <v>7.5</v>
      </c>
      <c r="AB107" s="44">
        <v>5</v>
      </c>
      <c r="AC107" s="44">
        <v>5.13</v>
      </c>
      <c r="AD107" s="44">
        <v>5.5</v>
      </c>
      <c r="AE107" s="44">
        <v>4.5</v>
      </c>
      <c r="AF107" s="44">
        <v>6</v>
      </c>
      <c r="AG107" s="44">
        <v>5</v>
      </c>
      <c r="AH107" s="44">
        <v>5</v>
      </c>
      <c r="AI107" s="44">
        <v>5.5</v>
      </c>
      <c r="AJ107" s="44">
        <v>5</v>
      </c>
      <c r="AK107" s="44">
        <v>5</v>
      </c>
      <c r="AL107" s="44">
        <v>5</v>
      </c>
      <c r="AM107" s="44">
        <v>4.5</v>
      </c>
      <c r="AN107" s="44">
        <v>5.5</v>
      </c>
      <c r="AO107" s="44">
        <v>5</v>
      </c>
    </row>
    <row r="108" spans="1:41">
      <c r="A108" s="42" t="s">
        <v>775</v>
      </c>
      <c r="B108" s="42" t="s">
        <v>776</v>
      </c>
      <c r="C108" s="42" t="s">
        <v>7</v>
      </c>
      <c r="D108" s="42" t="s">
        <v>775</v>
      </c>
      <c r="E108" s="42" t="s">
        <v>776</v>
      </c>
      <c r="F108" s="44">
        <v>5.17</v>
      </c>
      <c r="G108" s="44">
        <v>4.83</v>
      </c>
      <c r="H108" s="44">
        <v>5</v>
      </c>
      <c r="I108" s="44">
        <v>6</v>
      </c>
      <c r="J108" s="44">
        <v>4.5</v>
      </c>
      <c r="K108" s="44">
        <v>4.5</v>
      </c>
      <c r="L108" s="44">
        <v>3.5</v>
      </c>
      <c r="M108" s="44">
        <v>5</v>
      </c>
      <c r="N108" s="44">
        <v>6</v>
      </c>
      <c r="O108" s="44">
        <v>6.5</v>
      </c>
      <c r="P108" s="44">
        <v>6.5</v>
      </c>
      <c r="Q108" s="44">
        <v>3.5</v>
      </c>
      <c r="R108" s="44">
        <v>6</v>
      </c>
      <c r="S108" s="44">
        <v>6</v>
      </c>
      <c r="T108" s="44">
        <v>3</v>
      </c>
      <c r="U108" s="44">
        <v>3</v>
      </c>
      <c r="V108" s="44">
        <v>3.5</v>
      </c>
      <c r="W108" s="44">
        <v>5.5</v>
      </c>
      <c r="X108" s="44">
        <v>6.5</v>
      </c>
      <c r="Y108" s="44">
        <v>7</v>
      </c>
      <c r="Z108" s="44">
        <v>6.5</v>
      </c>
      <c r="AA108" s="44">
        <v>3</v>
      </c>
      <c r="AB108" s="44">
        <v>4.5</v>
      </c>
      <c r="AC108" s="44">
        <v>5.13</v>
      </c>
      <c r="AD108" s="44">
        <v>5</v>
      </c>
      <c r="AE108" s="44">
        <v>4.5</v>
      </c>
      <c r="AF108" s="44">
        <v>7</v>
      </c>
      <c r="AG108" s="44">
        <v>6</v>
      </c>
      <c r="AH108" s="44">
        <v>6</v>
      </c>
      <c r="AI108" s="44">
        <v>5</v>
      </c>
      <c r="AJ108" s="44">
        <v>5.5</v>
      </c>
      <c r="AK108" s="44">
        <v>4</v>
      </c>
      <c r="AL108" s="44">
        <v>4</v>
      </c>
      <c r="AM108" s="44">
        <v>4.5</v>
      </c>
      <c r="AN108" s="44">
        <v>5</v>
      </c>
      <c r="AO108" s="44">
        <v>5</v>
      </c>
    </row>
    <row r="109" spans="1:41">
      <c r="A109" s="42" t="s">
        <v>775</v>
      </c>
      <c r="B109" s="42" t="s">
        <v>782</v>
      </c>
      <c r="C109" s="42" t="s">
        <v>62</v>
      </c>
      <c r="D109" s="42" t="s">
        <v>775</v>
      </c>
      <c r="E109" s="42" t="s">
        <v>782</v>
      </c>
      <c r="F109" s="44">
        <v>5</v>
      </c>
      <c r="G109" s="44">
        <v>4.3</v>
      </c>
      <c r="H109" s="44">
        <v>5</v>
      </c>
      <c r="I109" s="44">
        <v>3.5</v>
      </c>
      <c r="J109" s="44">
        <v>3</v>
      </c>
      <c r="K109" s="44">
        <v>1</v>
      </c>
      <c r="L109" s="44">
        <v>5</v>
      </c>
      <c r="M109" s="44">
        <v>4.5</v>
      </c>
      <c r="N109" s="44">
        <v>3</v>
      </c>
      <c r="O109" s="44">
        <v>5.5</v>
      </c>
      <c r="P109" s="44">
        <v>4.5</v>
      </c>
      <c r="Q109" s="44">
        <v>5</v>
      </c>
      <c r="R109" s="44">
        <v>5.5</v>
      </c>
      <c r="S109" s="44">
        <v>8</v>
      </c>
      <c r="T109" s="44">
        <v>4</v>
      </c>
      <c r="U109" s="44">
        <v>4</v>
      </c>
      <c r="V109" s="44">
        <v>3</v>
      </c>
      <c r="W109" s="44">
        <v>5.7</v>
      </c>
      <c r="X109" s="44">
        <v>3</v>
      </c>
      <c r="Y109" s="44">
        <v>7</v>
      </c>
      <c r="Z109" s="44">
        <v>7.5</v>
      </c>
      <c r="AA109" s="44">
        <v>5</v>
      </c>
      <c r="AB109" s="44">
        <v>6</v>
      </c>
      <c r="AC109" s="44">
        <v>5.13</v>
      </c>
      <c r="AD109" s="44">
        <v>4.5</v>
      </c>
      <c r="AE109" s="44">
        <v>4</v>
      </c>
      <c r="AF109" s="44">
        <v>7.5</v>
      </c>
      <c r="AG109" s="44">
        <v>6</v>
      </c>
      <c r="AH109" s="44">
        <v>4.5</v>
      </c>
      <c r="AI109" s="44">
        <v>4.5</v>
      </c>
      <c r="AJ109" s="44">
        <v>4.5</v>
      </c>
      <c r="AK109" s="44">
        <v>4.5</v>
      </c>
      <c r="AL109" s="44">
        <v>6.5</v>
      </c>
      <c r="AM109" s="44">
        <v>7</v>
      </c>
      <c r="AN109" s="44">
        <v>4</v>
      </c>
      <c r="AO109" s="44">
        <v>4</v>
      </c>
    </row>
    <row r="110" spans="1:41">
      <c r="A110" s="42" t="s">
        <v>768</v>
      </c>
      <c r="B110" s="42" t="s">
        <v>770</v>
      </c>
      <c r="C110" s="42" t="s">
        <v>376</v>
      </c>
      <c r="D110" s="42" t="s">
        <v>768</v>
      </c>
      <c r="E110" s="42" t="s">
        <v>770</v>
      </c>
      <c r="F110" s="44">
        <v>2.93</v>
      </c>
      <c r="G110" s="44">
        <v>2.67</v>
      </c>
      <c r="H110" s="44">
        <v>2</v>
      </c>
      <c r="I110" s="44">
        <v>2.5</v>
      </c>
      <c r="J110" s="44">
        <v>3</v>
      </c>
      <c r="K110" s="44">
        <v>2</v>
      </c>
      <c r="L110" s="44">
        <v>2.5</v>
      </c>
      <c r="M110" s="44">
        <v>3.5</v>
      </c>
      <c r="N110" s="44">
        <v>1</v>
      </c>
      <c r="O110" s="44">
        <v>6</v>
      </c>
      <c r="P110" s="44">
        <v>7</v>
      </c>
      <c r="Q110" s="44">
        <v>1.5</v>
      </c>
      <c r="R110" s="44">
        <v>3</v>
      </c>
      <c r="S110" s="44">
        <v>3</v>
      </c>
      <c r="T110" s="44">
        <v>1</v>
      </c>
      <c r="U110" s="44">
        <v>1</v>
      </c>
      <c r="V110" s="44">
        <v>1</v>
      </c>
      <c r="W110" s="44">
        <v>3.2</v>
      </c>
      <c r="X110" s="44">
        <v>2</v>
      </c>
      <c r="Y110" s="44">
        <v>3</v>
      </c>
      <c r="Z110" s="44">
        <v>3.5</v>
      </c>
      <c r="AA110" s="44">
        <v>4</v>
      </c>
      <c r="AB110" s="44">
        <v>3.5</v>
      </c>
      <c r="AC110" s="44">
        <v>5.13</v>
      </c>
      <c r="AD110" s="44">
        <v>5.5</v>
      </c>
      <c r="AE110" s="44">
        <v>5</v>
      </c>
      <c r="AF110" s="44">
        <v>6</v>
      </c>
      <c r="AG110" s="44">
        <v>5.5</v>
      </c>
      <c r="AH110" s="44">
        <v>4.5</v>
      </c>
      <c r="AI110" s="44">
        <v>6.5</v>
      </c>
      <c r="AJ110" s="44">
        <v>6</v>
      </c>
      <c r="AK110" s="44">
        <v>5</v>
      </c>
      <c r="AL110" s="44">
        <v>6</v>
      </c>
      <c r="AM110" s="44">
        <v>3</v>
      </c>
      <c r="AN110" s="44">
        <v>4</v>
      </c>
      <c r="AO110" s="44">
        <v>4.5</v>
      </c>
    </row>
    <row r="111" spans="1:41">
      <c r="A111" s="42" t="s">
        <v>778</v>
      </c>
      <c r="B111" s="42" t="s">
        <v>779</v>
      </c>
      <c r="C111" s="42" t="s">
        <v>544</v>
      </c>
      <c r="D111" s="42" t="s">
        <v>778</v>
      </c>
      <c r="E111" s="42" t="s">
        <v>779</v>
      </c>
      <c r="F111" s="44">
        <v>2.4300000000000002</v>
      </c>
      <c r="G111" s="44">
        <v>2.67</v>
      </c>
      <c r="H111" s="44">
        <v>3.5</v>
      </c>
      <c r="I111" s="44">
        <v>1.5</v>
      </c>
      <c r="J111" s="44">
        <v>1.5</v>
      </c>
      <c r="K111" s="44">
        <v>3.5</v>
      </c>
      <c r="L111" s="44">
        <v>6</v>
      </c>
      <c r="M111" s="44">
        <v>1.5</v>
      </c>
      <c r="N111" s="44">
        <v>1</v>
      </c>
      <c r="O111" s="44">
        <v>2.5</v>
      </c>
      <c r="P111" s="44">
        <v>3.5</v>
      </c>
      <c r="Q111" s="44">
        <v>2</v>
      </c>
      <c r="R111" s="44">
        <v>2.5</v>
      </c>
      <c r="S111" s="44">
        <v>3.5</v>
      </c>
      <c r="T111" s="44">
        <v>4</v>
      </c>
      <c r="U111" s="44">
        <v>2.5</v>
      </c>
      <c r="V111" s="44">
        <v>1</v>
      </c>
      <c r="W111" s="44">
        <v>2.2000000000000002</v>
      </c>
      <c r="X111" s="44">
        <v>1</v>
      </c>
      <c r="Y111" s="44">
        <v>1.5</v>
      </c>
      <c r="Z111" s="44">
        <v>3</v>
      </c>
      <c r="AA111" s="44">
        <v>4</v>
      </c>
      <c r="AB111" s="44">
        <v>1.5</v>
      </c>
      <c r="AC111" s="44">
        <v>5.13</v>
      </c>
      <c r="AD111" s="44">
        <v>5</v>
      </c>
      <c r="AE111" s="44">
        <v>5.5</v>
      </c>
      <c r="AF111" s="44">
        <v>5.5</v>
      </c>
      <c r="AG111" s="44">
        <v>6.5</v>
      </c>
      <c r="AH111" s="44">
        <v>7</v>
      </c>
      <c r="AI111" s="44">
        <v>6.5</v>
      </c>
      <c r="AJ111" s="44">
        <v>4</v>
      </c>
      <c r="AK111" s="44">
        <v>3</v>
      </c>
      <c r="AL111" s="44">
        <v>4</v>
      </c>
      <c r="AM111" s="44">
        <v>5</v>
      </c>
      <c r="AN111" s="44">
        <v>3.5</v>
      </c>
      <c r="AO111" s="44">
        <v>6</v>
      </c>
    </row>
    <row r="112" spans="1:41">
      <c r="A112" s="42" t="s">
        <v>775</v>
      </c>
      <c r="B112" s="42" t="s">
        <v>782</v>
      </c>
      <c r="C112" s="42" t="s">
        <v>43</v>
      </c>
      <c r="D112" s="42" t="s">
        <v>775</v>
      </c>
      <c r="E112" s="42" t="s">
        <v>782</v>
      </c>
      <c r="F112" s="44">
        <v>5.35</v>
      </c>
      <c r="G112" s="44">
        <v>4.7</v>
      </c>
      <c r="H112" s="44">
        <v>5.5</v>
      </c>
      <c r="I112" s="44">
        <v>8</v>
      </c>
      <c r="J112" s="44">
        <v>3.5</v>
      </c>
      <c r="K112" s="44">
        <v>2</v>
      </c>
      <c r="L112" s="44">
        <v>2.5</v>
      </c>
      <c r="M112" s="44">
        <v>3</v>
      </c>
      <c r="N112" s="44">
        <v>6</v>
      </c>
      <c r="O112" s="44">
        <v>5</v>
      </c>
      <c r="P112" s="44">
        <v>5.5</v>
      </c>
      <c r="Q112" s="44">
        <v>3.5</v>
      </c>
      <c r="R112" s="44">
        <v>3.5</v>
      </c>
      <c r="S112" s="44">
        <v>6.5</v>
      </c>
      <c r="T112" s="44">
        <v>5</v>
      </c>
      <c r="U112" s="44">
        <v>5.5</v>
      </c>
      <c r="V112" s="44">
        <v>5.5</v>
      </c>
      <c r="W112" s="44">
        <v>6</v>
      </c>
      <c r="X112" s="44">
        <v>3.5</v>
      </c>
      <c r="Y112" s="44">
        <v>6.5</v>
      </c>
      <c r="Z112" s="44">
        <v>7.5</v>
      </c>
      <c r="AA112" s="44">
        <v>6</v>
      </c>
      <c r="AB112" s="44">
        <v>6.5</v>
      </c>
      <c r="AC112" s="44">
        <v>5.17</v>
      </c>
      <c r="AD112" s="44">
        <v>5</v>
      </c>
      <c r="AE112" s="44">
        <v>5</v>
      </c>
      <c r="AF112" s="44">
        <v>7</v>
      </c>
      <c r="AG112" s="44">
        <v>6</v>
      </c>
      <c r="AH112" s="44">
        <v>4.5</v>
      </c>
      <c r="AI112" s="44">
        <v>5</v>
      </c>
      <c r="AJ112" s="44">
        <v>5.5</v>
      </c>
      <c r="AK112" s="44">
        <v>5.5</v>
      </c>
      <c r="AL112" s="44">
        <v>5.5</v>
      </c>
      <c r="AM112" s="44">
        <v>4</v>
      </c>
      <c r="AN112" s="44">
        <v>5</v>
      </c>
      <c r="AO112" s="44">
        <v>4</v>
      </c>
    </row>
    <row r="113" spans="1:41">
      <c r="A113" s="42" t="s">
        <v>760</v>
      </c>
      <c r="B113" s="42" t="s">
        <v>773</v>
      </c>
      <c r="C113" s="42" t="s">
        <v>370</v>
      </c>
      <c r="D113" s="42" t="s">
        <v>760</v>
      </c>
      <c r="E113" s="42" t="s">
        <v>773</v>
      </c>
      <c r="F113" s="44">
        <v>4.53</v>
      </c>
      <c r="G113" s="44">
        <v>4.67</v>
      </c>
      <c r="H113" s="44">
        <v>6</v>
      </c>
      <c r="I113" s="44">
        <v>5</v>
      </c>
      <c r="J113" s="44">
        <v>2.5</v>
      </c>
      <c r="K113" s="44">
        <v>7</v>
      </c>
      <c r="L113" s="44">
        <v>4</v>
      </c>
      <c r="M113" s="44">
        <v>4.5</v>
      </c>
      <c r="N113" s="44">
        <v>4.5</v>
      </c>
      <c r="O113" s="44">
        <v>7</v>
      </c>
      <c r="P113" s="44">
        <v>7</v>
      </c>
      <c r="Q113" s="44">
        <v>4</v>
      </c>
      <c r="R113" s="44">
        <v>3</v>
      </c>
      <c r="S113" s="44">
        <v>5.5</v>
      </c>
      <c r="T113" s="44">
        <v>6.5</v>
      </c>
      <c r="U113" s="44">
        <v>2.5</v>
      </c>
      <c r="V113" s="44">
        <v>1</v>
      </c>
      <c r="W113" s="44">
        <v>4.4000000000000004</v>
      </c>
      <c r="X113" s="44">
        <v>1</v>
      </c>
      <c r="Y113" s="44">
        <v>6.5</v>
      </c>
      <c r="Z113" s="44">
        <v>6.5</v>
      </c>
      <c r="AA113" s="44">
        <v>4</v>
      </c>
      <c r="AB113" s="44">
        <v>4</v>
      </c>
      <c r="AC113" s="44">
        <v>5.17</v>
      </c>
      <c r="AD113" s="44">
        <v>5.5</v>
      </c>
      <c r="AE113" s="44">
        <v>5</v>
      </c>
      <c r="AF113" s="44">
        <v>5.5</v>
      </c>
      <c r="AG113" s="44">
        <v>5</v>
      </c>
      <c r="AH113" s="44">
        <v>4.5</v>
      </c>
      <c r="AI113" s="44">
        <v>5</v>
      </c>
      <c r="AJ113" s="44">
        <v>6.5</v>
      </c>
      <c r="AK113" s="44">
        <v>5.5</v>
      </c>
      <c r="AL113" s="44">
        <v>5.5</v>
      </c>
      <c r="AM113" s="44">
        <v>3.5</v>
      </c>
      <c r="AN113" s="44">
        <v>4</v>
      </c>
      <c r="AO113" s="44">
        <v>6.5</v>
      </c>
    </row>
    <row r="114" spans="1:41">
      <c r="A114" s="42" t="s">
        <v>768</v>
      </c>
      <c r="B114" s="42" t="s">
        <v>770</v>
      </c>
      <c r="C114" s="42" t="s">
        <v>350</v>
      </c>
      <c r="D114" s="42" t="s">
        <v>768</v>
      </c>
      <c r="E114" s="42" t="s">
        <v>770</v>
      </c>
      <c r="F114" s="44">
        <v>2.63</v>
      </c>
      <c r="G114" s="44">
        <v>2.67</v>
      </c>
      <c r="H114" s="44">
        <v>3</v>
      </c>
      <c r="I114" s="44">
        <v>2.5</v>
      </c>
      <c r="J114" s="44">
        <v>5</v>
      </c>
      <c r="K114" s="44">
        <v>1</v>
      </c>
      <c r="L114" s="44">
        <v>1.5</v>
      </c>
      <c r="M114" s="44">
        <v>1</v>
      </c>
      <c r="N114" s="44">
        <v>1</v>
      </c>
      <c r="O114" s="44">
        <v>6</v>
      </c>
      <c r="P114" s="44">
        <v>6</v>
      </c>
      <c r="Q114" s="44">
        <v>2.5</v>
      </c>
      <c r="R114" s="44">
        <v>3</v>
      </c>
      <c r="S114" s="44">
        <v>4</v>
      </c>
      <c r="T114" s="44">
        <v>1</v>
      </c>
      <c r="U114" s="44">
        <v>1.5</v>
      </c>
      <c r="V114" s="44">
        <v>1</v>
      </c>
      <c r="W114" s="44">
        <v>2.6</v>
      </c>
      <c r="X114" s="44">
        <v>1</v>
      </c>
      <c r="Y114" s="44">
        <v>5</v>
      </c>
      <c r="Z114" s="44">
        <v>2</v>
      </c>
      <c r="AA114" s="44">
        <v>2.5</v>
      </c>
      <c r="AB114" s="44">
        <v>2.5</v>
      </c>
      <c r="AC114" s="44">
        <v>5.17</v>
      </c>
      <c r="AD114" s="44">
        <v>3.5</v>
      </c>
      <c r="AE114" s="44">
        <v>4</v>
      </c>
      <c r="AF114" s="44">
        <v>6.5</v>
      </c>
      <c r="AG114" s="44">
        <v>5</v>
      </c>
      <c r="AH114" s="44">
        <v>4.5</v>
      </c>
      <c r="AI114" s="44">
        <v>6</v>
      </c>
      <c r="AJ114" s="44">
        <v>6</v>
      </c>
      <c r="AK114" s="44">
        <v>5.5</v>
      </c>
      <c r="AL114" s="44">
        <v>5</v>
      </c>
      <c r="AM114" s="44">
        <v>5</v>
      </c>
      <c r="AN114" s="44">
        <v>6</v>
      </c>
      <c r="AO114" s="44">
        <v>5</v>
      </c>
    </row>
    <row r="115" spans="1:41">
      <c r="A115" s="42" t="s">
        <v>758</v>
      </c>
      <c r="B115" s="42" t="s">
        <v>763</v>
      </c>
      <c r="C115" s="42" t="s">
        <v>467</v>
      </c>
      <c r="D115" s="42" t="s">
        <v>758</v>
      </c>
      <c r="E115" s="42" t="s">
        <v>763</v>
      </c>
      <c r="F115" s="44">
        <v>4.4000000000000004</v>
      </c>
      <c r="G115" s="44">
        <v>4.9000000000000004</v>
      </c>
      <c r="H115" s="44">
        <v>7</v>
      </c>
      <c r="I115" s="44">
        <v>5</v>
      </c>
      <c r="J115" s="44">
        <v>5</v>
      </c>
      <c r="K115" s="44">
        <v>5</v>
      </c>
      <c r="L115" s="44">
        <v>5.5</v>
      </c>
      <c r="M115" s="44">
        <v>5</v>
      </c>
      <c r="N115" s="44">
        <v>5.5</v>
      </c>
      <c r="O115" s="44">
        <v>3</v>
      </c>
      <c r="P115" s="44">
        <v>4.5</v>
      </c>
      <c r="Q115" s="44">
        <v>6.5</v>
      </c>
      <c r="R115" s="44">
        <v>4.5</v>
      </c>
      <c r="S115" s="44">
        <v>6.5</v>
      </c>
      <c r="T115" s="44">
        <v>4.5</v>
      </c>
      <c r="U115" s="44">
        <v>3.5</v>
      </c>
      <c r="V115" s="44">
        <v>2.5</v>
      </c>
      <c r="W115" s="44">
        <v>3.9</v>
      </c>
      <c r="X115" s="44">
        <v>1</v>
      </c>
      <c r="Y115" s="44">
        <v>5</v>
      </c>
      <c r="Z115" s="44">
        <v>4</v>
      </c>
      <c r="AA115" s="44">
        <v>4</v>
      </c>
      <c r="AB115" s="44">
        <v>5.5</v>
      </c>
      <c r="AC115" s="44">
        <v>5.21</v>
      </c>
      <c r="AD115" s="44">
        <v>4.5</v>
      </c>
      <c r="AE115" s="44">
        <v>4.5</v>
      </c>
      <c r="AF115" s="44">
        <v>6.5</v>
      </c>
      <c r="AG115" s="44">
        <v>6.5</v>
      </c>
      <c r="AH115" s="44">
        <v>5</v>
      </c>
      <c r="AI115" s="44">
        <v>7</v>
      </c>
      <c r="AJ115" s="44">
        <v>5.5</v>
      </c>
      <c r="AK115" s="44">
        <v>5</v>
      </c>
      <c r="AL115" s="44">
        <v>4.5</v>
      </c>
      <c r="AM115" s="44">
        <v>4.5</v>
      </c>
      <c r="AN115" s="44">
        <v>4.5</v>
      </c>
      <c r="AO115" s="44">
        <v>4.5</v>
      </c>
    </row>
    <row r="116" spans="1:41">
      <c r="A116" s="42" t="s">
        <v>758</v>
      </c>
      <c r="B116" s="42" t="s">
        <v>766</v>
      </c>
      <c r="C116" s="42" t="s">
        <v>444</v>
      </c>
      <c r="D116" s="42" t="s">
        <v>758</v>
      </c>
      <c r="E116" s="42" t="s">
        <v>766</v>
      </c>
      <c r="F116" s="44">
        <v>4.12</v>
      </c>
      <c r="G116" s="44">
        <v>3.83</v>
      </c>
      <c r="H116" s="44">
        <v>5</v>
      </c>
      <c r="I116" s="44">
        <v>3</v>
      </c>
      <c r="J116" s="44">
        <v>3</v>
      </c>
      <c r="K116" s="44">
        <v>5.5</v>
      </c>
      <c r="L116" s="44">
        <v>4.5</v>
      </c>
      <c r="M116" s="44">
        <v>5</v>
      </c>
      <c r="N116" s="44">
        <v>2</v>
      </c>
      <c r="O116" s="44">
        <v>2</v>
      </c>
      <c r="P116" s="44">
        <v>3.5</v>
      </c>
      <c r="Q116" s="44">
        <v>5.5</v>
      </c>
      <c r="R116" s="44">
        <v>6</v>
      </c>
      <c r="S116" s="44">
        <v>5</v>
      </c>
      <c r="T116" s="44">
        <v>3.5</v>
      </c>
      <c r="U116" s="44">
        <v>2</v>
      </c>
      <c r="V116" s="44">
        <v>2</v>
      </c>
      <c r="W116" s="44">
        <v>4.4000000000000004</v>
      </c>
      <c r="X116" s="44">
        <v>2</v>
      </c>
      <c r="Y116" s="44">
        <v>4.5</v>
      </c>
      <c r="Z116" s="44">
        <v>5</v>
      </c>
      <c r="AA116" s="44">
        <v>5.5</v>
      </c>
      <c r="AB116" s="44">
        <v>5</v>
      </c>
      <c r="AC116" s="44">
        <v>5.21</v>
      </c>
      <c r="AD116" s="44">
        <v>5</v>
      </c>
      <c r="AE116" s="44">
        <v>5</v>
      </c>
      <c r="AF116" s="44">
        <v>6.5</v>
      </c>
      <c r="AG116" s="44">
        <v>6.5</v>
      </c>
      <c r="AH116" s="44">
        <v>4.5</v>
      </c>
      <c r="AI116" s="44">
        <v>5</v>
      </c>
      <c r="AJ116" s="44">
        <v>5.5</v>
      </c>
      <c r="AK116" s="44">
        <v>4.5</v>
      </c>
      <c r="AL116" s="44">
        <v>3.5</v>
      </c>
      <c r="AM116" s="44">
        <v>4.5</v>
      </c>
      <c r="AN116" s="44">
        <v>6.5</v>
      </c>
      <c r="AO116" s="44">
        <v>5.5</v>
      </c>
    </row>
    <row r="117" spans="1:41">
      <c r="A117" s="42" t="s">
        <v>760</v>
      </c>
      <c r="B117" s="42" t="s">
        <v>774</v>
      </c>
      <c r="C117" s="42" t="s">
        <v>83</v>
      </c>
      <c r="D117" s="42" t="s">
        <v>760</v>
      </c>
      <c r="E117" s="42" t="s">
        <v>774</v>
      </c>
      <c r="F117" s="44">
        <v>3.9</v>
      </c>
      <c r="G117" s="44">
        <v>3.5</v>
      </c>
      <c r="H117" s="44">
        <v>4</v>
      </c>
      <c r="I117" s="44">
        <v>3.5</v>
      </c>
      <c r="J117" s="44">
        <v>3.5</v>
      </c>
      <c r="K117" s="44">
        <v>4</v>
      </c>
      <c r="L117" s="44">
        <v>4.5</v>
      </c>
      <c r="M117" s="44">
        <v>1</v>
      </c>
      <c r="N117" s="44">
        <v>8</v>
      </c>
      <c r="O117" s="44">
        <v>4.5</v>
      </c>
      <c r="P117" s="44">
        <v>3.5</v>
      </c>
      <c r="Q117" s="44">
        <v>3</v>
      </c>
      <c r="R117" s="44">
        <v>2.5</v>
      </c>
      <c r="S117" s="44">
        <v>4.5</v>
      </c>
      <c r="T117" s="44">
        <v>3</v>
      </c>
      <c r="U117" s="44">
        <v>2</v>
      </c>
      <c r="V117" s="44">
        <v>1</v>
      </c>
      <c r="W117" s="44">
        <v>4.3</v>
      </c>
      <c r="X117" s="44">
        <v>2</v>
      </c>
      <c r="Y117" s="44">
        <v>5</v>
      </c>
      <c r="Z117" s="44">
        <v>5.5</v>
      </c>
      <c r="AA117" s="44">
        <v>5</v>
      </c>
      <c r="AB117" s="44">
        <v>4</v>
      </c>
      <c r="AC117" s="44">
        <v>5.21</v>
      </c>
      <c r="AD117" s="44">
        <v>5</v>
      </c>
      <c r="AE117" s="44">
        <v>5.5</v>
      </c>
      <c r="AF117" s="44">
        <v>6.5</v>
      </c>
      <c r="AG117" s="44">
        <v>5.5</v>
      </c>
      <c r="AH117" s="44">
        <v>6</v>
      </c>
      <c r="AI117" s="44">
        <v>5</v>
      </c>
      <c r="AJ117" s="44">
        <v>5</v>
      </c>
      <c r="AK117" s="44">
        <v>4.5</v>
      </c>
      <c r="AL117" s="44">
        <v>4.5</v>
      </c>
      <c r="AM117" s="44">
        <v>4.5</v>
      </c>
      <c r="AN117" s="44">
        <v>5</v>
      </c>
      <c r="AO117" s="44">
        <v>5.5</v>
      </c>
    </row>
    <row r="118" spans="1:41">
      <c r="A118" s="42" t="s">
        <v>775</v>
      </c>
      <c r="B118" s="42" t="s">
        <v>782</v>
      </c>
      <c r="C118" s="42" t="s">
        <v>788</v>
      </c>
      <c r="D118" s="42" t="s">
        <v>775</v>
      </c>
      <c r="E118" s="42" t="s">
        <v>782</v>
      </c>
      <c r="F118" s="44">
        <v>3.48</v>
      </c>
      <c r="G118" s="44">
        <v>2.37</v>
      </c>
      <c r="H118" s="44">
        <v>2</v>
      </c>
      <c r="I118" s="44">
        <v>1.5</v>
      </c>
      <c r="J118" s="44">
        <v>2.5</v>
      </c>
      <c r="K118" s="44">
        <v>1</v>
      </c>
      <c r="L118" s="44">
        <v>1.5</v>
      </c>
      <c r="M118" s="44">
        <v>1.5</v>
      </c>
      <c r="N118" s="44">
        <v>2</v>
      </c>
      <c r="O118" s="44">
        <v>4</v>
      </c>
      <c r="P118" s="44">
        <v>2.5</v>
      </c>
      <c r="Q118" s="44">
        <v>1.5</v>
      </c>
      <c r="R118" s="44">
        <v>2</v>
      </c>
      <c r="S118" s="44">
        <v>7.5</v>
      </c>
      <c r="T118" s="44">
        <v>3</v>
      </c>
      <c r="U118" s="44">
        <v>1</v>
      </c>
      <c r="V118" s="44">
        <v>2</v>
      </c>
      <c r="W118" s="44">
        <v>4.5999999999999996</v>
      </c>
      <c r="X118" s="44">
        <v>2</v>
      </c>
      <c r="Y118" s="44">
        <v>4</v>
      </c>
      <c r="Z118" s="44">
        <v>5</v>
      </c>
      <c r="AA118" s="44">
        <v>6.5</v>
      </c>
      <c r="AB118" s="44">
        <v>5.5</v>
      </c>
      <c r="AC118" s="44">
        <v>5.21</v>
      </c>
      <c r="AD118" s="44">
        <v>4</v>
      </c>
      <c r="AE118" s="44">
        <v>4</v>
      </c>
      <c r="AF118" s="44">
        <v>6</v>
      </c>
      <c r="AG118" s="44">
        <v>5.5</v>
      </c>
      <c r="AH118" s="44">
        <v>6.5</v>
      </c>
      <c r="AI118" s="44">
        <v>5</v>
      </c>
      <c r="AJ118" s="44">
        <v>6</v>
      </c>
      <c r="AK118" s="44">
        <v>4.5</v>
      </c>
      <c r="AL118" s="44">
        <v>5.5</v>
      </c>
      <c r="AM118" s="44">
        <v>5.5</v>
      </c>
      <c r="AN118" s="44">
        <v>4.5</v>
      </c>
      <c r="AO118" s="44">
        <v>5.5</v>
      </c>
    </row>
    <row r="119" spans="1:41">
      <c r="A119" s="42" t="s">
        <v>758</v>
      </c>
      <c r="B119" s="42" t="s">
        <v>771</v>
      </c>
      <c r="C119" s="42" t="s">
        <v>40</v>
      </c>
      <c r="D119" s="42" t="s">
        <v>758</v>
      </c>
      <c r="E119" s="42" t="s">
        <v>771</v>
      </c>
      <c r="F119" s="44">
        <v>3.6</v>
      </c>
      <c r="G119" s="44">
        <v>3.6</v>
      </c>
      <c r="H119" s="44">
        <v>3.5</v>
      </c>
      <c r="I119" s="44">
        <v>2</v>
      </c>
      <c r="J119" s="44">
        <v>3</v>
      </c>
      <c r="K119" s="44">
        <v>4</v>
      </c>
      <c r="L119" s="44">
        <v>4</v>
      </c>
      <c r="M119" s="44">
        <v>3</v>
      </c>
      <c r="N119" s="44">
        <v>4</v>
      </c>
      <c r="O119" s="44">
        <v>2</v>
      </c>
      <c r="P119" s="44">
        <v>3.5</v>
      </c>
      <c r="Q119" s="44">
        <v>4</v>
      </c>
      <c r="R119" s="44">
        <v>5</v>
      </c>
      <c r="S119" s="44">
        <v>5</v>
      </c>
      <c r="T119" s="44">
        <v>5</v>
      </c>
      <c r="U119" s="44">
        <v>2.5</v>
      </c>
      <c r="V119" s="44">
        <v>3.5</v>
      </c>
      <c r="W119" s="44">
        <v>3.6</v>
      </c>
      <c r="X119" s="44">
        <v>3</v>
      </c>
      <c r="Y119" s="44">
        <v>3</v>
      </c>
      <c r="Z119" s="44">
        <v>3.5</v>
      </c>
      <c r="AA119" s="44">
        <v>3</v>
      </c>
      <c r="AB119" s="44">
        <v>5.5</v>
      </c>
      <c r="AC119" s="44">
        <v>5.25</v>
      </c>
      <c r="AD119" s="44">
        <v>4</v>
      </c>
      <c r="AE119" s="44">
        <v>5</v>
      </c>
      <c r="AF119" s="44">
        <v>6</v>
      </c>
      <c r="AG119" s="44">
        <v>6.5</v>
      </c>
      <c r="AH119" s="44">
        <v>3</v>
      </c>
      <c r="AI119" s="44">
        <v>6.5</v>
      </c>
      <c r="AJ119" s="44">
        <v>5</v>
      </c>
      <c r="AK119" s="44">
        <v>5</v>
      </c>
      <c r="AL119" s="44">
        <v>4.5</v>
      </c>
      <c r="AM119" s="44">
        <v>6.5</v>
      </c>
      <c r="AN119" s="44">
        <v>5.5</v>
      </c>
      <c r="AO119" s="44">
        <v>5.5</v>
      </c>
    </row>
    <row r="120" spans="1:41">
      <c r="A120" s="42" t="s">
        <v>775</v>
      </c>
      <c r="B120" s="42" t="s">
        <v>776</v>
      </c>
      <c r="C120" s="42" t="s">
        <v>463</v>
      </c>
      <c r="D120" s="42" t="s">
        <v>775</v>
      </c>
      <c r="E120" s="42" t="s">
        <v>776</v>
      </c>
      <c r="F120" s="44">
        <v>5.03</v>
      </c>
      <c r="G120" s="44">
        <v>4.87</v>
      </c>
      <c r="H120" s="44">
        <v>5</v>
      </c>
      <c r="I120" s="44">
        <v>6.5</v>
      </c>
      <c r="J120" s="44">
        <v>4.5</v>
      </c>
      <c r="K120" s="44">
        <v>4</v>
      </c>
      <c r="L120" s="44">
        <v>3.5</v>
      </c>
      <c r="M120" s="44">
        <v>3</v>
      </c>
      <c r="N120" s="44">
        <v>6</v>
      </c>
      <c r="O120" s="44">
        <v>5</v>
      </c>
      <c r="P120" s="44">
        <v>6</v>
      </c>
      <c r="Q120" s="44">
        <v>5.5</v>
      </c>
      <c r="R120" s="44">
        <v>5.5</v>
      </c>
      <c r="S120" s="44">
        <v>6</v>
      </c>
      <c r="T120" s="44">
        <v>4</v>
      </c>
      <c r="U120" s="44">
        <v>3.5</v>
      </c>
      <c r="V120" s="44">
        <v>5</v>
      </c>
      <c r="W120" s="44">
        <v>5.2</v>
      </c>
      <c r="X120" s="44">
        <v>3</v>
      </c>
      <c r="Y120" s="44">
        <v>6</v>
      </c>
      <c r="Z120" s="44">
        <v>6.5</v>
      </c>
      <c r="AA120" s="44">
        <v>5.5</v>
      </c>
      <c r="AB120" s="44">
        <v>5</v>
      </c>
      <c r="AC120" s="44">
        <v>5.29</v>
      </c>
      <c r="AD120" s="44">
        <v>5</v>
      </c>
      <c r="AE120" s="44">
        <v>5.5</v>
      </c>
      <c r="AF120" s="44">
        <v>6</v>
      </c>
      <c r="AG120" s="44">
        <v>5</v>
      </c>
      <c r="AH120" s="44">
        <v>4.5</v>
      </c>
      <c r="AI120" s="44">
        <v>6</v>
      </c>
      <c r="AJ120" s="44">
        <v>6</v>
      </c>
      <c r="AK120" s="44">
        <v>5.5</v>
      </c>
      <c r="AL120" s="44">
        <v>4</v>
      </c>
      <c r="AM120" s="44">
        <v>4.5</v>
      </c>
      <c r="AN120" s="44">
        <v>5.5</v>
      </c>
      <c r="AO120" s="44">
        <v>6</v>
      </c>
    </row>
    <row r="121" spans="1:41">
      <c r="A121" s="42" t="s">
        <v>775</v>
      </c>
      <c r="B121" s="42" t="s">
        <v>776</v>
      </c>
      <c r="C121" s="42" t="s">
        <v>497</v>
      </c>
      <c r="D121" s="42" t="s">
        <v>775</v>
      </c>
      <c r="E121" s="42" t="s">
        <v>776</v>
      </c>
      <c r="F121" s="44">
        <v>4.72</v>
      </c>
      <c r="G121" s="44">
        <v>4.7300000000000004</v>
      </c>
      <c r="H121" s="44">
        <v>5</v>
      </c>
      <c r="I121" s="44">
        <v>4.5</v>
      </c>
      <c r="J121" s="44">
        <v>5</v>
      </c>
      <c r="K121" s="44">
        <v>4</v>
      </c>
      <c r="L121" s="44">
        <v>3.5</v>
      </c>
      <c r="M121" s="44">
        <v>3</v>
      </c>
      <c r="N121" s="44">
        <v>5</v>
      </c>
      <c r="O121" s="44">
        <v>5.5</v>
      </c>
      <c r="P121" s="44">
        <v>5</v>
      </c>
      <c r="Q121" s="44">
        <v>5.5</v>
      </c>
      <c r="R121" s="44">
        <v>6</v>
      </c>
      <c r="S121" s="44">
        <v>6.5</v>
      </c>
      <c r="T121" s="44">
        <v>4</v>
      </c>
      <c r="U121" s="44">
        <v>5.5</v>
      </c>
      <c r="V121" s="44">
        <v>3</v>
      </c>
      <c r="W121" s="44">
        <v>4.7</v>
      </c>
      <c r="X121" s="44">
        <v>3</v>
      </c>
      <c r="Y121" s="44">
        <v>6</v>
      </c>
      <c r="Z121" s="44">
        <v>6.5</v>
      </c>
      <c r="AA121" s="44">
        <v>5</v>
      </c>
      <c r="AB121" s="44">
        <v>3</v>
      </c>
      <c r="AC121" s="44">
        <v>5.29</v>
      </c>
      <c r="AD121" s="44">
        <v>5</v>
      </c>
      <c r="AE121" s="44">
        <v>4.5</v>
      </c>
      <c r="AF121" s="44">
        <v>7</v>
      </c>
      <c r="AG121" s="44">
        <v>6.5</v>
      </c>
      <c r="AH121" s="44">
        <v>5</v>
      </c>
      <c r="AI121" s="44">
        <v>5</v>
      </c>
      <c r="AJ121" s="44">
        <v>6</v>
      </c>
      <c r="AK121" s="44">
        <v>5</v>
      </c>
      <c r="AL121" s="44">
        <v>5</v>
      </c>
      <c r="AM121" s="44">
        <v>4.5</v>
      </c>
      <c r="AN121" s="44">
        <v>5</v>
      </c>
      <c r="AO121" s="44">
        <v>5</v>
      </c>
    </row>
    <row r="122" spans="1:41">
      <c r="A122" s="42" t="s">
        <v>778</v>
      </c>
      <c r="B122" s="42" t="s">
        <v>789</v>
      </c>
      <c r="C122" s="42" t="s">
        <v>94</v>
      </c>
      <c r="D122" s="42" t="s">
        <v>778</v>
      </c>
      <c r="E122" s="42" t="s">
        <v>789</v>
      </c>
      <c r="F122" s="44">
        <v>3.7</v>
      </c>
      <c r="G122" s="44">
        <v>3.5</v>
      </c>
      <c r="H122" s="44">
        <v>3.5</v>
      </c>
      <c r="I122" s="44">
        <v>1</v>
      </c>
      <c r="J122" s="44">
        <v>5.5</v>
      </c>
      <c r="K122" s="44">
        <v>1</v>
      </c>
      <c r="L122" s="44">
        <v>3.5</v>
      </c>
      <c r="M122" s="44">
        <v>1</v>
      </c>
      <c r="N122" s="44">
        <v>1.5</v>
      </c>
      <c r="O122" s="44">
        <v>5</v>
      </c>
      <c r="P122" s="44">
        <v>5</v>
      </c>
      <c r="Q122" s="44">
        <v>7.5</v>
      </c>
      <c r="R122" s="44">
        <v>2</v>
      </c>
      <c r="S122" s="44">
        <v>4.5</v>
      </c>
      <c r="T122" s="44">
        <v>4.5</v>
      </c>
      <c r="U122" s="44">
        <v>4</v>
      </c>
      <c r="V122" s="44">
        <v>3</v>
      </c>
      <c r="W122" s="44">
        <v>3.9</v>
      </c>
      <c r="X122" s="44">
        <v>1</v>
      </c>
      <c r="Y122" s="44">
        <v>4.5</v>
      </c>
      <c r="Z122" s="44">
        <v>5.5</v>
      </c>
      <c r="AA122" s="44">
        <v>7</v>
      </c>
      <c r="AB122" s="44">
        <v>1.5</v>
      </c>
      <c r="AC122" s="44">
        <v>5.29</v>
      </c>
      <c r="AD122" s="44">
        <v>5</v>
      </c>
      <c r="AE122" s="44">
        <v>5.5</v>
      </c>
      <c r="AF122" s="44">
        <v>6.5</v>
      </c>
      <c r="AG122" s="44">
        <v>6.5</v>
      </c>
      <c r="AH122" s="44">
        <v>3.5</v>
      </c>
      <c r="AI122" s="44">
        <v>6</v>
      </c>
      <c r="AJ122" s="44">
        <v>5</v>
      </c>
      <c r="AK122" s="44">
        <v>5</v>
      </c>
      <c r="AL122" s="44">
        <v>5</v>
      </c>
      <c r="AM122" s="44">
        <v>5</v>
      </c>
      <c r="AN122" s="44">
        <v>4</v>
      </c>
      <c r="AO122" s="44">
        <v>6.5</v>
      </c>
    </row>
    <row r="123" spans="1:41">
      <c r="A123" s="42" t="s">
        <v>760</v>
      </c>
      <c r="B123" s="42" t="s">
        <v>765</v>
      </c>
      <c r="C123" s="42" t="s">
        <v>408</v>
      </c>
      <c r="D123" s="42" t="s">
        <v>760</v>
      </c>
      <c r="E123" s="42" t="s">
        <v>765</v>
      </c>
      <c r="F123" s="44">
        <v>7.02</v>
      </c>
      <c r="G123" s="44">
        <v>6.93</v>
      </c>
      <c r="H123" s="44">
        <v>8</v>
      </c>
      <c r="I123" s="44">
        <v>7.5</v>
      </c>
      <c r="J123" s="44">
        <v>7.5</v>
      </c>
      <c r="K123" s="44">
        <v>6</v>
      </c>
      <c r="L123" s="44">
        <v>7</v>
      </c>
      <c r="M123" s="44">
        <v>7</v>
      </c>
      <c r="N123" s="44">
        <v>7.5</v>
      </c>
      <c r="O123" s="44">
        <v>6</v>
      </c>
      <c r="P123" s="44">
        <v>6.5</v>
      </c>
      <c r="Q123" s="44">
        <v>5.5</v>
      </c>
      <c r="R123" s="44">
        <v>8</v>
      </c>
      <c r="S123" s="44">
        <v>7.5</v>
      </c>
      <c r="T123" s="44">
        <v>7</v>
      </c>
      <c r="U123" s="44">
        <v>6</v>
      </c>
      <c r="V123" s="44">
        <v>7</v>
      </c>
      <c r="W123" s="44">
        <v>7.1</v>
      </c>
      <c r="X123" s="44">
        <v>7</v>
      </c>
      <c r="Y123" s="44">
        <v>8</v>
      </c>
      <c r="Z123" s="44">
        <v>8</v>
      </c>
      <c r="AA123" s="44">
        <v>6.5</v>
      </c>
      <c r="AB123" s="44">
        <v>6</v>
      </c>
      <c r="AC123" s="44">
        <v>5.33</v>
      </c>
      <c r="AD123" s="44">
        <v>5</v>
      </c>
      <c r="AE123" s="44">
        <v>5</v>
      </c>
      <c r="AF123" s="44">
        <v>7.5</v>
      </c>
      <c r="AG123" s="44">
        <v>7</v>
      </c>
      <c r="AH123" s="44">
        <v>5</v>
      </c>
      <c r="AI123" s="44">
        <v>4.5</v>
      </c>
      <c r="AJ123" s="44">
        <v>6</v>
      </c>
      <c r="AK123" s="44">
        <v>6</v>
      </c>
      <c r="AL123" s="44">
        <v>5.5</v>
      </c>
      <c r="AM123" s="44">
        <v>3</v>
      </c>
      <c r="AN123" s="44">
        <v>3</v>
      </c>
      <c r="AO123" s="44">
        <v>6.5</v>
      </c>
    </row>
    <row r="124" spans="1:41">
      <c r="A124" s="42" t="s">
        <v>775</v>
      </c>
      <c r="B124" s="42" t="s">
        <v>776</v>
      </c>
      <c r="C124" s="42" t="s">
        <v>19</v>
      </c>
      <c r="D124" s="42" t="s">
        <v>775</v>
      </c>
      <c r="E124" s="42" t="s">
        <v>776</v>
      </c>
      <c r="F124" s="44">
        <v>5.65</v>
      </c>
      <c r="G124" s="44">
        <v>5.4</v>
      </c>
      <c r="H124" s="44">
        <v>5</v>
      </c>
      <c r="I124" s="44">
        <v>5.5</v>
      </c>
      <c r="J124" s="44">
        <v>4.5</v>
      </c>
      <c r="K124" s="44">
        <v>6</v>
      </c>
      <c r="L124" s="44">
        <v>4.5</v>
      </c>
      <c r="M124" s="44">
        <v>5</v>
      </c>
      <c r="N124" s="44">
        <v>6</v>
      </c>
      <c r="O124" s="44">
        <v>4.5</v>
      </c>
      <c r="P124" s="44">
        <v>5.5</v>
      </c>
      <c r="Q124" s="44">
        <v>6.5</v>
      </c>
      <c r="R124" s="44">
        <v>6</v>
      </c>
      <c r="S124" s="44">
        <v>7</v>
      </c>
      <c r="T124" s="44">
        <v>5</v>
      </c>
      <c r="U124" s="44">
        <v>5</v>
      </c>
      <c r="V124" s="44">
        <v>5</v>
      </c>
      <c r="W124" s="44">
        <v>5.9</v>
      </c>
      <c r="X124" s="44">
        <v>5</v>
      </c>
      <c r="Y124" s="44">
        <v>7</v>
      </c>
      <c r="Z124" s="44">
        <v>7.5</v>
      </c>
      <c r="AA124" s="44">
        <v>5</v>
      </c>
      <c r="AB124" s="44">
        <v>5</v>
      </c>
      <c r="AC124" s="44">
        <v>5.33</v>
      </c>
      <c r="AD124" s="44">
        <v>5</v>
      </c>
      <c r="AE124" s="44">
        <v>6</v>
      </c>
      <c r="AF124" s="44">
        <v>6</v>
      </c>
      <c r="AG124" s="44">
        <v>6</v>
      </c>
      <c r="AH124" s="44">
        <v>5</v>
      </c>
      <c r="AI124" s="44">
        <v>5</v>
      </c>
      <c r="AJ124" s="44">
        <v>6</v>
      </c>
      <c r="AK124" s="44">
        <v>5.5</v>
      </c>
      <c r="AL124" s="44">
        <v>5</v>
      </c>
      <c r="AM124" s="44">
        <v>5</v>
      </c>
      <c r="AN124" s="44">
        <v>5</v>
      </c>
      <c r="AO124" s="44">
        <v>4.5</v>
      </c>
    </row>
    <row r="125" spans="1:41">
      <c r="A125" s="42" t="s">
        <v>768</v>
      </c>
      <c r="B125" s="42" t="s">
        <v>770</v>
      </c>
      <c r="C125" s="42" t="s">
        <v>526</v>
      </c>
      <c r="D125" s="42" t="s">
        <v>768</v>
      </c>
      <c r="E125" s="42" t="s">
        <v>770</v>
      </c>
      <c r="F125" s="44">
        <v>5.2</v>
      </c>
      <c r="G125" s="44">
        <v>4.8</v>
      </c>
      <c r="H125" s="44">
        <v>6.5</v>
      </c>
      <c r="I125" s="44">
        <v>4.5</v>
      </c>
      <c r="J125" s="44">
        <v>7</v>
      </c>
      <c r="K125" s="44">
        <v>1</v>
      </c>
      <c r="L125" s="44">
        <v>2.5</v>
      </c>
      <c r="M125" s="44">
        <v>2</v>
      </c>
      <c r="N125" s="44">
        <v>2.5</v>
      </c>
      <c r="O125" s="44">
        <v>8</v>
      </c>
      <c r="P125" s="44">
        <v>7</v>
      </c>
      <c r="Q125" s="44">
        <v>4</v>
      </c>
      <c r="R125" s="44">
        <v>6</v>
      </c>
      <c r="S125" s="44">
        <v>6.5</v>
      </c>
      <c r="T125" s="44">
        <v>4.5</v>
      </c>
      <c r="U125" s="44">
        <v>5</v>
      </c>
      <c r="V125" s="44">
        <v>5</v>
      </c>
      <c r="W125" s="44">
        <v>5.6</v>
      </c>
      <c r="X125" s="44">
        <v>6</v>
      </c>
      <c r="Y125" s="44">
        <v>6.5</v>
      </c>
      <c r="Z125" s="44">
        <v>5</v>
      </c>
      <c r="AA125" s="44">
        <v>6.5</v>
      </c>
      <c r="AB125" s="44">
        <v>4</v>
      </c>
      <c r="AC125" s="44">
        <v>5.33</v>
      </c>
      <c r="AD125" s="44">
        <v>5</v>
      </c>
      <c r="AE125" s="44">
        <v>5</v>
      </c>
      <c r="AF125" s="44">
        <v>6.5</v>
      </c>
      <c r="AG125" s="44">
        <v>7</v>
      </c>
      <c r="AH125" s="44">
        <v>3.5</v>
      </c>
      <c r="AI125" s="44">
        <v>5.5</v>
      </c>
      <c r="AJ125" s="44">
        <v>4.5</v>
      </c>
      <c r="AK125" s="44">
        <v>6.5</v>
      </c>
      <c r="AL125" s="44">
        <v>4</v>
      </c>
      <c r="AM125" s="44">
        <v>5.5</v>
      </c>
      <c r="AN125" s="44">
        <v>5</v>
      </c>
      <c r="AO125" s="44">
        <v>6</v>
      </c>
    </row>
    <row r="126" spans="1:41">
      <c r="A126" s="42" t="s">
        <v>778</v>
      </c>
      <c r="B126" s="42" t="s">
        <v>785</v>
      </c>
      <c r="C126" s="42" t="s">
        <v>790</v>
      </c>
      <c r="D126" s="42" t="s">
        <v>778</v>
      </c>
      <c r="E126" s="42" t="s">
        <v>785</v>
      </c>
      <c r="F126" s="44">
        <v>2.7</v>
      </c>
      <c r="G126" s="44">
        <v>2.9</v>
      </c>
      <c r="H126" s="44">
        <v>3.5</v>
      </c>
      <c r="I126" s="44">
        <v>2.5</v>
      </c>
      <c r="J126" s="44">
        <v>1.5</v>
      </c>
      <c r="K126" s="44">
        <v>1</v>
      </c>
      <c r="L126" s="44">
        <v>7</v>
      </c>
      <c r="M126" s="44">
        <v>1.5</v>
      </c>
      <c r="N126" s="44">
        <v>2</v>
      </c>
      <c r="O126" s="44">
        <v>3</v>
      </c>
      <c r="P126" s="44">
        <v>2.5</v>
      </c>
      <c r="Q126" s="44">
        <v>4</v>
      </c>
      <c r="R126" s="44">
        <v>2.5</v>
      </c>
      <c r="S126" s="44">
        <v>2.5</v>
      </c>
      <c r="T126" s="44">
        <v>4.5</v>
      </c>
      <c r="U126" s="44">
        <v>4</v>
      </c>
      <c r="V126" s="44">
        <v>1.5</v>
      </c>
      <c r="W126" s="44">
        <v>2.5</v>
      </c>
      <c r="X126" s="44">
        <v>1</v>
      </c>
      <c r="Y126" s="44">
        <v>4</v>
      </c>
      <c r="Z126" s="44">
        <v>2</v>
      </c>
      <c r="AA126" s="44">
        <v>4</v>
      </c>
      <c r="AB126" s="44">
        <v>1.5</v>
      </c>
      <c r="AC126" s="44">
        <v>5.33</v>
      </c>
      <c r="AD126" s="44">
        <v>7</v>
      </c>
      <c r="AE126" s="44">
        <v>6</v>
      </c>
      <c r="AF126" s="44">
        <v>7.5</v>
      </c>
      <c r="AG126" s="44">
        <v>5.5</v>
      </c>
      <c r="AH126" s="44">
        <v>5</v>
      </c>
      <c r="AI126" s="44">
        <v>5.5</v>
      </c>
      <c r="AJ126" s="44">
        <v>4.5</v>
      </c>
      <c r="AK126" s="44">
        <v>5</v>
      </c>
      <c r="AL126" s="44">
        <v>4.5</v>
      </c>
      <c r="AM126" s="44">
        <v>2.5</v>
      </c>
      <c r="AN126" s="44">
        <v>5.5</v>
      </c>
      <c r="AO126" s="44">
        <v>5.5</v>
      </c>
    </row>
    <row r="127" spans="1:41">
      <c r="A127" s="42" t="s">
        <v>768</v>
      </c>
      <c r="B127" s="42" t="s">
        <v>770</v>
      </c>
      <c r="C127" s="42" t="s">
        <v>340</v>
      </c>
      <c r="D127" s="42" t="s">
        <v>768</v>
      </c>
      <c r="E127" s="42" t="s">
        <v>770</v>
      </c>
      <c r="F127" s="44">
        <v>3.37</v>
      </c>
      <c r="G127" s="44">
        <v>3.63</v>
      </c>
      <c r="H127" s="44">
        <v>5.5</v>
      </c>
      <c r="I127" s="44">
        <v>5.5</v>
      </c>
      <c r="J127" s="44">
        <v>1.5</v>
      </c>
      <c r="K127" s="44">
        <v>3.5</v>
      </c>
      <c r="L127" s="44">
        <v>3</v>
      </c>
      <c r="M127" s="44">
        <v>4</v>
      </c>
      <c r="N127" s="44">
        <v>2.5</v>
      </c>
      <c r="O127" s="44">
        <v>4</v>
      </c>
      <c r="P127" s="44">
        <v>5</v>
      </c>
      <c r="Q127" s="44">
        <v>3</v>
      </c>
      <c r="R127" s="44">
        <v>3</v>
      </c>
      <c r="S127" s="44">
        <v>3.5</v>
      </c>
      <c r="T127" s="44">
        <v>5.5</v>
      </c>
      <c r="U127" s="44">
        <v>3</v>
      </c>
      <c r="V127" s="44">
        <v>2</v>
      </c>
      <c r="W127" s="44">
        <v>3.1</v>
      </c>
      <c r="X127" s="44">
        <v>3</v>
      </c>
      <c r="Y127" s="44">
        <v>2.5</v>
      </c>
      <c r="Z127" s="44">
        <v>3.5</v>
      </c>
      <c r="AA127" s="44">
        <v>2</v>
      </c>
      <c r="AB127" s="44">
        <v>4.5</v>
      </c>
      <c r="AC127" s="44">
        <v>5.38</v>
      </c>
      <c r="AD127" s="44">
        <v>6.5</v>
      </c>
      <c r="AE127" s="44">
        <v>2.5</v>
      </c>
      <c r="AF127" s="44">
        <v>6.5</v>
      </c>
      <c r="AG127" s="44">
        <v>6</v>
      </c>
      <c r="AH127" s="44">
        <v>3</v>
      </c>
      <c r="AI127" s="44">
        <v>7</v>
      </c>
      <c r="AJ127" s="44">
        <v>8</v>
      </c>
      <c r="AK127" s="44">
        <v>5.5</v>
      </c>
      <c r="AL127" s="44">
        <v>5.5</v>
      </c>
      <c r="AM127" s="44">
        <v>4</v>
      </c>
      <c r="AN127" s="44">
        <v>7</v>
      </c>
      <c r="AO127" s="44">
        <v>3</v>
      </c>
    </row>
    <row r="128" spans="1:41">
      <c r="A128" s="42" t="s">
        <v>768</v>
      </c>
      <c r="B128" s="42" t="s">
        <v>770</v>
      </c>
      <c r="C128" s="42" t="s">
        <v>791</v>
      </c>
      <c r="D128" s="42" t="s">
        <v>768</v>
      </c>
      <c r="E128" s="42" t="s">
        <v>770</v>
      </c>
      <c r="F128" s="44">
        <v>3.08</v>
      </c>
      <c r="G128" s="44">
        <v>2.67</v>
      </c>
      <c r="H128" s="44">
        <v>2.5</v>
      </c>
      <c r="I128" s="44">
        <v>1</v>
      </c>
      <c r="J128" s="44">
        <v>4</v>
      </c>
      <c r="K128" s="44">
        <v>1</v>
      </c>
      <c r="L128" s="44">
        <v>2</v>
      </c>
      <c r="M128" s="44">
        <v>1</v>
      </c>
      <c r="N128" s="44">
        <v>1</v>
      </c>
      <c r="O128" s="44">
        <v>7.5</v>
      </c>
      <c r="P128" s="44">
        <v>7.5</v>
      </c>
      <c r="Q128" s="44">
        <v>1</v>
      </c>
      <c r="R128" s="44">
        <v>3</v>
      </c>
      <c r="S128" s="44">
        <v>2.5</v>
      </c>
      <c r="T128" s="44">
        <v>2</v>
      </c>
      <c r="U128" s="44">
        <v>3</v>
      </c>
      <c r="V128" s="44">
        <v>1</v>
      </c>
      <c r="W128" s="44">
        <v>3.5</v>
      </c>
      <c r="X128" s="44">
        <v>2</v>
      </c>
      <c r="Y128" s="44">
        <v>5</v>
      </c>
      <c r="Z128" s="44">
        <v>2</v>
      </c>
      <c r="AA128" s="44">
        <v>5.5</v>
      </c>
      <c r="AB128" s="44">
        <v>3</v>
      </c>
      <c r="AC128" s="44">
        <v>5.38</v>
      </c>
      <c r="AD128" s="44">
        <v>6</v>
      </c>
      <c r="AE128" s="44">
        <v>6</v>
      </c>
      <c r="AF128" s="44">
        <v>6</v>
      </c>
      <c r="AG128" s="44">
        <v>6.5</v>
      </c>
      <c r="AH128" s="44">
        <v>6</v>
      </c>
      <c r="AI128" s="44">
        <v>4</v>
      </c>
      <c r="AJ128" s="44">
        <v>6</v>
      </c>
      <c r="AK128" s="44">
        <v>5.5</v>
      </c>
      <c r="AL128" s="44">
        <v>4</v>
      </c>
      <c r="AM128" s="44">
        <v>3</v>
      </c>
      <c r="AN128" s="44">
        <v>5.5</v>
      </c>
      <c r="AO128" s="44">
        <v>6</v>
      </c>
    </row>
    <row r="129" spans="1:41">
      <c r="A129" s="42" t="s">
        <v>768</v>
      </c>
      <c r="B129" s="42" t="s">
        <v>770</v>
      </c>
      <c r="C129" s="42" t="s">
        <v>51</v>
      </c>
      <c r="D129" s="42" t="s">
        <v>768</v>
      </c>
      <c r="E129" s="42" t="s">
        <v>770</v>
      </c>
      <c r="F129" s="44">
        <v>5.8</v>
      </c>
      <c r="G129" s="44">
        <v>4.9000000000000004</v>
      </c>
      <c r="H129" s="44">
        <v>5</v>
      </c>
      <c r="I129" s="44">
        <v>3</v>
      </c>
      <c r="J129" s="44">
        <v>9</v>
      </c>
      <c r="K129" s="44">
        <v>1.5</v>
      </c>
      <c r="L129" s="44">
        <v>2</v>
      </c>
      <c r="M129" s="44">
        <v>1</v>
      </c>
      <c r="N129" s="44">
        <v>3</v>
      </c>
      <c r="O129" s="44">
        <v>6.5</v>
      </c>
      <c r="P129" s="44">
        <v>8.5</v>
      </c>
      <c r="Q129" s="44">
        <v>3</v>
      </c>
      <c r="R129" s="44">
        <v>4.5</v>
      </c>
      <c r="S129" s="44">
        <v>7</v>
      </c>
      <c r="T129" s="44">
        <v>6.5</v>
      </c>
      <c r="U129" s="44">
        <v>7</v>
      </c>
      <c r="V129" s="44">
        <v>6</v>
      </c>
      <c r="W129" s="44">
        <v>6.7</v>
      </c>
      <c r="X129" s="44">
        <v>8</v>
      </c>
      <c r="Y129" s="44">
        <v>8</v>
      </c>
      <c r="Z129" s="44">
        <v>8</v>
      </c>
      <c r="AA129" s="44">
        <v>7</v>
      </c>
      <c r="AB129" s="44">
        <v>2.5</v>
      </c>
      <c r="AC129" s="44">
        <v>5.42</v>
      </c>
      <c r="AD129" s="44">
        <v>4.5</v>
      </c>
      <c r="AE129" s="44">
        <v>5</v>
      </c>
      <c r="AF129" s="44">
        <v>7</v>
      </c>
      <c r="AG129" s="44">
        <v>5.5</v>
      </c>
      <c r="AH129" s="44">
        <v>3.5</v>
      </c>
      <c r="AI129" s="44">
        <v>6</v>
      </c>
      <c r="AJ129" s="44">
        <v>6.5</v>
      </c>
      <c r="AK129" s="44">
        <v>4.5</v>
      </c>
      <c r="AL129" s="44">
        <v>4.5</v>
      </c>
      <c r="AM129" s="44">
        <v>5</v>
      </c>
      <c r="AN129" s="44">
        <v>6.5</v>
      </c>
      <c r="AO129" s="44">
        <v>6.5</v>
      </c>
    </row>
    <row r="130" spans="1:41">
      <c r="A130" s="42" t="s">
        <v>758</v>
      </c>
      <c r="B130" s="42" t="s">
        <v>759</v>
      </c>
      <c r="C130" s="42" t="s">
        <v>49</v>
      </c>
      <c r="D130" s="42" t="s">
        <v>758</v>
      </c>
      <c r="E130" s="42" t="s">
        <v>759</v>
      </c>
      <c r="F130" s="44">
        <v>5.75</v>
      </c>
      <c r="G130" s="44">
        <v>6.7</v>
      </c>
      <c r="H130" s="44">
        <v>8</v>
      </c>
      <c r="I130" s="44">
        <v>6.5</v>
      </c>
      <c r="J130" s="44">
        <v>6</v>
      </c>
      <c r="K130" s="44">
        <v>6</v>
      </c>
      <c r="L130" s="44">
        <v>7</v>
      </c>
      <c r="M130" s="44">
        <v>7</v>
      </c>
      <c r="N130" s="44">
        <v>7</v>
      </c>
      <c r="O130" s="44">
        <v>3.5</v>
      </c>
      <c r="P130" s="44">
        <v>7.5</v>
      </c>
      <c r="Q130" s="44">
        <v>7</v>
      </c>
      <c r="R130" s="44">
        <v>7.5</v>
      </c>
      <c r="S130" s="44">
        <v>7</v>
      </c>
      <c r="T130" s="44">
        <v>7.5</v>
      </c>
      <c r="U130" s="44">
        <v>6</v>
      </c>
      <c r="V130" s="44">
        <v>7</v>
      </c>
      <c r="W130" s="44">
        <v>4.8</v>
      </c>
      <c r="X130" s="44">
        <v>3.5</v>
      </c>
      <c r="Y130" s="44">
        <v>6.5</v>
      </c>
      <c r="Z130" s="44">
        <v>6</v>
      </c>
      <c r="AA130" s="44">
        <v>3</v>
      </c>
      <c r="AB130" s="44">
        <v>5</v>
      </c>
      <c r="AC130" s="44">
        <v>5.42</v>
      </c>
      <c r="AD130" s="44">
        <v>4</v>
      </c>
      <c r="AE130" s="44">
        <v>5</v>
      </c>
      <c r="AF130" s="44">
        <v>8.5</v>
      </c>
      <c r="AG130" s="44">
        <v>5</v>
      </c>
      <c r="AH130" s="44">
        <v>4.5</v>
      </c>
      <c r="AI130" s="44">
        <v>5</v>
      </c>
      <c r="AJ130" s="44">
        <v>8</v>
      </c>
      <c r="AK130" s="44">
        <v>6.5</v>
      </c>
      <c r="AL130" s="44">
        <v>5</v>
      </c>
      <c r="AM130" s="44">
        <v>4</v>
      </c>
      <c r="AN130" s="44">
        <v>5</v>
      </c>
      <c r="AO130" s="44">
        <v>4.5</v>
      </c>
    </row>
    <row r="131" spans="1:41">
      <c r="A131" s="42" t="s">
        <v>758</v>
      </c>
      <c r="B131" s="42" t="s">
        <v>763</v>
      </c>
      <c r="C131" s="42" t="s">
        <v>477</v>
      </c>
      <c r="D131" s="42" t="s">
        <v>758</v>
      </c>
      <c r="E131" s="42" t="s">
        <v>763</v>
      </c>
      <c r="F131" s="44">
        <v>5.45</v>
      </c>
      <c r="G131" s="44">
        <v>5.7</v>
      </c>
      <c r="H131" s="44">
        <v>8</v>
      </c>
      <c r="I131" s="44">
        <v>6.5</v>
      </c>
      <c r="J131" s="44">
        <v>6.5</v>
      </c>
      <c r="K131" s="44">
        <v>4</v>
      </c>
      <c r="L131" s="44">
        <v>6.5</v>
      </c>
      <c r="M131" s="44">
        <v>5</v>
      </c>
      <c r="N131" s="44">
        <v>4.5</v>
      </c>
      <c r="O131" s="44">
        <v>4.5</v>
      </c>
      <c r="P131" s="44">
        <v>6.5</v>
      </c>
      <c r="Q131" s="44">
        <v>7</v>
      </c>
      <c r="R131" s="44">
        <v>7</v>
      </c>
      <c r="S131" s="44">
        <v>7.5</v>
      </c>
      <c r="T131" s="44">
        <v>6</v>
      </c>
      <c r="U131" s="44">
        <v>4</v>
      </c>
      <c r="V131" s="44">
        <v>2</v>
      </c>
      <c r="W131" s="44">
        <v>5.2</v>
      </c>
      <c r="X131" s="44">
        <v>1</v>
      </c>
      <c r="Y131" s="44">
        <v>6</v>
      </c>
      <c r="Z131" s="44">
        <v>6.5</v>
      </c>
      <c r="AA131" s="44">
        <v>6</v>
      </c>
      <c r="AB131" s="44">
        <v>6.5</v>
      </c>
      <c r="AC131" s="44">
        <v>5.42</v>
      </c>
      <c r="AD131" s="44">
        <v>5</v>
      </c>
      <c r="AE131" s="44">
        <v>5.5</v>
      </c>
      <c r="AF131" s="44">
        <v>6</v>
      </c>
      <c r="AG131" s="44">
        <v>5</v>
      </c>
      <c r="AH131" s="44">
        <v>5</v>
      </c>
      <c r="AI131" s="44">
        <v>5</v>
      </c>
      <c r="AJ131" s="44">
        <v>7</v>
      </c>
      <c r="AK131" s="44">
        <v>5.5</v>
      </c>
      <c r="AL131" s="44">
        <v>6</v>
      </c>
      <c r="AM131" s="44">
        <v>5.5</v>
      </c>
      <c r="AN131" s="44">
        <v>6</v>
      </c>
      <c r="AO131" s="44">
        <v>3.5</v>
      </c>
    </row>
    <row r="132" spans="1:41">
      <c r="A132" s="42" t="s">
        <v>758</v>
      </c>
      <c r="B132" s="42" t="s">
        <v>763</v>
      </c>
      <c r="C132" s="42" t="s">
        <v>301</v>
      </c>
      <c r="D132" s="42" t="s">
        <v>758</v>
      </c>
      <c r="E132" s="42" t="s">
        <v>763</v>
      </c>
      <c r="F132" s="44">
        <v>4.95</v>
      </c>
      <c r="G132" s="44">
        <v>5.4</v>
      </c>
      <c r="H132" s="44">
        <v>8</v>
      </c>
      <c r="I132" s="44">
        <v>5.5</v>
      </c>
      <c r="J132" s="44">
        <v>5</v>
      </c>
      <c r="K132" s="44">
        <v>3.5</v>
      </c>
      <c r="L132" s="44">
        <v>6</v>
      </c>
      <c r="M132" s="44">
        <v>6.5</v>
      </c>
      <c r="N132" s="44">
        <v>5</v>
      </c>
      <c r="O132" s="44">
        <v>4</v>
      </c>
      <c r="P132" s="44">
        <v>5.5</v>
      </c>
      <c r="Q132" s="44">
        <v>7</v>
      </c>
      <c r="R132" s="44">
        <v>7</v>
      </c>
      <c r="S132" s="44">
        <v>7</v>
      </c>
      <c r="T132" s="44">
        <v>5.5</v>
      </c>
      <c r="U132" s="44">
        <v>4</v>
      </c>
      <c r="V132" s="44">
        <v>1.5</v>
      </c>
      <c r="W132" s="44">
        <v>4.5</v>
      </c>
      <c r="X132" s="44">
        <v>1.5</v>
      </c>
      <c r="Y132" s="44">
        <v>6</v>
      </c>
      <c r="Z132" s="44">
        <v>4</v>
      </c>
      <c r="AA132" s="44">
        <v>5</v>
      </c>
      <c r="AB132" s="44">
        <v>6</v>
      </c>
      <c r="AC132" s="44">
        <v>5.42</v>
      </c>
      <c r="AD132" s="44">
        <v>6</v>
      </c>
      <c r="AE132" s="44">
        <v>4.5</v>
      </c>
      <c r="AF132" s="44">
        <v>7</v>
      </c>
      <c r="AG132" s="44">
        <v>5.5</v>
      </c>
      <c r="AH132" s="44">
        <v>4.5</v>
      </c>
      <c r="AI132" s="44">
        <v>4.5</v>
      </c>
      <c r="AJ132" s="44">
        <v>6.5</v>
      </c>
      <c r="AK132" s="44">
        <v>5.5</v>
      </c>
      <c r="AL132" s="44">
        <v>6</v>
      </c>
      <c r="AM132" s="44">
        <v>5.5</v>
      </c>
      <c r="AN132" s="44">
        <v>5.5</v>
      </c>
      <c r="AO132" s="44">
        <v>4</v>
      </c>
    </row>
    <row r="133" spans="1:41">
      <c r="A133" s="42" t="s">
        <v>778</v>
      </c>
      <c r="B133" s="42" t="s">
        <v>779</v>
      </c>
      <c r="C133" s="42" t="s">
        <v>38</v>
      </c>
      <c r="D133" s="42" t="s">
        <v>778</v>
      </c>
      <c r="E133" s="42" t="s">
        <v>779</v>
      </c>
      <c r="F133" s="44">
        <v>4.1500000000000004</v>
      </c>
      <c r="G133" s="44">
        <v>4.3</v>
      </c>
      <c r="H133" s="44">
        <v>5</v>
      </c>
      <c r="I133" s="44">
        <v>4</v>
      </c>
      <c r="J133" s="44">
        <v>2</v>
      </c>
      <c r="K133" s="44">
        <v>3.5</v>
      </c>
      <c r="L133" s="44">
        <v>4.5</v>
      </c>
      <c r="M133" s="44">
        <v>2.5</v>
      </c>
      <c r="N133" s="44">
        <v>2.5</v>
      </c>
      <c r="O133" s="44">
        <v>5</v>
      </c>
      <c r="P133" s="44">
        <v>6</v>
      </c>
      <c r="Q133" s="44">
        <v>7</v>
      </c>
      <c r="R133" s="44">
        <v>4</v>
      </c>
      <c r="S133" s="44">
        <v>5.5</v>
      </c>
      <c r="T133" s="44">
        <v>5</v>
      </c>
      <c r="U133" s="44">
        <v>4.5</v>
      </c>
      <c r="V133" s="44">
        <v>3.5</v>
      </c>
      <c r="W133" s="44">
        <v>4</v>
      </c>
      <c r="X133" s="44">
        <v>1</v>
      </c>
      <c r="Y133" s="44">
        <v>5</v>
      </c>
      <c r="Z133" s="44">
        <v>3</v>
      </c>
      <c r="AA133" s="44">
        <v>5.5</v>
      </c>
      <c r="AB133" s="44">
        <v>5.5</v>
      </c>
      <c r="AC133" s="44">
        <v>5.42</v>
      </c>
      <c r="AD133" s="44">
        <v>5.5</v>
      </c>
      <c r="AE133" s="44">
        <v>5</v>
      </c>
      <c r="AF133" s="44">
        <v>5.5</v>
      </c>
      <c r="AG133" s="44">
        <v>6</v>
      </c>
      <c r="AH133" s="44">
        <v>4</v>
      </c>
      <c r="AI133" s="44">
        <v>5</v>
      </c>
      <c r="AJ133" s="44">
        <v>5</v>
      </c>
      <c r="AK133" s="44">
        <v>6</v>
      </c>
      <c r="AL133" s="44">
        <v>6</v>
      </c>
      <c r="AM133" s="44">
        <v>6</v>
      </c>
      <c r="AN133" s="44">
        <v>5.5</v>
      </c>
      <c r="AO133" s="44">
        <v>5.5</v>
      </c>
    </row>
    <row r="134" spans="1:41">
      <c r="A134" s="42" t="s">
        <v>760</v>
      </c>
      <c r="B134" s="42" t="s">
        <v>773</v>
      </c>
      <c r="C134" s="42" t="s">
        <v>42</v>
      </c>
      <c r="D134" s="42" t="s">
        <v>760</v>
      </c>
      <c r="E134" s="42" t="s">
        <v>773</v>
      </c>
      <c r="F134" s="44">
        <v>5.8</v>
      </c>
      <c r="G134" s="44">
        <v>6</v>
      </c>
      <c r="H134" s="44">
        <v>7</v>
      </c>
      <c r="I134" s="44">
        <v>5.5</v>
      </c>
      <c r="J134" s="44">
        <v>6</v>
      </c>
      <c r="K134" s="44">
        <v>7</v>
      </c>
      <c r="L134" s="44">
        <v>6.5</v>
      </c>
      <c r="M134" s="44">
        <v>7.5</v>
      </c>
      <c r="N134" s="44">
        <v>6</v>
      </c>
      <c r="O134" s="44">
        <v>6.5</v>
      </c>
      <c r="P134" s="44">
        <v>6</v>
      </c>
      <c r="Q134" s="44">
        <v>7</v>
      </c>
      <c r="R134" s="44">
        <v>6</v>
      </c>
      <c r="S134" s="44">
        <v>6</v>
      </c>
      <c r="T134" s="44">
        <v>5</v>
      </c>
      <c r="U134" s="44">
        <v>4.5</v>
      </c>
      <c r="V134" s="44">
        <v>3.5</v>
      </c>
      <c r="W134" s="44">
        <v>5.6</v>
      </c>
      <c r="X134" s="44">
        <v>3</v>
      </c>
      <c r="Y134" s="44">
        <v>6.5</v>
      </c>
      <c r="Z134" s="44">
        <v>7.5</v>
      </c>
      <c r="AA134" s="44">
        <v>6.5</v>
      </c>
      <c r="AB134" s="44">
        <v>4.5</v>
      </c>
      <c r="AC134" s="44">
        <v>5.46</v>
      </c>
      <c r="AD134" s="44">
        <v>6</v>
      </c>
      <c r="AE134" s="44">
        <v>5.5</v>
      </c>
      <c r="AF134" s="44">
        <v>6.5</v>
      </c>
      <c r="AG134" s="44">
        <v>5</v>
      </c>
      <c r="AH134" s="44">
        <v>5</v>
      </c>
      <c r="AI134" s="44">
        <v>4.5</v>
      </c>
      <c r="AJ134" s="44">
        <v>6</v>
      </c>
      <c r="AK134" s="44">
        <v>6</v>
      </c>
      <c r="AL134" s="44">
        <v>6.5</v>
      </c>
      <c r="AM134" s="44">
        <v>3.5</v>
      </c>
      <c r="AN134" s="44">
        <v>4</v>
      </c>
      <c r="AO134" s="44">
        <v>7</v>
      </c>
    </row>
    <row r="135" spans="1:41">
      <c r="A135" s="42" t="s">
        <v>760</v>
      </c>
      <c r="B135" s="42" t="s">
        <v>774</v>
      </c>
      <c r="C135" s="42" t="s">
        <v>314</v>
      </c>
      <c r="D135" s="42" t="s">
        <v>760</v>
      </c>
      <c r="E135" s="42" t="s">
        <v>774</v>
      </c>
      <c r="F135" s="44">
        <v>4.3499999999999996</v>
      </c>
      <c r="G135" s="44">
        <v>4.4000000000000004</v>
      </c>
      <c r="H135" s="44">
        <v>4.5</v>
      </c>
      <c r="I135" s="44">
        <v>3.5</v>
      </c>
      <c r="J135" s="44">
        <v>4</v>
      </c>
      <c r="K135" s="44">
        <v>2.5</v>
      </c>
      <c r="L135" s="44">
        <v>7.5</v>
      </c>
      <c r="M135" s="44">
        <v>3.5</v>
      </c>
      <c r="N135" s="44">
        <v>3.5</v>
      </c>
      <c r="O135" s="44">
        <v>3.5</v>
      </c>
      <c r="P135" s="44">
        <v>4.5</v>
      </c>
      <c r="Q135" s="44">
        <v>4</v>
      </c>
      <c r="R135" s="44">
        <v>5</v>
      </c>
      <c r="S135" s="44">
        <v>5.5</v>
      </c>
      <c r="T135" s="44">
        <v>5</v>
      </c>
      <c r="U135" s="44">
        <v>5.5</v>
      </c>
      <c r="V135" s="44">
        <v>4</v>
      </c>
      <c r="W135" s="44">
        <v>4.3</v>
      </c>
      <c r="X135" s="44">
        <v>1</v>
      </c>
      <c r="Y135" s="44">
        <v>5.5</v>
      </c>
      <c r="Z135" s="44">
        <v>4</v>
      </c>
      <c r="AA135" s="44">
        <v>5.5</v>
      </c>
      <c r="AB135" s="44">
        <v>5.5</v>
      </c>
      <c r="AC135" s="44">
        <v>5.46</v>
      </c>
      <c r="AD135" s="44">
        <v>5</v>
      </c>
      <c r="AE135" s="44">
        <v>4</v>
      </c>
      <c r="AF135" s="44">
        <v>8.5</v>
      </c>
      <c r="AG135" s="44">
        <v>7</v>
      </c>
      <c r="AH135" s="44">
        <v>6</v>
      </c>
      <c r="AI135" s="44">
        <v>5</v>
      </c>
      <c r="AJ135" s="44">
        <v>5</v>
      </c>
      <c r="AK135" s="44">
        <v>5</v>
      </c>
      <c r="AL135" s="44">
        <v>6</v>
      </c>
      <c r="AM135" s="44">
        <v>4.5</v>
      </c>
      <c r="AN135" s="44">
        <v>4.5</v>
      </c>
      <c r="AO135" s="44">
        <v>5</v>
      </c>
    </row>
    <row r="136" spans="1:41">
      <c r="A136" s="42" t="s">
        <v>768</v>
      </c>
      <c r="B136" s="42" t="s">
        <v>770</v>
      </c>
      <c r="C136" s="42" t="s">
        <v>299</v>
      </c>
      <c r="D136" s="42" t="s">
        <v>768</v>
      </c>
      <c r="E136" s="42" t="s">
        <v>770</v>
      </c>
      <c r="F136" s="44">
        <v>3.75</v>
      </c>
      <c r="G136" s="44">
        <v>3.6</v>
      </c>
      <c r="H136" s="44">
        <v>5</v>
      </c>
      <c r="I136" s="44">
        <v>5.5</v>
      </c>
      <c r="J136" s="44">
        <v>5.5</v>
      </c>
      <c r="K136" s="44">
        <v>1.5</v>
      </c>
      <c r="L136" s="44">
        <v>4.5</v>
      </c>
      <c r="M136" s="44">
        <v>2</v>
      </c>
      <c r="N136" s="44">
        <v>4</v>
      </c>
      <c r="O136" s="44">
        <v>7.5</v>
      </c>
      <c r="P136" s="44">
        <v>4.5</v>
      </c>
      <c r="Q136" s="44">
        <v>3</v>
      </c>
      <c r="R136" s="44">
        <v>2.5</v>
      </c>
      <c r="S136" s="44">
        <v>3.5</v>
      </c>
      <c r="T136" s="44">
        <v>2</v>
      </c>
      <c r="U136" s="44">
        <v>1.5</v>
      </c>
      <c r="V136" s="44">
        <v>1.5</v>
      </c>
      <c r="W136" s="44">
        <v>3.9</v>
      </c>
      <c r="X136" s="44">
        <v>4</v>
      </c>
      <c r="Y136" s="44">
        <v>3</v>
      </c>
      <c r="Z136" s="44">
        <v>3</v>
      </c>
      <c r="AA136" s="44">
        <v>6</v>
      </c>
      <c r="AB136" s="44">
        <v>3.5</v>
      </c>
      <c r="AC136" s="44">
        <v>5.5</v>
      </c>
      <c r="AD136" s="44">
        <v>6</v>
      </c>
      <c r="AE136" s="44">
        <v>5.5</v>
      </c>
      <c r="AF136" s="44">
        <v>6.5</v>
      </c>
      <c r="AG136" s="44">
        <v>6.5</v>
      </c>
      <c r="AH136" s="44">
        <v>3.5</v>
      </c>
      <c r="AI136" s="44">
        <v>6.5</v>
      </c>
      <c r="AJ136" s="44">
        <v>5</v>
      </c>
      <c r="AK136" s="44">
        <v>5</v>
      </c>
      <c r="AL136" s="44">
        <v>4</v>
      </c>
      <c r="AM136" s="44">
        <v>7</v>
      </c>
      <c r="AN136" s="44">
        <v>5.5</v>
      </c>
      <c r="AO136" s="44">
        <v>5</v>
      </c>
    </row>
    <row r="137" spans="1:41">
      <c r="A137" s="42" t="s">
        <v>758</v>
      </c>
      <c r="B137" s="42" t="s">
        <v>763</v>
      </c>
      <c r="C137" s="42" t="s">
        <v>416</v>
      </c>
      <c r="D137" s="42" t="s">
        <v>758</v>
      </c>
      <c r="E137" s="42" t="s">
        <v>763</v>
      </c>
      <c r="F137" s="44">
        <v>5.2</v>
      </c>
      <c r="G137" s="44">
        <v>5.7</v>
      </c>
      <c r="H137" s="44">
        <v>8</v>
      </c>
      <c r="I137" s="44">
        <v>6.5</v>
      </c>
      <c r="J137" s="44">
        <v>6</v>
      </c>
      <c r="K137" s="44">
        <v>5.5</v>
      </c>
      <c r="L137" s="44">
        <v>6</v>
      </c>
      <c r="M137" s="44">
        <v>6</v>
      </c>
      <c r="N137" s="44">
        <v>5</v>
      </c>
      <c r="O137" s="44">
        <v>4.5</v>
      </c>
      <c r="P137" s="44">
        <v>6.5</v>
      </c>
      <c r="Q137" s="44">
        <v>7</v>
      </c>
      <c r="R137" s="44">
        <v>6.5</v>
      </c>
      <c r="S137" s="44">
        <v>7</v>
      </c>
      <c r="T137" s="44">
        <v>6</v>
      </c>
      <c r="U137" s="44">
        <v>3</v>
      </c>
      <c r="V137" s="44">
        <v>2</v>
      </c>
      <c r="W137" s="44">
        <v>4.7</v>
      </c>
      <c r="X137" s="44">
        <v>1</v>
      </c>
      <c r="Y137" s="44">
        <v>6</v>
      </c>
      <c r="Z137" s="44">
        <v>6</v>
      </c>
      <c r="AA137" s="44">
        <v>4</v>
      </c>
      <c r="AB137" s="44">
        <v>6.5</v>
      </c>
      <c r="AC137" s="44">
        <v>5.54</v>
      </c>
      <c r="AD137" s="44">
        <v>5</v>
      </c>
      <c r="AE137" s="44">
        <v>4.5</v>
      </c>
      <c r="AF137" s="44">
        <v>6</v>
      </c>
      <c r="AG137" s="44">
        <v>5.5</v>
      </c>
      <c r="AH137" s="44">
        <v>5.5</v>
      </c>
      <c r="AI137" s="44">
        <v>6</v>
      </c>
      <c r="AJ137" s="44">
        <v>5.5</v>
      </c>
      <c r="AK137" s="44">
        <v>5.5</v>
      </c>
      <c r="AL137" s="44">
        <v>6.5</v>
      </c>
      <c r="AM137" s="44">
        <v>5.5</v>
      </c>
      <c r="AN137" s="44">
        <v>5.5</v>
      </c>
      <c r="AO137" s="44">
        <v>5.5</v>
      </c>
    </row>
    <row r="138" spans="1:41">
      <c r="A138" s="42" t="s">
        <v>760</v>
      </c>
      <c r="B138" s="42" t="s">
        <v>774</v>
      </c>
      <c r="C138" s="42" t="s">
        <v>64</v>
      </c>
      <c r="D138" s="42" t="s">
        <v>760</v>
      </c>
      <c r="E138" s="42" t="s">
        <v>774</v>
      </c>
      <c r="F138" s="44">
        <v>4.37</v>
      </c>
      <c r="G138" s="44">
        <v>4.13</v>
      </c>
      <c r="H138" s="44">
        <v>4.5</v>
      </c>
      <c r="I138" s="44">
        <v>3.5</v>
      </c>
      <c r="J138" s="44">
        <v>2.5</v>
      </c>
      <c r="K138" s="44">
        <v>3.5</v>
      </c>
      <c r="L138" s="44">
        <v>3</v>
      </c>
      <c r="M138" s="44">
        <v>4</v>
      </c>
      <c r="N138" s="44">
        <v>8</v>
      </c>
      <c r="O138" s="44">
        <v>3.5</v>
      </c>
      <c r="P138" s="44">
        <v>5.5</v>
      </c>
      <c r="Q138" s="44">
        <v>8</v>
      </c>
      <c r="R138" s="44">
        <v>4</v>
      </c>
      <c r="S138" s="44">
        <v>4.5</v>
      </c>
      <c r="T138" s="44">
        <v>4</v>
      </c>
      <c r="U138" s="44">
        <v>2</v>
      </c>
      <c r="V138" s="44">
        <v>1.5</v>
      </c>
      <c r="W138" s="44">
        <v>4.5999999999999996</v>
      </c>
      <c r="X138" s="44">
        <v>2</v>
      </c>
      <c r="Y138" s="44">
        <v>6.5</v>
      </c>
      <c r="Z138" s="44">
        <v>6</v>
      </c>
      <c r="AA138" s="44">
        <v>4.5</v>
      </c>
      <c r="AB138" s="44">
        <v>4</v>
      </c>
      <c r="AC138" s="44">
        <v>5.54</v>
      </c>
      <c r="AD138" s="44">
        <v>6</v>
      </c>
      <c r="AE138" s="44">
        <v>6</v>
      </c>
      <c r="AF138" s="44">
        <v>6.5</v>
      </c>
      <c r="AG138" s="44">
        <v>6</v>
      </c>
      <c r="AH138" s="44">
        <v>5.5</v>
      </c>
      <c r="AI138" s="44">
        <v>5.5</v>
      </c>
      <c r="AJ138" s="44">
        <v>5.5</v>
      </c>
      <c r="AK138" s="44">
        <v>4</v>
      </c>
      <c r="AL138" s="44">
        <v>7</v>
      </c>
      <c r="AM138" s="44">
        <v>4</v>
      </c>
      <c r="AN138" s="44">
        <v>5</v>
      </c>
      <c r="AO138" s="44">
        <v>5.5</v>
      </c>
    </row>
    <row r="139" spans="1:41">
      <c r="A139" s="42" t="s">
        <v>760</v>
      </c>
      <c r="B139" s="42" t="s">
        <v>764</v>
      </c>
      <c r="C139" s="42" t="s">
        <v>80</v>
      </c>
      <c r="D139" s="42" t="s">
        <v>760</v>
      </c>
      <c r="E139" s="42" t="s">
        <v>764</v>
      </c>
      <c r="F139" s="44">
        <v>3.6</v>
      </c>
      <c r="G139" s="44">
        <v>4</v>
      </c>
      <c r="H139" s="44">
        <v>5</v>
      </c>
      <c r="I139" s="44">
        <v>2.5</v>
      </c>
      <c r="J139" s="44">
        <v>5</v>
      </c>
      <c r="K139" s="44">
        <v>2.5</v>
      </c>
      <c r="L139" s="44">
        <v>4</v>
      </c>
      <c r="M139" s="44">
        <v>8.5</v>
      </c>
      <c r="N139" s="44">
        <v>3</v>
      </c>
      <c r="O139" s="44">
        <v>2.5</v>
      </c>
      <c r="P139" s="44">
        <v>4</v>
      </c>
      <c r="Q139" s="44">
        <v>1.5</v>
      </c>
      <c r="R139" s="44">
        <v>4.5</v>
      </c>
      <c r="S139" s="44">
        <v>6</v>
      </c>
      <c r="T139" s="44">
        <v>6</v>
      </c>
      <c r="U139" s="44">
        <v>4</v>
      </c>
      <c r="V139" s="44">
        <v>1</v>
      </c>
      <c r="W139" s="44">
        <v>3.2</v>
      </c>
      <c r="X139" s="44">
        <v>1</v>
      </c>
      <c r="Y139" s="44">
        <v>3</v>
      </c>
      <c r="Z139" s="44">
        <v>5</v>
      </c>
      <c r="AA139" s="44">
        <v>4</v>
      </c>
      <c r="AB139" s="44">
        <v>3</v>
      </c>
      <c r="AC139" s="44">
        <v>5.54</v>
      </c>
      <c r="AD139" s="44">
        <v>5.5</v>
      </c>
      <c r="AE139" s="44">
        <v>4.5</v>
      </c>
      <c r="AF139" s="44">
        <v>5</v>
      </c>
      <c r="AG139" s="44">
        <v>6</v>
      </c>
      <c r="AH139" s="44">
        <v>5</v>
      </c>
      <c r="AI139" s="44">
        <v>7</v>
      </c>
      <c r="AJ139" s="44">
        <v>6.5</v>
      </c>
      <c r="AK139" s="44">
        <v>6</v>
      </c>
      <c r="AL139" s="44">
        <v>6.5</v>
      </c>
      <c r="AM139" s="44">
        <v>5.5</v>
      </c>
      <c r="AN139" s="44">
        <v>5.5</v>
      </c>
      <c r="AO139" s="44">
        <v>3.5</v>
      </c>
    </row>
    <row r="140" spans="1:41">
      <c r="A140" s="42" t="s">
        <v>758</v>
      </c>
      <c r="B140" s="42" t="s">
        <v>763</v>
      </c>
      <c r="C140" s="42" t="s">
        <v>52</v>
      </c>
      <c r="D140" s="42" t="s">
        <v>758</v>
      </c>
      <c r="E140" s="42" t="s">
        <v>763</v>
      </c>
      <c r="F140" s="44">
        <v>4.93</v>
      </c>
      <c r="G140" s="44">
        <v>4.87</v>
      </c>
      <c r="H140" s="44">
        <v>6</v>
      </c>
      <c r="I140" s="44">
        <v>5.5</v>
      </c>
      <c r="J140" s="44">
        <v>6.5</v>
      </c>
      <c r="K140" s="44">
        <v>3.5</v>
      </c>
      <c r="L140" s="44">
        <v>3.5</v>
      </c>
      <c r="M140" s="44">
        <v>2</v>
      </c>
      <c r="N140" s="44">
        <v>3.5</v>
      </c>
      <c r="O140" s="44">
        <v>3</v>
      </c>
      <c r="P140" s="44">
        <v>6</v>
      </c>
      <c r="Q140" s="44">
        <v>7</v>
      </c>
      <c r="R140" s="44">
        <v>5.5</v>
      </c>
      <c r="S140" s="44">
        <v>6.5</v>
      </c>
      <c r="T140" s="44">
        <v>5.5</v>
      </c>
      <c r="U140" s="44">
        <v>5</v>
      </c>
      <c r="V140" s="44">
        <v>4</v>
      </c>
      <c r="W140" s="44">
        <v>5</v>
      </c>
      <c r="X140" s="44">
        <v>1.5</v>
      </c>
      <c r="Y140" s="44">
        <v>7</v>
      </c>
      <c r="Z140" s="44">
        <v>6</v>
      </c>
      <c r="AA140" s="44">
        <v>4.5</v>
      </c>
      <c r="AB140" s="44">
        <v>6</v>
      </c>
      <c r="AC140" s="44">
        <v>5.58</v>
      </c>
      <c r="AD140" s="44">
        <v>5.5</v>
      </c>
      <c r="AE140" s="44">
        <v>4.5</v>
      </c>
      <c r="AF140" s="44">
        <v>8</v>
      </c>
      <c r="AG140" s="44">
        <v>6</v>
      </c>
      <c r="AH140" s="44">
        <v>4.5</v>
      </c>
      <c r="AI140" s="44">
        <v>6.5</v>
      </c>
      <c r="AJ140" s="44">
        <v>6</v>
      </c>
      <c r="AK140" s="44">
        <v>6.5</v>
      </c>
      <c r="AL140" s="44">
        <v>4</v>
      </c>
      <c r="AM140" s="44">
        <v>4.5</v>
      </c>
      <c r="AN140" s="44">
        <v>6.5</v>
      </c>
      <c r="AO140" s="44">
        <v>4.5</v>
      </c>
    </row>
    <row r="141" spans="1:41">
      <c r="A141" s="42" t="s">
        <v>768</v>
      </c>
      <c r="B141" s="42" t="s">
        <v>770</v>
      </c>
      <c r="C141" s="42" t="s">
        <v>792</v>
      </c>
      <c r="D141" s="42" t="s">
        <v>768</v>
      </c>
      <c r="E141" s="42" t="s">
        <v>770</v>
      </c>
      <c r="F141" s="44">
        <v>3.53</v>
      </c>
      <c r="G141" s="44">
        <v>2.67</v>
      </c>
      <c r="H141" s="44">
        <v>4</v>
      </c>
      <c r="I141" s="44">
        <v>1.5</v>
      </c>
      <c r="J141" s="44">
        <v>5</v>
      </c>
      <c r="K141" s="44">
        <v>2</v>
      </c>
      <c r="L141" s="44">
        <v>1</v>
      </c>
      <c r="M141" s="44">
        <v>1</v>
      </c>
      <c r="N141" s="44">
        <v>1</v>
      </c>
      <c r="O141" s="44">
        <v>7.5</v>
      </c>
      <c r="P141" s="44">
        <v>7</v>
      </c>
      <c r="Q141" s="44">
        <v>1</v>
      </c>
      <c r="R141" s="44">
        <v>2</v>
      </c>
      <c r="S141" s="44">
        <v>2.5</v>
      </c>
      <c r="T141" s="44">
        <v>2</v>
      </c>
      <c r="U141" s="44">
        <v>1.5</v>
      </c>
      <c r="V141" s="44">
        <v>1</v>
      </c>
      <c r="W141" s="44">
        <v>4.4000000000000004</v>
      </c>
      <c r="X141" s="44">
        <v>5</v>
      </c>
      <c r="Y141" s="44">
        <v>4</v>
      </c>
      <c r="Z141" s="44">
        <v>5</v>
      </c>
      <c r="AA141" s="44">
        <v>6</v>
      </c>
      <c r="AB141" s="44">
        <v>2</v>
      </c>
      <c r="AC141" s="44">
        <v>5.58</v>
      </c>
      <c r="AD141" s="44">
        <v>7.5</v>
      </c>
      <c r="AE141" s="44">
        <v>6.5</v>
      </c>
      <c r="AF141" s="44">
        <v>6.5</v>
      </c>
      <c r="AG141" s="44">
        <v>6.5</v>
      </c>
      <c r="AH141" s="44">
        <v>6</v>
      </c>
      <c r="AI141" s="44">
        <v>4.5</v>
      </c>
      <c r="AJ141" s="44">
        <v>5.5</v>
      </c>
      <c r="AK141" s="44">
        <v>4</v>
      </c>
      <c r="AL141" s="44">
        <v>5</v>
      </c>
      <c r="AM141" s="44">
        <v>5</v>
      </c>
      <c r="AN141" s="44">
        <v>6</v>
      </c>
      <c r="AO141" s="44">
        <v>4</v>
      </c>
    </row>
    <row r="142" spans="1:41">
      <c r="A142" s="42" t="s">
        <v>768</v>
      </c>
      <c r="B142" s="42" t="s">
        <v>769</v>
      </c>
      <c r="C142" s="42" t="s">
        <v>26</v>
      </c>
      <c r="D142" s="42" t="s">
        <v>768</v>
      </c>
      <c r="E142" s="42" t="s">
        <v>769</v>
      </c>
      <c r="F142" s="44">
        <v>7.75</v>
      </c>
      <c r="G142" s="44">
        <v>7.3</v>
      </c>
      <c r="H142" s="44">
        <v>8</v>
      </c>
      <c r="I142" s="44">
        <v>7.5</v>
      </c>
      <c r="J142" s="44">
        <v>8</v>
      </c>
      <c r="K142" s="44">
        <v>7</v>
      </c>
      <c r="L142" s="44">
        <v>7</v>
      </c>
      <c r="M142" s="44">
        <v>9</v>
      </c>
      <c r="N142" s="44">
        <v>5</v>
      </c>
      <c r="O142" s="44">
        <v>9.5</v>
      </c>
      <c r="P142" s="44">
        <v>7</v>
      </c>
      <c r="Q142" s="44">
        <v>6</v>
      </c>
      <c r="R142" s="44">
        <v>7</v>
      </c>
      <c r="S142" s="44">
        <v>8</v>
      </c>
      <c r="T142" s="44">
        <v>7.5</v>
      </c>
      <c r="U142" s="44">
        <v>4.5</v>
      </c>
      <c r="V142" s="44">
        <v>8.5</v>
      </c>
      <c r="W142" s="44">
        <v>8.1999999999999993</v>
      </c>
      <c r="X142" s="44">
        <v>9.5</v>
      </c>
      <c r="Y142" s="44">
        <v>9.5</v>
      </c>
      <c r="Z142" s="44">
        <v>7.5</v>
      </c>
      <c r="AA142" s="44">
        <v>7.5</v>
      </c>
      <c r="AB142" s="44">
        <v>7</v>
      </c>
      <c r="AC142" s="44">
        <v>5.63</v>
      </c>
      <c r="AD142" s="44">
        <v>6</v>
      </c>
      <c r="AE142" s="44">
        <v>5.5</v>
      </c>
      <c r="AF142" s="44">
        <v>9</v>
      </c>
      <c r="AG142" s="44">
        <v>6.5</v>
      </c>
      <c r="AH142" s="44">
        <v>5.5</v>
      </c>
      <c r="AI142" s="44">
        <v>5</v>
      </c>
      <c r="AJ142" s="44">
        <v>4.5</v>
      </c>
      <c r="AK142" s="44">
        <v>6</v>
      </c>
      <c r="AL142" s="44">
        <v>5</v>
      </c>
      <c r="AM142" s="44">
        <v>3.5</v>
      </c>
      <c r="AN142" s="44">
        <v>4.5</v>
      </c>
      <c r="AO142" s="44">
        <v>6.5</v>
      </c>
    </row>
    <row r="143" spans="1:41">
      <c r="A143" s="42" t="s">
        <v>760</v>
      </c>
      <c r="B143" s="42" t="s">
        <v>774</v>
      </c>
      <c r="C143" s="42" t="s">
        <v>86</v>
      </c>
      <c r="D143" s="42" t="s">
        <v>760</v>
      </c>
      <c r="E143" s="42" t="s">
        <v>774</v>
      </c>
      <c r="F143" s="44">
        <v>7.18</v>
      </c>
      <c r="G143" s="44">
        <v>6.87</v>
      </c>
      <c r="H143" s="44">
        <v>4.5</v>
      </c>
      <c r="I143" s="44">
        <v>5</v>
      </c>
      <c r="J143" s="44">
        <v>8</v>
      </c>
      <c r="K143" s="44">
        <v>5</v>
      </c>
      <c r="L143" s="44">
        <v>8</v>
      </c>
      <c r="M143" s="44">
        <v>8</v>
      </c>
      <c r="N143" s="44">
        <v>7.5</v>
      </c>
      <c r="O143" s="44">
        <v>7</v>
      </c>
      <c r="P143" s="44">
        <v>5</v>
      </c>
      <c r="Q143" s="44">
        <v>8.5</v>
      </c>
      <c r="R143" s="44">
        <v>7</v>
      </c>
      <c r="S143" s="44">
        <v>7.5</v>
      </c>
      <c r="T143" s="44">
        <v>7</v>
      </c>
      <c r="U143" s="44">
        <v>7</v>
      </c>
      <c r="V143" s="44">
        <v>8</v>
      </c>
      <c r="W143" s="44">
        <v>7.5</v>
      </c>
      <c r="X143" s="44">
        <v>7.5</v>
      </c>
      <c r="Y143" s="44">
        <v>8</v>
      </c>
      <c r="Z143" s="44">
        <v>8</v>
      </c>
      <c r="AA143" s="44">
        <v>7.5</v>
      </c>
      <c r="AB143" s="44">
        <v>6.5</v>
      </c>
      <c r="AC143" s="44">
        <v>5.63</v>
      </c>
      <c r="AD143" s="44">
        <v>5.5</v>
      </c>
      <c r="AE143" s="44">
        <v>5.5</v>
      </c>
      <c r="AF143" s="44">
        <v>6</v>
      </c>
      <c r="AG143" s="44">
        <v>7</v>
      </c>
      <c r="AH143" s="44">
        <v>6</v>
      </c>
      <c r="AI143" s="44">
        <v>4.5</v>
      </c>
      <c r="AJ143" s="44">
        <v>6</v>
      </c>
      <c r="AK143" s="44">
        <v>5.5</v>
      </c>
      <c r="AL143" s="44">
        <v>6</v>
      </c>
      <c r="AM143" s="44">
        <v>4</v>
      </c>
      <c r="AN143" s="44">
        <v>4.5</v>
      </c>
      <c r="AO143" s="44">
        <v>7</v>
      </c>
    </row>
    <row r="144" spans="1:41">
      <c r="A144" s="42" t="s">
        <v>768</v>
      </c>
      <c r="B144" s="42" t="s">
        <v>770</v>
      </c>
      <c r="C144" s="42" t="s">
        <v>28</v>
      </c>
      <c r="D144" s="42" t="s">
        <v>768</v>
      </c>
      <c r="E144" s="42" t="s">
        <v>770</v>
      </c>
      <c r="F144" s="44">
        <v>5.53</v>
      </c>
      <c r="G144" s="44">
        <v>5.37</v>
      </c>
      <c r="H144" s="44">
        <v>5</v>
      </c>
      <c r="I144" s="44">
        <v>6</v>
      </c>
      <c r="J144" s="44">
        <v>5</v>
      </c>
      <c r="K144" s="44">
        <v>5</v>
      </c>
      <c r="L144" s="44">
        <v>6</v>
      </c>
      <c r="M144" s="44">
        <v>7</v>
      </c>
      <c r="N144" s="44">
        <v>1</v>
      </c>
      <c r="O144" s="44">
        <v>7.5</v>
      </c>
      <c r="P144" s="44">
        <v>4.5</v>
      </c>
      <c r="Q144" s="44">
        <v>3.5</v>
      </c>
      <c r="R144" s="44">
        <v>7</v>
      </c>
      <c r="S144" s="44">
        <v>5.5</v>
      </c>
      <c r="T144" s="44">
        <v>5.5</v>
      </c>
      <c r="U144" s="44">
        <v>6</v>
      </c>
      <c r="V144" s="44">
        <v>6</v>
      </c>
      <c r="W144" s="44">
        <v>5.7</v>
      </c>
      <c r="X144" s="44">
        <v>7</v>
      </c>
      <c r="Y144" s="44">
        <v>6</v>
      </c>
      <c r="Z144" s="44">
        <v>2.5</v>
      </c>
      <c r="AA144" s="44">
        <v>7</v>
      </c>
      <c r="AB144" s="44">
        <v>6</v>
      </c>
      <c r="AC144" s="44">
        <v>5.63</v>
      </c>
      <c r="AD144" s="44">
        <v>7</v>
      </c>
      <c r="AE144" s="44">
        <v>6.5</v>
      </c>
      <c r="AF144" s="44">
        <v>6.5</v>
      </c>
      <c r="AG144" s="44">
        <v>6.5</v>
      </c>
      <c r="AH144" s="44">
        <v>6</v>
      </c>
      <c r="AI144" s="44">
        <v>5</v>
      </c>
      <c r="AJ144" s="44">
        <v>5</v>
      </c>
      <c r="AK144" s="44">
        <v>4</v>
      </c>
      <c r="AL144" s="44">
        <v>4.5</v>
      </c>
      <c r="AM144" s="44">
        <v>5</v>
      </c>
      <c r="AN144" s="44">
        <v>5</v>
      </c>
      <c r="AO144" s="44">
        <v>6.5</v>
      </c>
    </row>
    <row r="145" spans="1:41">
      <c r="A145" s="42" t="s">
        <v>775</v>
      </c>
      <c r="B145" s="42" t="s">
        <v>782</v>
      </c>
      <c r="C145" s="42" t="s">
        <v>793</v>
      </c>
      <c r="D145" s="42" t="s">
        <v>775</v>
      </c>
      <c r="E145" s="42" t="s">
        <v>782</v>
      </c>
      <c r="F145" s="44">
        <v>2.58</v>
      </c>
      <c r="G145" s="44">
        <v>1.67</v>
      </c>
      <c r="H145" s="44">
        <v>2</v>
      </c>
      <c r="I145" s="44">
        <v>1</v>
      </c>
      <c r="J145" s="44">
        <v>1.5</v>
      </c>
      <c r="K145" s="44">
        <v>1</v>
      </c>
      <c r="L145" s="44">
        <v>1</v>
      </c>
      <c r="M145" s="44">
        <v>1.5</v>
      </c>
      <c r="N145" s="44">
        <v>2</v>
      </c>
      <c r="O145" s="44">
        <v>2</v>
      </c>
      <c r="P145" s="44">
        <v>2.5</v>
      </c>
      <c r="Q145" s="44">
        <v>2</v>
      </c>
      <c r="R145" s="44">
        <v>3</v>
      </c>
      <c r="S145" s="44">
        <v>2.5</v>
      </c>
      <c r="T145" s="44">
        <v>1</v>
      </c>
      <c r="U145" s="44">
        <v>1</v>
      </c>
      <c r="V145" s="44">
        <v>1</v>
      </c>
      <c r="W145" s="44">
        <v>3.5</v>
      </c>
      <c r="X145" s="44">
        <v>1</v>
      </c>
      <c r="Y145" s="44">
        <v>3</v>
      </c>
      <c r="Z145" s="44">
        <v>3.5</v>
      </c>
      <c r="AA145" s="44">
        <v>5.5</v>
      </c>
      <c r="AB145" s="44">
        <v>4.5</v>
      </c>
      <c r="AC145" s="44">
        <v>5.63</v>
      </c>
      <c r="AD145" s="44">
        <v>3.5</v>
      </c>
      <c r="AE145" s="44">
        <v>4.5</v>
      </c>
      <c r="AF145" s="44">
        <v>5.5</v>
      </c>
      <c r="AG145" s="44">
        <v>6.5</v>
      </c>
      <c r="AH145" s="44">
        <v>8</v>
      </c>
      <c r="AI145" s="44">
        <v>7</v>
      </c>
      <c r="AJ145" s="44">
        <v>6</v>
      </c>
      <c r="AK145" s="44">
        <v>5.5</v>
      </c>
      <c r="AL145" s="44">
        <v>4</v>
      </c>
      <c r="AM145" s="44">
        <v>8</v>
      </c>
      <c r="AN145" s="44">
        <v>5</v>
      </c>
      <c r="AO145" s="44">
        <v>4</v>
      </c>
    </row>
    <row r="146" spans="1:41">
      <c r="A146" s="42" t="s">
        <v>758</v>
      </c>
      <c r="B146" s="42" t="s">
        <v>766</v>
      </c>
      <c r="C146" s="42" t="s">
        <v>330</v>
      </c>
      <c r="D146" s="42" t="s">
        <v>758</v>
      </c>
      <c r="E146" s="42" t="s">
        <v>766</v>
      </c>
      <c r="F146" s="44">
        <v>6.37</v>
      </c>
      <c r="G146" s="44">
        <v>6.53</v>
      </c>
      <c r="H146" s="44">
        <v>7</v>
      </c>
      <c r="I146" s="44">
        <v>6.5</v>
      </c>
      <c r="J146" s="44">
        <v>3</v>
      </c>
      <c r="K146" s="44">
        <v>8.5</v>
      </c>
      <c r="L146" s="44">
        <v>9</v>
      </c>
      <c r="M146" s="44">
        <v>5</v>
      </c>
      <c r="N146" s="44">
        <v>6.5</v>
      </c>
      <c r="O146" s="44">
        <v>3.5</v>
      </c>
      <c r="P146" s="44">
        <v>4.5</v>
      </c>
      <c r="Q146" s="44">
        <v>8</v>
      </c>
      <c r="R146" s="44">
        <v>8.5</v>
      </c>
      <c r="S146" s="44">
        <v>7.5</v>
      </c>
      <c r="T146" s="44">
        <v>9.5</v>
      </c>
      <c r="U146" s="44">
        <v>6</v>
      </c>
      <c r="V146" s="44">
        <v>5</v>
      </c>
      <c r="W146" s="44">
        <v>6.2</v>
      </c>
      <c r="X146" s="44">
        <v>6.5</v>
      </c>
      <c r="Y146" s="44">
        <v>7.5</v>
      </c>
      <c r="Z146" s="44">
        <v>7</v>
      </c>
      <c r="AA146" s="44">
        <v>3</v>
      </c>
      <c r="AB146" s="44">
        <v>7</v>
      </c>
      <c r="AC146" s="44">
        <v>5.67</v>
      </c>
      <c r="AD146" s="44">
        <v>6</v>
      </c>
      <c r="AE146" s="44">
        <v>4</v>
      </c>
      <c r="AF146" s="44">
        <v>6</v>
      </c>
      <c r="AG146" s="44">
        <v>7.5</v>
      </c>
      <c r="AH146" s="44">
        <v>5</v>
      </c>
      <c r="AI146" s="44">
        <v>6</v>
      </c>
      <c r="AJ146" s="44">
        <v>7.5</v>
      </c>
      <c r="AK146" s="44">
        <v>6.5</v>
      </c>
      <c r="AL146" s="44">
        <v>7.5</v>
      </c>
      <c r="AM146" s="44">
        <v>4</v>
      </c>
      <c r="AN146" s="44">
        <v>6</v>
      </c>
      <c r="AO146" s="44">
        <v>2</v>
      </c>
    </row>
    <row r="147" spans="1:41">
      <c r="A147" s="42" t="s">
        <v>758</v>
      </c>
      <c r="B147" s="42" t="s">
        <v>771</v>
      </c>
      <c r="C147" s="42" t="s">
        <v>10</v>
      </c>
      <c r="D147" s="42" t="s">
        <v>758</v>
      </c>
      <c r="E147" s="42" t="s">
        <v>771</v>
      </c>
      <c r="F147" s="44">
        <v>2.82</v>
      </c>
      <c r="G147" s="44">
        <v>2.93</v>
      </c>
      <c r="H147" s="44">
        <v>3</v>
      </c>
      <c r="I147" s="44">
        <v>1.5</v>
      </c>
      <c r="J147" s="44">
        <v>2</v>
      </c>
      <c r="K147" s="44">
        <v>3.5</v>
      </c>
      <c r="L147" s="44">
        <v>4</v>
      </c>
      <c r="M147" s="44">
        <v>2.5</v>
      </c>
      <c r="N147" s="44">
        <v>4.5</v>
      </c>
      <c r="O147" s="44">
        <v>1.5</v>
      </c>
      <c r="P147" s="44">
        <v>3.5</v>
      </c>
      <c r="Q147" s="44">
        <v>4</v>
      </c>
      <c r="R147" s="44">
        <v>2.5</v>
      </c>
      <c r="S147" s="44">
        <v>3</v>
      </c>
      <c r="T147" s="44">
        <v>3.5</v>
      </c>
      <c r="U147" s="44">
        <v>3.5</v>
      </c>
      <c r="V147" s="44">
        <v>1.5</v>
      </c>
      <c r="W147" s="44">
        <v>2.7</v>
      </c>
      <c r="X147" s="44">
        <v>2.5</v>
      </c>
      <c r="Y147" s="44">
        <v>3</v>
      </c>
      <c r="Z147" s="44">
        <v>3</v>
      </c>
      <c r="AA147" s="44">
        <v>3</v>
      </c>
      <c r="AB147" s="44">
        <v>2</v>
      </c>
      <c r="AC147" s="44">
        <v>5.71</v>
      </c>
      <c r="AD147" s="44">
        <v>7</v>
      </c>
      <c r="AE147" s="44">
        <v>6</v>
      </c>
      <c r="AF147" s="44">
        <v>7</v>
      </c>
      <c r="AG147" s="44">
        <v>6.5</v>
      </c>
      <c r="AH147" s="44">
        <v>4.5</v>
      </c>
      <c r="AI147" s="44">
        <v>6.5</v>
      </c>
      <c r="AJ147" s="44">
        <v>3</v>
      </c>
      <c r="AK147" s="44">
        <v>6</v>
      </c>
      <c r="AL147" s="44">
        <v>6</v>
      </c>
      <c r="AM147" s="44">
        <v>5</v>
      </c>
      <c r="AN147" s="44">
        <v>4.5</v>
      </c>
      <c r="AO147" s="44">
        <v>6.5</v>
      </c>
    </row>
    <row r="148" spans="1:41">
      <c r="A148" s="42" t="s">
        <v>760</v>
      </c>
      <c r="B148" s="42" t="s">
        <v>773</v>
      </c>
      <c r="C148" s="42" t="s">
        <v>461</v>
      </c>
      <c r="D148" s="42" t="s">
        <v>760</v>
      </c>
      <c r="E148" s="42" t="s">
        <v>773</v>
      </c>
      <c r="F148" s="44">
        <v>7.28</v>
      </c>
      <c r="G148" s="44">
        <v>7.37</v>
      </c>
      <c r="H148" s="44">
        <v>7.5</v>
      </c>
      <c r="I148" s="44">
        <v>6</v>
      </c>
      <c r="J148" s="44">
        <v>8.5</v>
      </c>
      <c r="K148" s="44">
        <v>6</v>
      </c>
      <c r="L148" s="44">
        <v>7</v>
      </c>
      <c r="M148" s="44">
        <v>8</v>
      </c>
      <c r="N148" s="44">
        <v>6</v>
      </c>
      <c r="O148" s="44">
        <v>7</v>
      </c>
      <c r="P148" s="44">
        <v>8</v>
      </c>
      <c r="Q148" s="44">
        <v>8.5</v>
      </c>
      <c r="R148" s="44">
        <v>8</v>
      </c>
      <c r="S148" s="44">
        <v>7</v>
      </c>
      <c r="T148" s="44">
        <v>8</v>
      </c>
      <c r="U148" s="44">
        <v>7</v>
      </c>
      <c r="V148" s="44">
        <v>8</v>
      </c>
      <c r="W148" s="44">
        <v>7.2</v>
      </c>
      <c r="X148" s="44">
        <v>5.5</v>
      </c>
      <c r="Y148" s="44">
        <v>8.5</v>
      </c>
      <c r="Z148" s="44">
        <v>7.5</v>
      </c>
      <c r="AA148" s="44">
        <v>7.5</v>
      </c>
      <c r="AB148" s="44">
        <v>7</v>
      </c>
      <c r="AC148" s="44">
        <v>5.79</v>
      </c>
      <c r="AD148" s="44">
        <v>5.5</v>
      </c>
      <c r="AE148" s="44">
        <v>5</v>
      </c>
      <c r="AF148" s="44">
        <v>7.5</v>
      </c>
      <c r="AG148" s="44">
        <v>7.5</v>
      </c>
      <c r="AH148" s="44">
        <v>5</v>
      </c>
      <c r="AI148" s="44">
        <v>5</v>
      </c>
      <c r="AJ148" s="44">
        <v>5</v>
      </c>
      <c r="AK148" s="44">
        <v>5</v>
      </c>
      <c r="AL148" s="44">
        <v>6.5</v>
      </c>
      <c r="AM148" s="44">
        <v>5</v>
      </c>
      <c r="AN148" s="44">
        <v>5.5</v>
      </c>
      <c r="AO148" s="44">
        <v>7</v>
      </c>
    </row>
    <row r="149" spans="1:41">
      <c r="A149" s="42" t="s">
        <v>760</v>
      </c>
      <c r="B149" s="42" t="s">
        <v>773</v>
      </c>
      <c r="C149" s="42" t="s">
        <v>81</v>
      </c>
      <c r="D149" s="42" t="s">
        <v>760</v>
      </c>
      <c r="E149" s="42" t="s">
        <v>773</v>
      </c>
      <c r="F149" s="44">
        <v>5.52</v>
      </c>
      <c r="G149" s="44">
        <v>5.53</v>
      </c>
      <c r="H149" s="44">
        <v>5.5</v>
      </c>
      <c r="I149" s="44">
        <v>5</v>
      </c>
      <c r="J149" s="44">
        <v>5</v>
      </c>
      <c r="K149" s="44">
        <v>7.5</v>
      </c>
      <c r="L149" s="44">
        <v>7</v>
      </c>
      <c r="M149" s="44">
        <v>4.5</v>
      </c>
      <c r="N149" s="44">
        <v>3</v>
      </c>
      <c r="O149" s="44">
        <v>7</v>
      </c>
      <c r="P149" s="44">
        <v>7</v>
      </c>
      <c r="Q149" s="44">
        <v>3</v>
      </c>
      <c r="R149" s="44">
        <v>5</v>
      </c>
      <c r="S149" s="44">
        <v>5.5</v>
      </c>
      <c r="T149" s="44">
        <v>7.5</v>
      </c>
      <c r="U149" s="44">
        <v>6</v>
      </c>
      <c r="V149" s="44">
        <v>4.5</v>
      </c>
      <c r="W149" s="44">
        <v>5.5</v>
      </c>
      <c r="X149" s="44">
        <v>3</v>
      </c>
      <c r="Y149" s="44">
        <v>6</v>
      </c>
      <c r="Z149" s="44">
        <v>5</v>
      </c>
      <c r="AA149" s="44">
        <v>6.5</v>
      </c>
      <c r="AB149" s="44">
        <v>7</v>
      </c>
      <c r="AC149" s="44">
        <v>5.79</v>
      </c>
      <c r="AD149" s="44">
        <v>5.5</v>
      </c>
      <c r="AE149" s="44">
        <v>5</v>
      </c>
      <c r="AF149" s="44">
        <v>7</v>
      </c>
      <c r="AG149" s="44">
        <v>6.5</v>
      </c>
      <c r="AH149" s="44">
        <v>5</v>
      </c>
      <c r="AI149" s="44">
        <v>6</v>
      </c>
      <c r="AJ149" s="44">
        <v>7</v>
      </c>
      <c r="AK149" s="44">
        <v>5</v>
      </c>
      <c r="AL149" s="44">
        <v>5.5</v>
      </c>
      <c r="AM149" s="44">
        <v>5</v>
      </c>
      <c r="AN149" s="44">
        <v>5</v>
      </c>
      <c r="AO149" s="44">
        <v>7</v>
      </c>
    </row>
    <row r="150" spans="1:41">
      <c r="A150" s="42" t="s">
        <v>778</v>
      </c>
      <c r="B150" s="42" t="s">
        <v>785</v>
      </c>
      <c r="C150" s="42" t="s">
        <v>794</v>
      </c>
      <c r="D150" s="42" t="s">
        <v>778</v>
      </c>
      <c r="E150" s="42" t="s">
        <v>785</v>
      </c>
      <c r="F150" s="44">
        <v>2.52</v>
      </c>
      <c r="G150" s="44">
        <v>2.73</v>
      </c>
      <c r="H150" s="44">
        <v>5</v>
      </c>
      <c r="I150" s="44">
        <v>2</v>
      </c>
      <c r="J150" s="44">
        <v>2</v>
      </c>
      <c r="K150" s="44">
        <v>1</v>
      </c>
      <c r="L150" s="44">
        <v>7.5</v>
      </c>
      <c r="M150" s="44">
        <v>1</v>
      </c>
      <c r="N150" s="44">
        <v>1.5</v>
      </c>
      <c r="O150" s="44">
        <v>2</v>
      </c>
      <c r="P150" s="44">
        <v>2.5</v>
      </c>
      <c r="Q150" s="44">
        <v>2.5</v>
      </c>
      <c r="R150" s="44">
        <v>3</v>
      </c>
      <c r="S150" s="44">
        <v>3.5</v>
      </c>
      <c r="T150" s="44">
        <v>3</v>
      </c>
      <c r="U150" s="44">
        <v>3.5</v>
      </c>
      <c r="V150" s="44">
        <v>1</v>
      </c>
      <c r="W150" s="44">
        <v>2.2999999999999998</v>
      </c>
      <c r="X150" s="44">
        <v>1</v>
      </c>
      <c r="Y150" s="44">
        <v>2.5</v>
      </c>
      <c r="Z150" s="44">
        <v>3</v>
      </c>
      <c r="AA150" s="44">
        <v>3</v>
      </c>
      <c r="AB150" s="44">
        <v>2</v>
      </c>
      <c r="AC150" s="44">
        <v>5.79</v>
      </c>
      <c r="AD150" s="44">
        <v>7</v>
      </c>
      <c r="AE150" s="44">
        <v>6.5</v>
      </c>
      <c r="AF150" s="44">
        <v>6</v>
      </c>
      <c r="AG150" s="44">
        <v>6.5</v>
      </c>
      <c r="AH150" s="44">
        <v>7</v>
      </c>
      <c r="AI150" s="44">
        <v>5.5</v>
      </c>
      <c r="AJ150" s="44">
        <v>6</v>
      </c>
      <c r="AK150" s="44">
        <v>4.5</v>
      </c>
      <c r="AL150" s="44">
        <v>6.5</v>
      </c>
      <c r="AM150" s="44">
        <v>3.5</v>
      </c>
      <c r="AN150" s="44">
        <v>4</v>
      </c>
      <c r="AO150" s="44">
        <v>6.5</v>
      </c>
    </row>
    <row r="151" spans="1:41">
      <c r="A151" s="42" t="s">
        <v>778</v>
      </c>
      <c r="B151" s="42" t="s">
        <v>789</v>
      </c>
      <c r="C151" s="42" t="s">
        <v>795</v>
      </c>
      <c r="D151" s="42" t="s">
        <v>778</v>
      </c>
      <c r="E151" s="42" t="s">
        <v>789</v>
      </c>
      <c r="F151" s="44">
        <v>2.4300000000000002</v>
      </c>
      <c r="G151" s="44">
        <v>2.97</v>
      </c>
      <c r="H151" s="44">
        <v>3.5</v>
      </c>
      <c r="I151" s="44">
        <v>2</v>
      </c>
      <c r="J151" s="44">
        <v>3</v>
      </c>
      <c r="K151" s="44">
        <v>1.5</v>
      </c>
      <c r="L151" s="44">
        <v>3</v>
      </c>
      <c r="M151" s="44">
        <v>2</v>
      </c>
      <c r="N151" s="44">
        <v>1</v>
      </c>
      <c r="O151" s="44">
        <v>3.5</v>
      </c>
      <c r="P151" s="44">
        <v>5.5</v>
      </c>
      <c r="Q151" s="44">
        <v>4</v>
      </c>
      <c r="R151" s="44">
        <v>2.5</v>
      </c>
      <c r="S151" s="44">
        <v>3.5</v>
      </c>
      <c r="T151" s="44">
        <v>4.5</v>
      </c>
      <c r="U151" s="44">
        <v>4</v>
      </c>
      <c r="V151" s="44">
        <v>1</v>
      </c>
      <c r="W151" s="44">
        <v>1.9</v>
      </c>
      <c r="X151" s="44">
        <v>1</v>
      </c>
      <c r="Y151" s="44">
        <v>2.5</v>
      </c>
      <c r="Z151" s="44">
        <v>2.5</v>
      </c>
      <c r="AA151" s="44">
        <v>2.5</v>
      </c>
      <c r="AB151" s="44">
        <v>1</v>
      </c>
      <c r="AC151" s="44">
        <v>5.83</v>
      </c>
      <c r="AD151" s="44">
        <v>4.5</v>
      </c>
      <c r="AE151" s="44">
        <v>5.5</v>
      </c>
      <c r="AF151" s="44">
        <v>6</v>
      </c>
      <c r="AG151" s="44">
        <v>6.5</v>
      </c>
      <c r="AH151" s="44">
        <v>6</v>
      </c>
      <c r="AI151" s="44">
        <v>6.5</v>
      </c>
      <c r="AJ151" s="44">
        <v>7.5</v>
      </c>
      <c r="AK151" s="44">
        <v>5.5</v>
      </c>
      <c r="AL151" s="44">
        <v>3</v>
      </c>
      <c r="AM151" s="44">
        <v>5.5</v>
      </c>
      <c r="AN151" s="44">
        <v>6.5</v>
      </c>
      <c r="AO151" s="44">
        <v>7</v>
      </c>
    </row>
    <row r="152" spans="1:41">
      <c r="A152" s="42" t="s">
        <v>775</v>
      </c>
      <c r="B152" s="42" t="s">
        <v>776</v>
      </c>
      <c r="C152" s="42" t="s">
        <v>77</v>
      </c>
      <c r="D152" s="42" t="s">
        <v>775</v>
      </c>
      <c r="E152" s="42" t="s">
        <v>776</v>
      </c>
      <c r="F152" s="44">
        <v>4.4800000000000004</v>
      </c>
      <c r="G152" s="44">
        <v>4.97</v>
      </c>
      <c r="H152" s="44">
        <v>5.5</v>
      </c>
      <c r="I152" s="44">
        <v>6</v>
      </c>
      <c r="J152" s="44">
        <v>4.5</v>
      </c>
      <c r="K152" s="44">
        <v>2.5</v>
      </c>
      <c r="L152" s="44">
        <v>5</v>
      </c>
      <c r="M152" s="44">
        <v>5.5</v>
      </c>
      <c r="N152" s="44">
        <v>4</v>
      </c>
      <c r="O152" s="44">
        <v>5</v>
      </c>
      <c r="P152" s="44">
        <v>5.5</v>
      </c>
      <c r="Q152" s="44">
        <v>7</v>
      </c>
      <c r="R152" s="44">
        <v>5.5</v>
      </c>
      <c r="S152" s="44">
        <v>6</v>
      </c>
      <c r="T152" s="44">
        <v>4.5</v>
      </c>
      <c r="U152" s="44">
        <v>5.5</v>
      </c>
      <c r="V152" s="44">
        <v>2.5</v>
      </c>
      <c r="W152" s="44">
        <v>4</v>
      </c>
      <c r="X152" s="44">
        <v>2</v>
      </c>
      <c r="Y152" s="44">
        <v>6</v>
      </c>
      <c r="Z152" s="44">
        <v>4.5</v>
      </c>
      <c r="AA152" s="44">
        <v>3.5</v>
      </c>
      <c r="AB152" s="44">
        <v>4</v>
      </c>
      <c r="AC152" s="44">
        <v>5.88</v>
      </c>
      <c r="AD152" s="44">
        <v>5.5</v>
      </c>
      <c r="AE152" s="44">
        <v>4</v>
      </c>
      <c r="AF152" s="44">
        <v>7.5</v>
      </c>
      <c r="AG152" s="44">
        <v>7</v>
      </c>
      <c r="AH152" s="44">
        <v>5</v>
      </c>
      <c r="AI152" s="44">
        <v>6.5</v>
      </c>
      <c r="AJ152" s="44">
        <v>7.5</v>
      </c>
      <c r="AK152" s="44">
        <v>6.5</v>
      </c>
      <c r="AL152" s="44">
        <v>6.5</v>
      </c>
      <c r="AM152" s="44">
        <v>5</v>
      </c>
      <c r="AN152" s="44">
        <v>5.5</v>
      </c>
      <c r="AO152" s="44">
        <v>4</v>
      </c>
    </row>
    <row r="153" spans="1:41">
      <c r="A153" s="42" t="s">
        <v>778</v>
      </c>
      <c r="B153" s="42" t="s">
        <v>785</v>
      </c>
      <c r="C153" s="42" t="s">
        <v>796</v>
      </c>
      <c r="D153" s="42" t="s">
        <v>778</v>
      </c>
      <c r="E153" s="42" t="s">
        <v>785</v>
      </c>
      <c r="F153" s="44">
        <v>3</v>
      </c>
      <c r="G153" s="44">
        <v>3</v>
      </c>
      <c r="H153" s="44">
        <v>5</v>
      </c>
      <c r="I153" s="44">
        <v>3</v>
      </c>
      <c r="J153" s="44">
        <v>1.5</v>
      </c>
      <c r="K153" s="44">
        <v>1.5</v>
      </c>
      <c r="L153" s="44">
        <v>7</v>
      </c>
      <c r="M153" s="44">
        <v>1</v>
      </c>
      <c r="N153" s="44">
        <v>1</v>
      </c>
      <c r="O153" s="44">
        <v>3.5</v>
      </c>
      <c r="P153" s="44">
        <v>4</v>
      </c>
      <c r="Q153" s="44">
        <v>3.5</v>
      </c>
      <c r="R153" s="44">
        <v>2</v>
      </c>
      <c r="S153" s="44">
        <v>2.5</v>
      </c>
      <c r="T153" s="44">
        <v>4</v>
      </c>
      <c r="U153" s="44">
        <v>4</v>
      </c>
      <c r="V153" s="44">
        <v>1.5</v>
      </c>
      <c r="W153" s="44">
        <v>3</v>
      </c>
      <c r="X153" s="44">
        <v>1</v>
      </c>
      <c r="Y153" s="44">
        <v>4.5</v>
      </c>
      <c r="Z153" s="44">
        <v>2.5</v>
      </c>
      <c r="AA153" s="44">
        <v>5.5</v>
      </c>
      <c r="AB153" s="44">
        <v>1.5</v>
      </c>
      <c r="AC153" s="44">
        <v>5.88</v>
      </c>
      <c r="AD153" s="44">
        <v>7</v>
      </c>
      <c r="AE153" s="44">
        <v>4</v>
      </c>
      <c r="AF153" s="44">
        <v>7</v>
      </c>
      <c r="AG153" s="44">
        <v>6</v>
      </c>
      <c r="AH153" s="44">
        <v>6.5</v>
      </c>
      <c r="AI153" s="44">
        <v>6.5</v>
      </c>
      <c r="AJ153" s="44">
        <v>6</v>
      </c>
      <c r="AK153" s="44">
        <v>5</v>
      </c>
      <c r="AL153" s="44">
        <v>4.5</v>
      </c>
      <c r="AM153" s="44">
        <v>5.5</v>
      </c>
      <c r="AN153" s="44">
        <v>5.5</v>
      </c>
      <c r="AO153" s="44">
        <v>7</v>
      </c>
    </row>
    <row r="154" spans="1:41">
      <c r="A154" s="42" t="s">
        <v>758</v>
      </c>
      <c r="B154" s="42" t="s">
        <v>762</v>
      </c>
      <c r="C154" s="42" t="s">
        <v>60</v>
      </c>
      <c r="D154" s="42" t="s">
        <v>758</v>
      </c>
      <c r="E154" s="42" t="s">
        <v>762</v>
      </c>
      <c r="F154" s="44">
        <v>6.23</v>
      </c>
      <c r="G154" s="44">
        <v>6.67</v>
      </c>
      <c r="H154" s="44">
        <v>7.5</v>
      </c>
      <c r="I154" s="44">
        <v>7.5</v>
      </c>
      <c r="J154" s="44">
        <v>5.5</v>
      </c>
      <c r="K154" s="44">
        <v>6.5</v>
      </c>
      <c r="L154" s="44">
        <v>8</v>
      </c>
      <c r="M154" s="44">
        <v>5.5</v>
      </c>
      <c r="N154" s="44">
        <v>7</v>
      </c>
      <c r="O154" s="44">
        <v>4</v>
      </c>
      <c r="P154" s="44">
        <v>5</v>
      </c>
      <c r="Q154" s="44">
        <v>7.5</v>
      </c>
      <c r="R154" s="44">
        <v>8</v>
      </c>
      <c r="S154" s="44">
        <v>8</v>
      </c>
      <c r="T154" s="44">
        <v>7.5</v>
      </c>
      <c r="U154" s="44">
        <v>7</v>
      </c>
      <c r="V154" s="44">
        <v>5.5</v>
      </c>
      <c r="W154" s="44">
        <v>5.8</v>
      </c>
      <c r="X154" s="44">
        <v>4.5</v>
      </c>
      <c r="Y154" s="44">
        <v>5.5</v>
      </c>
      <c r="Z154" s="44">
        <v>6</v>
      </c>
      <c r="AA154" s="44">
        <v>7</v>
      </c>
      <c r="AB154" s="44">
        <v>6</v>
      </c>
      <c r="AC154" s="44">
        <v>5.92</v>
      </c>
      <c r="AD154" s="44">
        <v>4.5</v>
      </c>
      <c r="AE154" s="44">
        <v>5.5</v>
      </c>
      <c r="AF154" s="44">
        <v>7</v>
      </c>
      <c r="AG154" s="44">
        <v>7.5</v>
      </c>
      <c r="AH154" s="44">
        <v>5.5</v>
      </c>
      <c r="AI154" s="44">
        <v>5.5</v>
      </c>
      <c r="AJ154" s="44">
        <v>5.5</v>
      </c>
      <c r="AK154" s="44">
        <v>6</v>
      </c>
      <c r="AL154" s="44">
        <v>7</v>
      </c>
      <c r="AM154" s="44">
        <v>6</v>
      </c>
      <c r="AN154" s="44">
        <v>6.5</v>
      </c>
      <c r="AO154" s="44">
        <v>4.5</v>
      </c>
    </row>
    <row r="155" spans="1:41">
      <c r="A155" s="42" t="s">
        <v>775</v>
      </c>
      <c r="B155" s="42" t="s">
        <v>776</v>
      </c>
      <c r="C155" s="42" t="s">
        <v>29</v>
      </c>
      <c r="D155" s="42" t="s">
        <v>775</v>
      </c>
      <c r="E155" s="42" t="s">
        <v>776</v>
      </c>
      <c r="F155" s="44">
        <v>5.15</v>
      </c>
      <c r="G155" s="44">
        <v>4.9000000000000004</v>
      </c>
      <c r="H155" s="44">
        <v>5</v>
      </c>
      <c r="I155" s="44">
        <v>6.5</v>
      </c>
      <c r="J155" s="44">
        <v>4.5</v>
      </c>
      <c r="K155" s="44">
        <v>4.5</v>
      </c>
      <c r="L155" s="44">
        <v>3.5</v>
      </c>
      <c r="M155" s="44">
        <v>4.5</v>
      </c>
      <c r="N155" s="44">
        <v>5</v>
      </c>
      <c r="O155" s="44">
        <v>6.5</v>
      </c>
      <c r="P155" s="44">
        <v>6</v>
      </c>
      <c r="Q155" s="44">
        <v>5.5</v>
      </c>
      <c r="R155" s="44">
        <v>4.5</v>
      </c>
      <c r="S155" s="44">
        <v>5.5</v>
      </c>
      <c r="T155" s="44">
        <v>4</v>
      </c>
      <c r="U155" s="44">
        <v>4</v>
      </c>
      <c r="V155" s="44">
        <v>4</v>
      </c>
      <c r="W155" s="44">
        <v>5.4</v>
      </c>
      <c r="X155" s="44">
        <v>4</v>
      </c>
      <c r="Y155" s="44">
        <v>6.5</v>
      </c>
      <c r="Z155" s="44">
        <v>6</v>
      </c>
      <c r="AA155" s="44">
        <v>5</v>
      </c>
      <c r="AB155" s="44">
        <v>5.5</v>
      </c>
      <c r="AC155" s="44">
        <v>5.92</v>
      </c>
      <c r="AD155" s="44">
        <v>5.5</v>
      </c>
      <c r="AE155" s="44">
        <v>6</v>
      </c>
      <c r="AF155" s="44">
        <v>7</v>
      </c>
      <c r="AG155" s="44">
        <v>7</v>
      </c>
      <c r="AH155" s="44">
        <v>5.5</v>
      </c>
      <c r="AI155" s="44">
        <v>6</v>
      </c>
      <c r="AJ155" s="44">
        <v>6.5</v>
      </c>
      <c r="AK155" s="44">
        <v>6.5</v>
      </c>
      <c r="AL155" s="44">
        <v>5</v>
      </c>
      <c r="AM155" s="44">
        <v>6</v>
      </c>
      <c r="AN155" s="44">
        <v>5.5</v>
      </c>
      <c r="AO155" s="44">
        <v>4.5</v>
      </c>
    </row>
    <row r="156" spans="1:41">
      <c r="A156" s="42" t="s">
        <v>768</v>
      </c>
      <c r="B156" s="42" t="s">
        <v>769</v>
      </c>
      <c r="C156" s="42" t="s">
        <v>9</v>
      </c>
      <c r="D156" s="42" t="s">
        <v>768</v>
      </c>
      <c r="E156" s="42" t="s">
        <v>769</v>
      </c>
      <c r="F156" s="44">
        <v>5</v>
      </c>
      <c r="G156" s="44">
        <v>4.5</v>
      </c>
      <c r="H156" s="44">
        <v>5</v>
      </c>
      <c r="I156" s="44">
        <v>3.5</v>
      </c>
      <c r="J156" s="44">
        <v>3.5</v>
      </c>
      <c r="K156" s="44">
        <v>2</v>
      </c>
      <c r="L156" s="44">
        <v>4</v>
      </c>
      <c r="M156" s="44">
        <v>2.5</v>
      </c>
      <c r="N156" s="44">
        <v>2</v>
      </c>
      <c r="O156" s="44">
        <v>7</v>
      </c>
      <c r="P156" s="44">
        <v>7.5</v>
      </c>
      <c r="Q156" s="44">
        <v>3</v>
      </c>
      <c r="R156" s="44">
        <v>5.5</v>
      </c>
      <c r="S156" s="44">
        <v>3.5</v>
      </c>
      <c r="T156" s="44">
        <v>7</v>
      </c>
      <c r="U156" s="44">
        <v>6.5</v>
      </c>
      <c r="V156" s="44">
        <v>5</v>
      </c>
      <c r="W156" s="44">
        <v>5.5</v>
      </c>
      <c r="X156" s="44">
        <v>5</v>
      </c>
      <c r="Y156" s="44">
        <v>6</v>
      </c>
      <c r="Z156" s="44">
        <v>6</v>
      </c>
      <c r="AA156" s="44">
        <v>5.5</v>
      </c>
      <c r="AB156" s="44">
        <v>5</v>
      </c>
      <c r="AC156" s="44">
        <v>5.96</v>
      </c>
      <c r="AD156" s="44">
        <v>6.5</v>
      </c>
      <c r="AE156" s="44">
        <v>4.5</v>
      </c>
      <c r="AF156" s="44">
        <v>6</v>
      </c>
      <c r="AG156" s="44">
        <v>6</v>
      </c>
      <c r="AH156" s="44">
        <v>5.5</v>
      </c>
      <c r="AI156" s="44">
        <v>5.5</v>
      </c>
      <c r="AJ156" s="44">
        <v>6</v>
      </c>
      <c r="AK156" s="44">
        <v>7</v>
      </c>
      <c r="AL156" s="44">
        <v>6</v>
      </c>
      <c r="AM156" s="44">
        <v>6</v>
      </c>
      <c r="AN156" s="44">
        <v>5</v>
      </c>
      <c r="AO156" s="44">
        <v>7.5</v>
      </c>
    </row>
    <row r="157" spans="1:41">
      <c r="A157" s="42" t="s">
        <v>775</v>
      </c>
      <c r="B157" s="42" t="s">
        <v>776</v>
      </c>
      <c r="C157" s="42" t="s">
        <v>79</v>
      </c>
      <c r="D157" s="42" t="s">
        <v>775</v>
      </c>
      <c r="E157" s="42" t="s">
        <v>776</v>
      </c>
      <c r="F157" s="44">
        <v>4.58</v>
      </c>
      <c r="G157" s="44">
        <v>5.27</v>
      </c>
      <c r="H157" s="44">
        <v>6</v>
      </c>
      <c r="I157" s="44">
        <v>5.5</v>
      </c>
      <c r="J157" s="44">
        <v>5</v>
      </c>
      <c r="K157" s="44">
        <v>6</v>
      </c>
      <c r="L157" s="44">
        <v>4.5</v>
      </c>
      <c r="M157" s="44">
        <v>4</v>
      </c>
      <c r="N157" s="44">
        <v>5.5</v>
      </c>
      <c r="O157" s="44">
        <v>5.5</v>
      </c>
      <c r="P157" s="44">
        <v>5</v>
      </c>
      <c r="Q157" s="44">
        <v>5</v>
      </c>
      <c r="R157" s="44">
        <v>6</v>
      </c>
      <c r="S157" s="44">
        <v>6</v>
      </c>
      <c r="T157" s="44">
        <v>5</v>
      </c>
      <c r="U157" s="44">
        <v>6</v>
      </c>
      <c r="V157" s="44">
        <v>4</v>
      </c>
      <c r="W157" s="44">
        <v>3.9</v>
      </c>
      <c r="X157" s="44">
        <v>3</v>
      </c>
      <c r="Y157" s="44">
        <v>5.5</v>
      </c>
      <c r="Z157" s="44">
        <v>3.5</v>
      </c>
      <c r="AA157" s="44">
        <v>4</v>
      </c>
      <c r="AB157" s="44">
        <v>3.5</v>
      </c>
      <c r="AC157" s="44">
        <v>6</v>
      </c>
      <c r="AD157" s="44">
        <v>6</v>
      </c>
      <c r="AE157" s="44">
        <v>6.5</v>
      </c>
      <c r="AF157" s="44">
        <v>7</v>
      </c>
      <c r="AG157" s="44">
        <v>6</v>
      </c>
      <c r="AH157" s="44">
        <v>6.5</v>
      </c>
      <c r="AI157" s="44">
        <v>6</v>
      </c>
      <c r="AJ157" s="44">
        <v>6.5</v>
      </c>
      <c r="AK157" s="44">
        <v>5</v>
      </c>
      <c r="AL157" s="44">
        <v>5.5</v>
      </c>
      <c r="AM157" s="44">
        <v>6</v>
      </c>
      <c r="AN157" s="44">
        <v>6</v>
      </c>
      <c r="AO157" s="44">
        <v>5</v>
      </c>
    </row>
    <row r="158" spans="1:41">
      <c r="A158" s="42" t="s">
        <v>775</v>
      </c>
      <c r="B158" s="42" t="s">
        <v>776</v>
      </c>
      <c r="C158" s="42" t="s">
        <v>85</v>
      </c>
      <c r="D158" s="42" t="s">
        <v>775</v>
      </c>
      <c r="E158" s="42" t="s">
        <v>776</v>
      </c>
      <c r="F158" s="44">
        <v>4.37</v>
      </c>
      <c r="G158" s="44">
        <v>4.03</v>
      </c>
      <c r="H158" s="44">
        <v>4</v>
      </c>
      <c r="I158" s="44">
        <v>5.5</v>
      </c>
      <c r="J158" s="44">
        <v>4</v>
      </c>
      <c r="K158" s="44">
        <v>3</v>
      </c>
      <c r="L158" s="44">
        <v>3</v>
      </c>
      <c r="M158" s="44">
        <v>2.5</v>
      </c>
      <c r="N158" s="44">
        <v>4</v>
      </c>
      <c r="O158" s="44">
        <v>5.5</v>
      </c>
      <c r="P158" s="44">
        <v>5</v>
      </c>
      <c r="Q158" s="44">
        <v>5</v>
      </c>
      <c r="R158" s="44">
        <v>5</v>
      </c>
      <c r="S158" s="44">
        <v>6</v>
      </c>
      <c r="T158" s="44">
        <v>3</v>
      </c>
      <c r="U158" s="44">
        <v>2</v>
      </c>
      <c r="V158" s="44">
        <v>3</v>
      </c>
      <c r="W158" s="44">
        <v>4.7</v>
      </c>
      <c r="X158" s="44">
        <v>3</v>
      </c>
      <c r="Y158" s="44">
        <v>5</v>
      </c>
      <c r="Z158" s="44">
        <v>6.5</v>
      </c>
      <c r="AA158" s="44">
        <v>5</v>
      </c>
      <c r="AB158" s="44">
        <v>4</v>
      </c>
      <c r="AC158" s="44">
        <v>6.04</v>
      </c>
      <c r="AD158" s="44">
        <v>6</v>
      </c>
      <c r="AE158" s="44">
        <v>5</v>
      </c>
      <c r="AF158" s="44">
        <v>7</v>
      </c>
      <c r="AG158" s="44">
        <v>7</v>
      </c>
      <c r="AH158" s="44">
        <v>6</v>
      </c>
      <c r="AI158" s="44">
        <v>6</v>
      </c>
      <c r="AJ158" s="44">
        <v>7.5</v>
      </c>
      <c r="AK158" s="44">
        <v>5</v>
      </c>
      <c r="AL158" s="44">
        <v>5</v>
      </c>
      <c r="AM158" s="44">
        <v>6</v>
      </c>
      <c r="AN158" s="44">
        <v>6</v>
      </c>
      <c r="AO158" s="44">
        <v>6</v>
      </c>
    </row>
    <row r="159" spans="1:41">
      <c r="A159" s="42" t="s">
        <v>758</v>
      </c>
      <c r="B159" s="42" t="s">
        <v>763</v>
      </c>
      <c r="C159" s="42" t="s">
        <v>400</v>
      </c>
      <c r="D159" s="42" t="s">
        <v>758</v>
      </c>
      <c r="E159" s="42" t="s">
        <v>763</v>
      </c>
      <c r="F159" s="44">
        <v>4.8499999999999996</v>
      </c>
      <c r="G159" s="44">
        <v>5</v>
      </c>
      <c r="H159" s="44">
        <v>6</v>
      </c>
      <c r="I159" s="44">
        <v>2.5</v>
      </c>
      <c r="J159" s="44">
        <v>6.5</v>
      </c>
      <c r="K159" s="44">
        <v>1.5</v>
      </c>
      <c r="L159" s="44">
        <v>2</v>
      </c>
      <c r="M159" s="44">
        <v>5.5</v>
      </c>
      <c r="N159" s="44">
        <v>3</v>
      </c>
      <c r="O159" s="44">
        <v>5.5</v>
      </c>
      <c r="P159" s="44">
        <v>6.5</v>
      </c>
      <c r="Q159" s="44">
        <v>5.5</v>
      </c>
      <c r="R159" s="44">
        <v>9</v>
      </c>
      <c r="S159" s="44">
        <v>6.5</v>
      </c>
      <c r="T159" s="44">
        <v>5</v>
      </c>
      <c r="U159" s="44">
        <v>5</v>
      </c>
      <c r="V159" s="44">
        <v>5</v>
      </c>
      <c r="W159" s="44">
        <v>4.7</v>
      </c>
      <c r="X159" s="44">
        <v>5.5</v>
      </c>
      <c r="Y159" s="44">
        <v>4</v>
      </c>
      <c r="Z159" s="44">
        <v>5</v>
      </c>
      <c r="AA159" s="44">
        <v>4</v>
      </c>
      <c r="AB159" s="44">
        <v>5</v>
      </c>
      <c r="AC159" s="44">
        <v>6.08</v>
      </c>
      <c r="AD159" s="44">
        <v>6</v>
      </c>
      <c r="AE159" s="44">
        <v>5</v>
      </c>
      <c r="AF159" s="44">
        <v>6.5</v>
      </c>
      <c r="AG159" s="44">
        <v>6.5</v>
      </c>
      <c r="AH159" s="44">
        <v>5</v>
      </c>
      <c r="AI159" s="44">
        <v>6.5</v>
      </c>
      <c r="AJ159" s="44">
        <v>3.5</v>
      </c>
      <c r="AK159" s="44">
        <v>7</v>
      </c>
      <c r="AL159" s="44">
        <v>7.5</v>
      </c>
      <c r="AM159" s="44">
        <v>6.5</v>
      </c>
      <c r="AN159" s="44">
        <v>6.5</v>
      </c>
      <c r="AO159" s="44">
        <v>6.5</v>
      </c>
    </row>
    <row r="160" spans="1:41">
      <c r="A160" s="42" t="s">
        <v>778</v>
      </c>
      <c r="B160" s="42" t="s">
        <v>789</v>
      </c>
      <c r="C160" s="42" t="s">
        <v>797</v>
      </c>
      <c r="D160" s="42" t="s">
        <v>778</v>
      </c>
      <c r="E160" s="42" t="s">
        <v>789</v>
      </c>
      <c r="F160" s="44">
        <v>1.62</v>
      </c>
      <c r="G160" s="44">
        <v>1.93</v>
      </c>
      <c r="H160" s="44">
        <v>1.5</v>
      </c>
      <c r="I160" s="44">
        <v>1</v>
      </c>
      <c r="J160" s="44">
        <v>1</v>
      </c>
      <c r="K160" s="44">
        <v>1</v>
      </c>
      <c r="L160" s="44">
        <v>5</v>
      </c>
      <c r="M160" s="44">
        <v>1</v>
      </c>
      <c r="N160" s="44">
        <v>1</v>
      </c>
      <c r="O160" s="44">
        <v>1.5</v>
      </c>
      <c r="P160" s="44">
        <v>2.5</v>
      </c>
      <c r="Q160" s="44">
        <v>1.5</v>
      </c>
      <c r="R160" s="44">
        <v>1.5</v>
      </c>
      <c r="S160" s="44">
        <v>2.5</v>
      </c>
      <c r="T160" s="44">
        <v>4</v>
      </c>
      <c r="U160" s="44">
        <v>3</v>
      </c>
      <c r="V160" s="44">
        <v>1</v>
      </c>
      <c r="W160" s="44">
        <v>1.3</v>
      </c>
      <c r="X160" s="44">
        <v>1</v>
      </c>
      <c r="Y160" s="44">
        <v>1</v>
      </c>
      <c r="Z160" s="44">
        <v>1.5</v>
      </c>
      <c r="AA160" s="44">
        <v>1.5</v>
      </c>
      <c r="AB160" s="44">
        <v>1.5</v>
      </c>
      <c r="AC160" s="44">
        <v>6.08</v>
      </c>
      <c r="AD160" s="44">
        <v>5.5</v>
      </c>
      <c r="AE160" s="44">
        <v>6</v>
      </c>
      <c r="AF160" s="44">
        <v>5</v>
      </c>
      <c r="AG160" s="44">
        <v>6.5</v>
      </c>
      <c r="AH160" s="44">
        <v>8</v>
      </c>
      <c r="AI160" s="44">
        <v>7</v>
      </c>
      <c r="AJ160" s="44">
        <v>6.5</v>
      </c>
      <c r="AK160" s="44">
        <v>6.5</v>
      </c>
      <c r="AL160" s="44">
        <v>6</v>
      </c>
      <c r="AM160" s="44">
        <v>4.5</v>
      </c>
      <c r="AN160" s="44">
        <v>4.5</v>
      </c>
      <c r="AO160" s="44">
        <v>7</v>
      </c>
    </row>
    <row r="161" spans="1:41">
      <c r="A161" s="42" t="s">
        <v>768</v>
      </c>
      <c r="B161" s="42" t="s">
        <v>770</v>
      </c>
      <c r="C161" s="42" t="s">
        <v>304</v>
      </c>
      <c r="D161" s="42" t="s">
        <v>768</v>
      </c>
      <c r="E161" s="42" t="s">
        <v>770</v>
      </c>
      <c r="F161" s="44">
        <v>3.07</v>
      </c>
      <c r="G161" s="44">
        <v>2.4300000000000002</v>
      </c>
      <c r="H161" s="44">
        <v>4</v>
      </c>
      <c r="I161" s="44">
        <v>2</v>
      </c>
      <c r="J161" s="44">
        <v>5</v>
      </c>
      <c r="K161" s="44">
        <v>1</v>
      </c>
      <c r="L161" s="44">
        <v>1.5</v>
      </c>
      <c r="M161" s="44">
        <v>2</v>
      </c>
      <c r="N161" s="44">
        <v>1</v>
      </c>
      <c r="O161" s="44">
        <v>6</v>
      </c>
      <c r="P161" s="44">
        <v>5</v>
      </c>
      <c r="Q161" s="44">
        <v>1</v>
      </c>
      <c r="R161" s="44">
        <v>1.5</v>
      </c>
      <c r="S161" s="44">
        <v>2</v>
      </c>
      <c r="T161" s="44">
        <v>1.5</v>
      </c>
      <c r="U161" s="44">
        <v>1</v>
      </c>
      <c r="V161" s="44">
        <v>2</v>
      </c>
      <c r="W161" s="44">
        <v>3.7</v>
      </c>
      <c r="X161" s="44">
        <v>5</v>
      </c>
      <c r="Y161" s="44">
        <v>4.5</v>
      </c>
      <c r="Z161" s="44">
        <v>4</v>
      </c>
      <c r="AA161" s="44">
        <v>2.5</v>
      </c>
      <c r="AB161" s="44">
        <v>2.5</v>
      </c>
      <c r="AC161" s="44">
        <v>6.13</v>
      </c>
      <c r="AD161" s="44">
        <v>6</v>
      </c>
      <c r="AE161" s="44">
        <v>7.5</v>
      </c>
      <c r="AF161" s="44">
        <v>7.5</v>
      </c>
      <c r="AG161" s="44">
        <v>7</v>
      </c>
      <c r="AH161" s="44">
        <v>5</v>
      </c>
      <c r="AI161" s="44">
        <v>7</v>
      </c>
      <c r="AJ161" s="44">
        <v>6.5</v>
      </c>
      <c r="AK161" s="44">
        <v>5</v>
      </c>
      <c r="AL161" s="44">
        <v>4.5</v>
      </c>
      <c r="AM161" s="44">
        <v>5.5</v>
      </c>
      <c r="AN161" s="44">
        <v>6</v>
      </c>
      <c r="AO161" s="44">
        <v>6</v>
      </c>
    </row>
    <row r="162" spans="1:41">
      <c r="A162" s="42" t="s">
        <v>768</v>
      </c>
      <c r="B162" s="42" t="s">
        <v>769</v>
      </c>
      <c r="C162" s="42" t="s">
        <v>25</v>
      </c>
      <c r="D162" s="42" t="s">
        <v>768</v>
      </c>
      <c r="E162" s="42" t="s">
        <v>769</v>
      </c>
      <c r="F162" s="44">
        <v>5.18</v>
      </c>
      <c r="G162" s="44">
        <v>5.07</v>
      </c>
      <c r="H162" s="44">
        <v>6</v>
      </c>
      <c r="I162" s="44">
        <v>5</v>
      </c>
      <c r="J162" s="44">
        <v>6.5</v>
      </c>
      <c r="K162" s="44">
        <v>4.5</v>
      </c>
      <c r="L162" s="44">
        <v>5</v>
      </c>
      <c r="M162" s="44">
        <v>3</v>
      </c>
      <c r="N162" s="44">
        <v>2</v>
      </c>
      <c r="O162" s="44">
        <v>7.5</v>
      </c>
      <c r="P162" s="44">
        <v>7</v>
      </c>
      <c r="Q162" s="44">
        <v>5.5</v>
      </c>
      <c r="R162" s="44">
        <v>5</v>
      </c>
      <c r="S162" s="44">
        <v>4</v>
      </c>
      <c r="T162" s="44">
        <v>6.5</v>
      </c>
      <c r="U162" s="44">
        <v>4</v>
      </c>
      <c r="V162" s="44">
        <v>4.5</v>
      </c>
      <c r="W162" s="44">
        <v>5.3</v>
      </c>
      <c r="X162" s="44">
        <v>4</v>
      </c>
      <c r="Y162" s="44">
        <v>6</v>
      </c>
      <c r="Z162" s="44">
        <v>5.5</v>
      </c>
      <c r="AA162" s="44">
        <v>6</v>
      </c>
      <c r="AB162" s="44">
        <v>5</v>
      </c>
      <c r="AC162" s="44">
        <v>6.17</v>
      </c>
      <c r="AD162" s="44">
        <v>7</v>
      </c>
      <c r="AE162" s="44">
        <v>7</v>
      </c>
      <c r="AF162" s="44">
        <v>8</v>
      </c>
      <c r="AG162" s="44">
        <v>6</v>
      </c>
      <c r="AH162" s="44">
        <v>5.5</v>
      </c>
      <c r="AI162" s="44">
        <v>4.5</v>
      </c>
      <c r="AJ162" s="44">
        <v>4</v>
      </c>
      <c r="AK162" s="44">
        <v>6.5</v>
      </c>
      <c r="AL162" s="44">
        <v>6</v>
      </c>
      <c r="AM162" s="44">
        <v>6</v>
      </c>
      <c r="AN162" s="44">
        <v>6.5</v>
      </c>
      <c r="AO162" s="44">
        <v>7</v>
      </c>
    </row>
    <row r="163" spans="1:41">
      <c r="A163" s="42" t="s">
        <v>775</v>
      </c>
      <c r="B163" s="42" t="s">
        <v>776</v>
      </c>
      <c r="C163" s="42" t="s">
        <v>712</v>
      </c>
      <c r="D163" s="42" t="s">
        <v>775</v>
      </c>
      <c r="E163" s="42" t="s">
        <v>776</v>
      </c>
      <c r="F163" s="44">
        <v>4.68</v>
      </c>
      <c r="G163" s="44">
        <v>4.87</v>
      </c>
      <c r="H163" s="44">
        <v>5.5</v>
      </c>
      <c r="I163" s="44">
        <v>5.5</v>
      </c>
      <c r="J163" s="44">
        <v>5</v>
      </c>
      <c r="K163" s="44">
        <v>3</v>
      </c>
      <c r="L163" s="44">
        <v>5.5</v>
      </c>
      <c r="M163" s="44">
        <v>3.5</v>
      </c>
      <c r="N163" s="44">
        <v>4.5</v>
      </c>
      <c r="O163" s="44">
        <v>5</v>
      </c>
      <c r="P163" s="44">
        <v>6</v>
      </c>
      <c r="Q163" s="44">
        <v>6.5</v>
      </c>
      <c r="R163" s="44">
        <v>5.5</v>
      </c>
      <c r="S163" s="44">
        <v>6</v>
      </c>
      <c r="T163" s="44">
        <v>4</v>
      </c>
      <c r="U163" s="44">
        <v>4</v>
      </c>
      <c r="V163" s="44">
        <v>3.5</v>
      </c>
      <c r="W163" s="44">
        <v>4.5</v>
      </c>
      <c r="X163" s="44">
        <v>3.5</v>
      </c>
      <c r="Y163" s="44">
        <v>4.5</v>
      </c>
      <c r="Z163" s="44">
        <v>5</v>
      </c>
      <c r="AA163" s="44">
        <v>4.5</v>
      </c>
      <c r="AB163" s="44">
        <v>5</v>
      </c>
      <c r="AC163" s="44">
        <v>6.42</v>
      </c>
      <c r="AD163" s="44">
        <v>6.5</v>
      </c>
      <c r="AE163" s="44">
        <v>6.5</v>
      </c>
      <c r="AF163" s="44">
        <v>7</v>
      </c>
      <c r="AG163" s="44">
        <v>7</v>
      </c>
      <c r="AH163" s="44">
        <v>6.5</v>
      </c>
      <c r="AI163" s="44">
        <v>7</v>
      </c>
      <c r="AJ163" s="44">
        <v>7</v>
      </c>
      <c r="AK163" s="44">
        <v>6.5</v>
      </c>
      <c r="AL163" s="44">
        <v>6</v>
      </c>
      <c r="AM163" s="44">
        <v>5</v>
      </c>
      <c r="AN163" s="44">
        <v>6</v>
      </c>
      <c r="AO163" s="44">
        <v>6</v>
      </c>
    </row>
    <row r="164" spans="1:41">
      <c r="A164" s="42" t="s">
        <v>775</v>
      </c>
      <c r="B164" s="42" t="s">
        <v>782</v>
      </c>
      <c r="C164" s="42" t="s">
        <v>50</v>
      </c>
      <c r="D164" s="42" t="s">
        <v>775</v>
      </c>
      <c r="E164" s="42" t="s">
        <v>782</v>
      </c>
      <c r="F164" s="44">
        <v>6.22</v>
      </c>
      <c r="G164" s="44">
        <v>5.73</v>
      </c>
      <c r="H164" s="44">
        <v>7</v>
      </c>
      <c r="I164" s="44">
        <v>7.5</v>
      </c>
      <c r="J164" s="44">
        <v>6</v>
      </c>
      <c r="K164" s="44">
        <v>3</v>
      </c>
      <c r="L164" s="44">
        <v>3.5</v>
      </c>
      <c r="M164" s="44">
        <v>5.5</v>
      </c>
      <c r="N164" s="44">
        <v>5</v>
      </c>
      <c r="O164" s="44">
        <v>8</v>
      </c>
      <c r="P164" s="44">
        <v>5.5</v>
      </c>
      <c r="Q164" s="44">
        <v>5</v>
      </c>
      <c r="R164" s="44">
        <v>6</v>
      </c>
      <c r="S164" s="44">
        <v>7</v>
      </c>
      <c r="T164" s="44">
        <v>5.5</v>
      </c>
      <c r="U164" s="44">
        <v>4</v>
      </c>
      <c r="V164" s="44">
        <v>7.5</v>
      </c>
      <c r="W164" s="44">
        <v>6.7</v>
      </c>
      <c r="X164" s="44">
        <v>9</v>
      </c>
      <c r="Y164" s="44">
        <v>3.5</v>
      </c>
      <c r="Z164" s="44">
        <v>6.5</v>
      </c>
      <c r="AA164" s="44">
        <v>7.5</v>
      </c>
      <c r="AB164" s="44">
        <v>7</v>
      </c>
      <c r="AC164" s="44">
        <v>6.46</v>
      </c>
      <c r="AD164" s="44">
        <v>6.5</v>
      </c>
      <c r="AE164" s="44">
        <v>5</v>
      </c>
      <c r="AF164" s="44">
        <v>9</v>
      </c>
      <c r="AG164" s="44">
        <v>8</v>
      </c>
      <c r="AH164" s="44">
        <v>5.5</v>
      </c>
      <c r="AI164" s="44">
        <v>7.5</v>
      </c>
      <c r="AJ164" s="44">
        <v>6</v>
      </c>
      <c r="AK164" s="44">
        <v>6</v>
      </c>
      <c r="AL164" s="44">
        <v>5</v>
      </c>
      <c r="AM164" s="44">
        <v>5.5</v>
      </c>
      <c r="AN164" s="44">
        <v>6</v>
      </c>
      <c r="AO164" s="44">
        <v>7.5</v>
      </c>
    </row>
    <row r="165" spans="1:41">
      <c r="A165" s="42" t="s">
        <v>775</v>
      </c>
      <c r="B165" s="42" t="s">
        <v>782</v>
      </c>
      <c r="C165" s="42" t="s">
        <v>78</v>
      </c>
      <c r="D165" s="42" t="s">
        <v>775</v>
      </c>
      <c r="E165" s="42" t="s">
        <v>782</v>
      </c>
      <c r="F165" s="44">
        <v>4.88</v>
      </c>
      <c r="G165" s="44">
        <v>4.67</v>
      </c>
      <c r="H165" s="44">
        <v>5.5</v>
      </c>
      <c r="I165" s="44">
        <v>5</v>
      </c>
      <c r="J165" s="44">
        <v>4</v>
      </c>
      <c r="K165" s="44">
        <v>4</v>
      </c>
      <c r="L165" s="44">
        <v>4</v>
      </c>
      <c r="M165" s="44">
        <v>3.5</v>
      </c>
      <c r="N165" s="44">
        <v>5</v>
      </c>
      <c r="O165" s="44">
        <v>6</v>
      </c>
      <c r="P165" s="44">
        <v>5.5</v>
      </c>
      <c r="Q165" s="44">
        <v>5</v>
      </c>
      <c r="R165" s="44">
        <v>5.5</v>
      </c>
      <c r="S165" s="44">
        <v>5</v>
      </c>
      <c r="T165" s="44">
        <v>4.5</v>
      </c>
      <c r="U165" s="44">
        <v>4</v>
      </c>
      <c r="V165" s="44">
        <v>3.5</v>
      </c>
      <c r="W165" s="44">
        <v>5.0999999999999996</v>
      </c>
      <c r="X165" s="44">
        <v>5</v>
      </c>
      <c r="Y165" s="44">
        <v>6</v>
      </c>
      <c r="Z165" s="44">
        <v>4.5</v>
      </c>
      <c r="AA165" s="44">
        <v>5.5</v>
      </c>
      <c r="AB165" s="44">
        <v>4.5</v>
      </c>
      <c r="AC165" s="44">
        <v>6.5</v>
      </c>
      <c r="AD165" s="44">
        <v>7</v>
      </c>
      <c r="AE165" s="44">
        <v>5</v>
      </c>
      <c r="AF165" s="44">
        <v>7.5</v>
      </c>
      <c r="AG165" s="44">
        <v>7</v>
      </c>
      <c r="AH165" s="44">
        <v>6</v>
      </c>
      <c r="AI165" s="44">
        <v>7</v>
      </c>
      <c r="AJ165" s="44">
        <v>6</v>
      </c>
      <c r="AK165" s="44">
        <v>6.5</v>
      </c>
      <c r="AL165" s="44">
        <v>5.5</v>
      </c>
      <c r="AM165" s="44">
        <v>7</v>
      </c>
      <c r="AN165" s="44">
        <v>6</v>
      </c>
      <c r="AO165" s="44">
        <v>7.5</v>
      </c>
    </row>
    <row r="166" spans="1:41">
      <c r="A166" s="42" t="s">
        <v>760</v>
      </c>
      <c r="B166" s="42" t="s">
        <v>773</v>
      </c>
      <c r="C166" s="42" t="s">
        <v>320</v>
      </c>
      <c r="D166" s="42" t="s">
        <v>760</v>
      </c>
      <c r="E166" s="42" t="s">
        <v>773</v>
      </c>
      <c r="F166" s="44">
        <v>4.28</v>
      </c>
      <c r="G166" s="44">
        <v>3.97</v>
      </c>
      <c r="H166" s="44">
        <v>4.5</v>
      </c>
      <c r="I166" s="44">
        <v>2</v>
      </c>
      <c r="J166" s="44">
        <v>3</v>
      </c>
      <c r="K166" s="44">
        <v>2</v>
      </c>
      <c r="L166" s="44">
        <v>4</v>
      </c>
      <c r="M166" s="44">
        <v>1</v>
      </c>
      <c r="N166" s="44">
        <v>4</v>
      </c>
      <c r="O166" s="44">
        <v>7.5</v>
      </c>
      <c r="P166" s="44">
        <v>5.5</v>
      </c>
      <c r="Q166" s="44">
        <v>4</v>
      </c>
      <c r="R166" s="44">
        <v>4.5</v>
      </c>
      <c r="S166" s="44">
        <v>4</v>
      </c>
      <c r="T166" s="44">
        <v>4</v>
      </c>
      <c r="U166" s="44">
        <v>4.5</v>
      </c>
      <c r="V166" s="44">
        <v>5</v>
      </c>
      <c r="W166" s="44">
        <v>4.5999999999999996</v>
      </c>
      <c r="X166" s="44">
        <v>3</v>
      </c>
      <c r="Y166" s="44">
        <v>4.5</v>
      </c>
      <c r="Z166" s="44">
        <v>4</v>
      </c>
      <c r="AA166" s="44">
        <v>7</v>
      </c>
      <c r="AB166" s="44">
        <v>4.5</v>
      </c>
      <c r="AC166" s="44">
        <v>6.58</v>
      </c>
      <c r="AD166" s="44">
        <v>7</v>
      </c>
      <c r="AE166" s="44">
        <v>7</v>
      </c>
      <c r="AF166" s="44">
        <v>8.5</v>
      </c>
      <c r="AG166" s="44">
        <v>7</v>
      </c>
      <c r="AH166" s="44">
        <v>7.5</v>
      </c>
      <c r="AI166" s="44">
        <v>6</v>
      </c>
      <c r="AJ166" s="44">
        <v>7.5</v>
      </c>
      <c r="AK166" s="44">
        <v>5</v>
      </c>
      <c r="AL166" s="44">
        <v>6</v>
      </c>
      <c r="AM166" s="44">
        <v>4</v>
      </c>
      <c r="AN166" s="44">
        <v>6.5</v>
      </c>
      <c r="AO166" s="44">
        <v>7</v>
      </c>
    </row>
    <row r="167" spans="1:41">
      <c r="A167" s="42" t="s">
        <v>775</v>
      </c>
      <c r="B167" s="42" t="s">
        <v>782</v>
      </c>
      <c r="C167" s="42" t="s">
        <v>87</v>
      </c>
      <c r="D167" s="42" t="s">
        <v>775</v>
      </c>
      <c r="E167" s="42" t="s">
        <v>782</v>
      </c>
      <c r="F167" s="44">
        <v>5.9</v>
      </c>
      <c r="G167" s="44">
        <v>5.7</v>
      </c>
      <c r="H167" s="44">
        <v>7</v>
      </c>
      <c r="I167" s="44">
        <v>7</v>
      </c>
      <c r="J167" s="44">
        <v>4</v>
      </c>
      <c r="K167" s="44">
        <v>3.5</v>
      </c>
      <c r="L167" s="44">
        <v>5</v>
      </c>
      <c r="M167" s="44">
        <v>2.5</v>
      </c>
      <c r="N167" s="44">
        <v>6.5</v>
      </c>
      <c r="O167" s="44">
        <v>7.5</v>
      </c>
      <c r="P167" s="44">
        <v>7.5</v>
      </c>
      <c r="Q167" s="44">
        <v>5.5</v>
      </c>
      <c r="R167" s="44">
        <v>6</v>
      </c>
      <c r="S167" s="44">
        <v>7</v>
      </c>
      <c r="T167" s="44">
        <v>6</v>
      </c>
      <c r="U167" s="44">
        <v>6.5</v>
      </c>
      <c r="V167" s="44">
        <v>4</v>
      </c>
      <c r="W167" s="44">
        <v>6.1</v>
      </c>
      <c r="X167" s="44">
        <v>6</v>
      </c>
      <c r="Y167" s="44">
        <v>7</v>
      </c>
      <c r="Z167" s="44">
        <v>5</v>
      </c>
      <c r="AA167" s="44">
        <v>7.5</v>
      </c>
      <c r="AB167" s="44">
        <v>5</v>
      </c>
      <c r="AC167" s="44">
        <v>6.75</v>
      </c>
      <c r="AD167" s="44">
        <v>6.5</v>
      </c>
      <c r="AE167" s="44">
        <v>6</v>
      </c>
      <c r="AF167" s="44">
        <v>8.5</v>
      </c>
      <c r="AG167" s="44">
        <v>8</v>
      </c>
      <c r="AH167" s="44">
        <v>7</v>
      </c>
      <c r="AI167" s="44">
        <v>8</v>
      </c>
      <c r="AJ167" s="44">
        <v>5.5</v>
      </c>
      <c r="AK167" s="44">
        <v>6.5</v>
      </c>
      <c r="AL167" s="44">
        <v>6</v>
      </c>
      <c r="AM167" s="44">
        <v>6.5</v>
      </c>
      <c r="AN167" s="44">
        <v>5.5</v>
      </c>
      <c r="AO167" s="44">
        <v>7</v>
      </c>
    </row>
    <row r="168" spans="1:41">
      <c r="A168" s="42" t="s">
        <v>775</v>
      </c>
      <c r="B168" s="42" t="s">
        <v>798</v>
      </c>
      <c r="C168" s="42" t="s">
        <v>39</v>
      </c>
      <c r="D168" s="42" t="s">
        <v>775</v>
      </c>
      <c r="E168" s="42" t="s">
        <v>798</v>
      </c>
      <c r="F168" s="44">
        <v>5.82</v>
      </c>
      <c r="G168" s="44">
        <v>5.93</v>
      </c>
      <c r="H168" s="44">
        <v>6</v>
      </c>
      <c r="I168" s="44">
        <v>6.5</v>
      </c>
      <c r="J168" s="44">
        <v>6</v>
      </c>
      <c r="K168" s="44">
        <v>4</v>
      </c>
      <c r="L168" s="44">
        <v>5.5</v>
      </c>
      <c r="M168" s="44">
        <v>5</v>
      </c>
      <c r="N168" s="44">
        <v>6</v>
      </c>
      <c r="O168" s="44">
        <v>7</v>
      </c>
      <c r="P168" s="44">
        <v>7</v>
      </c>
      <c r="Q168" s="44">
        <v>6</v>
      </c>
      <c r="R168" s="44">
        <v>6.5</v>
      </c>
      <c r="S168" s="44">
        <v>6.5</v>
      </c>
      <c r="T168" s="44">
        <v>7</v>
      </c>
      <c r="U168" s="44">
        <v>5.5</v>
      </c>
      <c r="V168" s="44">
        <v>4.5</v>
      </c>
      <c r="W168" s="44">
        <v>5.7</v>
      </c>
      <c r="X168" s="44">
        <v>6</v>
      </c>
      <c r="Y168" s="44">
        <v>6.5</v>
      </c>
      <c r="Z168" s="44">
        <v>3.5</v>
      </c>
      <c r="AA168" s="44">
        <v>7</v>
      </c>
      <c r="AB168" s="44">
        <v>5.5</v>
      </c>
      <c r="AC168" s="44">
        <v>6.96</v>
      </c>
      <c r="AD168" s="44">
        <v>6.5</v>
      </c>
      <c r="AE168" s="44">
        <v>7</v>
      </c>
      <c r="AF168" s="44">
        <v>8.5</v>
      </c>
      <c r="AG168" s="44">
        <v>7.5</v>
      </c>
      <c r="AH168" s="44">
        <v>6.5</v>
      </c>
      <c r="AI168" s="44">
        <v>7</v>
      </c>
      <c r="AJ168" s="44">
        <v>5.5</v>
      </c>
      <c r="AK168" s="44">
        <v>8</v>
      </c>
      <c r="AL168" s="44">
        <v>8</v>
      </c>
      <c r="AM168" s="44">
        <v>5</v>
      </c>
      <c r="AN168" s="44">
        <v>7</v>
      </c>
      <c r="AO168" s="44">
        <v>7</v>
      </c>
    </row>
    <row r="169" spans="1:41">
      <c r="A169" s="42" t="s">
        <v>775</v>
      </c>
      <c r="B169" s="42" t="s">
        <v>798</v>
      </c>
      <c r="C169" s="42" t="s">
        <v>90</v>
      </c>
      <c r="D169" s="42" t="s">
        <v>775</v>
      </c>
      <c r="E169" s="42" t="s">
        <v>798</v>
      </c>
      <c r="F169" s="44">
        <v>4.87</v>
      </c>
      <c r="G169" s="44">
        <v>4.63</v>
      </c>
      <c r="H169" s="44">
        <v>5</v>
      </c>
      <c r="I169" s="44">
        <v>3.5</v>
      </c>
      <c r="J169" s="44">
        <v>5.5</v>
      </c>
      <c r="K169" s="44">
        <v>1.5</v>
      </c>
      <c r="L169" s="44">
        <v>3</v>
      </c>
      <c r="M169" s="44">
        <v>7</v>
      </c>
      <c r="N169" s="44">
        <v>2.5</v>
      </c>
      <c r="O169" s="44">
        <v>6</v>
      </c>
      <c r="P169" s="44">
        <v>4.5</v>
      </c>
      <c r="Q169" s="44">
        <v>4</v>
      </c>
      <c r="R169" s="44">
        <v>7</v>
      </c>
      <c r="S169" s="44">
        <v>7.5</v>
      </c>
      <c r="T169" s="44">
        <v>6</v>
      </c>
      <c r="U169" s="44">
        <v>4</v>
      </c>
      <c r="V169" s="44">
        <v>2.5</v>
      </c>
      <c r="W169" s="44">
        <v>5.0999999999999996</v>
      </c>
      <c r="X169" s="44">
        <v>4.5</v>
      </c>
      <c r="Y169" s="44">
        <v>4</v>
      </c>
      <c r="Z169" s="44">
        <v>2</v>
      </c>
      <c r="AA169" s="44">
        <v>7.5</v>
      </c>
      <c r="AB169" s="44">
        <v>7.5</v>
      </c>
      <c r="AC169" s="44">
        <v>7.04</v>
      </c>
      <c r="AD169" s="44">
        <v>8.5</v>
      </c>
      <c r="AE169" s="44">
        <v>6</v>
      </c>
      <c r="AF169" s="44">
        <v>8</v>
      </c>
      <c r="AG169" s="44">
        <v>7</v>
      </c>
      <c r="AH169" s="44">
        <v>7</v>
      </c>
      <c r="AI169" s="44">
        <v>7.5</v>
      </c>
      <c r="AJ169" s="44">
        <v>8.5</v>
      </c>
      <c r="AK169" s="44">
        <v>5</v>
      </c>
      <c r="AL169" s="44">
        <v>6</v>
      </c>
      <c r="AM169" s="44">
        <v>7</v>
      </c>
      <c r="AN169" s="44">
        <v>6</v>
      </c>
      <c r="AO169" s="44">
        <v>8</v>
      </c>
    </row>
    <row r="170" spans="1:41">
      <c r="A170" s="42" t="s">
        <v>775</v>
      </c>
      <c r="B170" s="42" t="s">
        <v>798</v>
      </c>
      <c r="C170" s="42" t="s">
        <v>14</v>
      </c>
      <c r="D170" s="42" t="s">
        <v>775</v>
      </c>
      <c r="E170" s="42" t="s">
        <v>798</v>
      </c>
      <c r="F170" s="44">
        <v>4.43</v>
      </c>
      <c r="G170" s="44">
        <v>5.17</v>
      </c>
      <c r="H170" s="44">
        <v>5</v>
      </c>
      <c r="I170" s="44">
        <v>6</v>
      </c>
      <c r="J170" s="44">
        <v>6</v>
      </c>
      <c r="K170" s="44">
        <v>3</v>
      </c>
      <c r="L170" s="44">
        <v>3.5</v>
      </c>
      <c r="M170" s="44">
        <v>4</v>
      </c>
      <c r="N170" s="44">
        <v>4</v>
      </c>
      <c r="O170" s="44">
        <v>8</v>
      </c>
      <c r="P170" s="44">
        <v>6.5</v>
      </c>
      <c r="Q170" s="44">
        <v>7.5</v>
      </c>
      <c r="R170" s="44">
        <v>6</v>
      </c>
      <c r="S170" s="44">
        <v>6.5</v>
      </c>
      <c r="T170" s="44">
        <v>5</v>
      </c>
      <c r="U170" s="44">
        <v>4</v>
      </c>
      <c r="V170" s="44">
        <v>2.5</v>
      </c>
      <c r="W170" s="44">
        <v>3.7</v>
      </c>
      <c r="X170" s="44">
        <v>3</v>
      </c>
      <c r="Y170" s="44">
        <v>5</v>
      </c>
      <c r="Z170" s="44">
        <v>2</v>
      </c>
      <c r="AA170" s="44">
        <v>5</v>
      </c>
      <c r="AB170" s="44">
        <v>3.5</v>
      </c>
      <c r="AC170" s="44">
        <v>7.04</v>
      </c>
      <c r="AD170" s="44">
        <v>7</v>
      </c>
      <c r="AE170" s="44">
        <v>7</v>
      </c>
      <c r="AF170" s="44">
        <v>8</v>
      </c>
      <c r="AG170" s="44">
        <v>7.5</v>
      </c>
      <c r="AH170" s="44">
        <v>6</v>
      </c>
      <c r="AI170" s="44">
        <v>7</v>
      </c>
      <c r="AJ170" s="44">
        <v>6</v>
      </c>
      <c r="AK170" s="44">
        <v>7</v>
      </c>
      <c r="AL170" s="44">
        <v>7</v>
      </c>
      <c r="AM170" s="44">
        <v>7.5</v>
      </c>
      <c r="AN170" s="44">
        <v>7</v>
      </c>
      <c r="AO170" s="44">
        <v>7.5</v>
      </c>
    </row>
    <row r="171" spans="1:41">
      <c r="A171" s="42" t="s">
        <v>768</v>
      </c>
      <c r="B171" s="42" t="s">
        <v>799</v>
      </c>
      <c r="C171" s="42" t="s">
        <v>97</v>
      </c>
      <c r="D171" s="42" t="s">
        <v>768</v>
      </c>
      <c r="E171" s="42" t="s">
        <v>799</v>
      </c>
      <c r="F171" s="44">
        <v>5.67</v>
      </c>
      <c r="G171" s="44">
        <v>5.83</v>
      </c>
      <c r="H171" s="44">
        <v>6</v>
      </c>
      <c r="I171" s="44">
        <v>5.5</v>
      </c>
      <c r="J171" s="44">
        <v>7.5</v>
      </c>
      <c r="K171" s="44">
        <v>2.5</v>
      </c>
      <c r="L171" s="44">
        <v>5.5</v>
      </c>
      <c r="M171" s="44">
        <v>4.5</v>
      </c>
      <c r="N171" s="44">
        <v>6.5</v>
      </c>
      <c r="O171" s="44">
        <v>7</v>
      </c>
      <c r="P171" s="44">
        <v>4.5</v>
      </c>
      <c r="Q171" s="44">
        <v>8.5</v>
      </c>
      <c r="R171" s="44">
        <v>8</v>
      </c>
      <c r="S171" s="44">
        <v>7.5</v>
      </c>
      <c r="T171" s="44">
        <v>6</v>
      </c>
      <c r="U171" s="44">
        <v>5</v>
      </c>
      <c r="V171" s="44">
        <v>3</v>
      </c>
      <c r="W171" s="44">
        <v>5.5</v>
      </c>
      <c r="X171" s="44">
        <v>5.5</v>
      </c>
      <c r="Y171" s="44">
        <v>6</v>
      </c>
      <c r="Z171" s="44">
        <v>4.5</v>
      </c>
      <c r="AA171" s="44">
        <v>5.5</v>
      </c>
      <c r="AB171" s="44">
        <v>6</v>
      </c>
      <c r="AC171" s="44">
        <v>7.13</v>
      </c>
      <c r="AD171" s="44">
        <v>6</v>
      </c>
      <c r="AE171" s="44">
        <v>6</v>
      </c>
      <c r="AF171" s="44">
        <v>9</v>
      </c>
      <c r="AG171" s="44">
        <v>6.5</v>
      </c>
      <c r="AH171" s="44">
        <v>6</v>
      </c>
      <c r="AI171" s="44">
        <v>8</v>
      </c>
      <c r="AJ171" s="44">
        <v>6.5</v>
      </c>
      <c r="AK171" s="44">
        <v>6.5</v>
      </c>
      <c r="AL171" s="44">
        <v>8</v>
      </c>
      <c r="AM171" s="44">
        <v>7.5</v>
      </c>
      <c r="AN171" s="44">
        <v>7</v>
      </c>
      <c r="AO171" s="44">
        <v>8.5</v>
      </c>
    </row>
    <row r="172" spans="1:41">
      <c r="A172" s="42" t="s">
        <v>768</v>
      </c>
      <c r="B172" s="42" t="s">
        <v>799</v>
      </c>
      <c r="C172" s="42" t="s">
        <v>325</v>
      </c>
      <c r="D172" s="42" t="s">
        <v>768</v>
      </c>
      <c r="E172" s="42" t="s">
        <v>799</v>
      </c>
      <c r="F172" s="44">
        <v>3.88</v>
      </c>
      <c r="G172" s="44">
        <v>3.87</v>
      </c>
      <c r="H172" s="44">
        <v>4</v>
      </c>
      <c r="I172" s="44">
        <v>4</v>
      </c>
      <c r="J172" s="44">
        <v>3.5</v>
      </c>
      <c r="K172" s="44">
        <v>2</v>
      </c>
      <c r="L172" s="44">
        <v>3</v>
      </c>
      <c r="M172" s="44">
        <v>3</v>
      </c>
      <c r="N172" s="44">
        <v>5</v>
      </c>
      <c r="O172" s="44">
        <v>3.5</v>
      </c>
      <c r="P172" s="44">
        <v>3</v>
      </c>
      <c r="Q172" s="44">
        <v>5.5</v>
      </c>
      <c r="R172" s="44">
        <v>6.5</v>
      </c>
      <c r="S172" s="44">
        <v>5</v>
      </c>
      <c r="T172" s="44">
        <v>4</v>
      </c>
      <c r="U172" s="44">
        <v>3.5</v>
      </c>
      <c r="V172" s="44">
        <v>2.5</v>
      </c>
      <c r="W172" s="44">
        <v>3.9</v>
      </c>
      <c r="X172" s="44">
        <v>5</v>
      </c>
      <c r="Y172" s="44">
        <v>4</v>
      </c>
      <c r="Z172" s="44">
        <v>2</v>
      </c>
      <c r="AA172" s="44">
        <v>4.5</v>
      </c>
      <c r="AB172" s="44">
        <v>4</v>
      </c>
      <c r="AC172" s="44">
        <v>7.21</v>
      </c>
      <c r="AD172" s="44">
        <v>7.5</v>
      </c>
      <c r="AE172" s="44">
        <v>7</v>
      </c>
      <c r="AF172" s="44">
        <v>8</v>
      </c>
      <c r="AG172" s="44">
        <v>8</v>
      </c>
      <c r="AH172" s="44">
        <v>7</v>
      </c>
      <c r="AI172" s="44">
        <v>7</v>
      </c>
      <c r="AJ172" s="44">
        <v>6</v>
      </c>
      <c r="AK172" s="44">
        <v>6</v>
      </c>
      <c r="AL172" s="44">
        <v>7.5</v>
      </c>
      <c r="AM172" s="44">
        <v>8.5</v>
      </c>
      <c r="AN172" s="44">
        <v>6</v>
      </c>
      <c r="AO172" s="44">
        <v>8</v>
      </c>
    </row>
    <row r="173" spans="1:41">
      <c r="A173" s="42" t="s">
        <v>775</v>
      </c>
      <c r="B173" s="42" t="s">
        <v>800</v>
      </c>
      <c r="C173" s="42" t="s">
        <v>57</v>
      </c>
      <c r="D173" s="42" t="s">
        <v>775</v>
      </c>
      <c r="E173" s="42" t="s">
        <v>800</v>
      </c>
      <c r="F173" s="44">
        <v>3.9</v>
      </c>
      <c r="G173" s="44">
        <v>3.8</v>
      </c>
      <c r="H173" s="44">
        <v>4</v>
      </c>
      <c r="I173" s="44">
        <v>3</v>
      </c>
      <c r="J173" s="44">
        <v>3</v>
      </c>
      <c r="K173" s="44">
        <v>1.5</v>
      </c>
      <c r="L173" s="44">
        <v>3</v>
      </c>
      <c r="M173" s="44">
        <v>2.5</v>
      </c>
      <c r="N173" s="44">
        <v>4.5</v>
      </c>
      <c r="O173" s="44">
        <v>5</v>
      </c>
      <c r="P173" s="44">
        <v>4.5</v>
      </c>
      <c r="Q173" s="44">
        <v>4.5</v>
      </c>
      <c r="R173" s="44">
        <v>5.5</v>
      </c>
      <c r="S173" s="44">
        <v>6</v>
      </c>
      <c r="T173" s="44">
        <v>3</v>
      </c>
      <c r="U173" s="44">
        <v>5</v>
      </c>
      <c r="V173" s="44">
        <v>2</v>
      </c>
      <c r="W173" s="44">
        <v>4</v>
      </c>
      <c r="X173" s="44">
        <v>4</v>
      </c>
      <c r="Y173" s="44">
        <v>4.5</v>
      </c>
      <c r="Z173" s="44">
        <v>4</v>
      </c>
      <c r="AA173" s="44">
        <v>4</v>
      </c>
      <c r="AB173" s="44">
        <v>3.5</v>
      </c>
      <c r="AC173" s="44">
        <v>7.29</v>
      </c>
      <c r="AD173" s="44">
        <v>7</v>
      </c>
      <c r="AE173" s="44">
        <v>7</v>
      </c>
      <c r="AF173" s="44">
        <v>8.5</v>
      </c>
      <c r="AG173" s="44">
        <v>7</v>
      </c>
      <c r="AH173" s="44">
        <v>8</v>
      </c>
      <c r="AI173" s="44">
        <v>7.5</v>
      </c>
      <c r="AJ173" s="44">
        <v>8</v>
      </c>
      <c r="AK173" s="44">
        <v>6.5</v>
      </c>
      <c r="AL173" s="44">
        <v>7.5</v>
      </c>
      <c r="AM173" s="44">
        <v>7</v>
      </c>
      <c r="AN173" s="44">
        <v>6.5</v>
      </c>
      <c r="AO173" s="44">
        <v>7</v>
      </c>
    </row>
    <row r="174" spans="1:41">
      <c r="A174" s="42" t="s">
        <v>775</v>
      </c>
      <c r="B174" s="42" t="s">
        <v>798</v>
      </c>
      <c r="C174" s="42" t="s">
        <v>398</v>
      </c>
      <c r="D174" s="42" t="s">
        <v>775</v>
      </c>
      <c r="E174" s="42" t="s">
        <v>798</v>
      </c>
      <c r="F174" s="44">
        <v>5.08</v>
      </c>
      <c r="G174" s="44">
        <v>5.17</v>
      </c>
      <c r="H174" s="44">
        <v>5</v>
      </c>
      <c r="I174" s="44">
        <v>4.5</v>
      </c>
      <c r="J174" s="44">
        <v>4</v>
      </c>
      <c r="K174" s="44">
        <v>2</v>
      </c>
      <c r="L174" s="44">
        <v>4</v>
      </c>
      <c r="M174" s="44">
        <v>5.5</v>
      </c>
      <c r="N174" s="44">
        <v>6</v>
      </c>
      <c r="O174" s="44">
        <v>7</v>
      </c>
      <c r="P174" s="44">
        <v>6</v>
      </c>
      <c r="Q174" s="44">
        <v>6</v>
      </c>
      <c r="R174" s="44">
        <v>6</v>
      </c>
      <c r="S174" s="44">
        <v>6</v>
      </c>
      <c r="T174" s="44">
        <v>5</v>
      </c>
      <c r="U174" s="44">
        <v>5</v>
      </c>
      <c r="V174" s="44">
        <v>5.5</v>
      </c>
      <c r="W174" s="44">
        <v>5</v>
      </c>
      <c r="X174" s="44">
        <v>6.5</v>
      </c>
      <c r="Y174" s="44">
        <v>6</v>
      </c>
      <c r="Z174" s="44">
        <v>4</v>
      </c>
      <c r="AA174" s="44">
        <v>6.5</v>
      </c>
      <c r="AB174" s="44">
        <v>2</v>
      </c>
      <c r="AC174" s="44">
        <v>7.33</v>
      </c>
      <c r="AD174" s="44">
        <v>7</v>
      </c>
      <c r="AE174" s="44">
        <v>8</v>
      </c>
      <c r="AF174" s="44">
        <v>8</v>
      </c>
      <c r="AG174" s="44">
        <v>8</v>
      </c>
      <c r="AH174" s="44">
        <v>7</v>
      </c>
      <c r="AI174" s="44">
        <v>7</v>
      </c>
      <c r="AJ174" s="44">
        <v>7.5</v>
      </c>
      <c r="AK174" s="44">
        <v>8</v>
      </c>
      <c r="AL174" s="44">
        <v>8</v>
      </c>
      <c r="AM174" s="44">
        <v>7</v>
      </c>
      <c r="AN174" s="44">
        <v>5.5</v>
      </c>
      <c r="AO174" s="44">
        <v>7</v>
      </c>
    </row>
    <row r="175" spans="1:41">
      <c r="A175" s="42" t="s">
        <v>758</v>
      </c>
      <c r="B175" s="42" t="s">
        <v>766</v>
      </c>
      <c r="C175" s="42" t="s">
        <v>404</v>
      </c>
      <c r="D175" s="42" t="s">
        <v>758</v>
      </c>
      <c r="E175" s="42" t="s">
        <v>766</v>
      </c>
      <c r="F175" s="44">
        <v>4.28</v>
      </c>
      <c r="G175" s="44">
        <v>3.87</v>
      </c>
      <c r="H175" s="44">
        <v>5</v>
      </c>
      <c r="I175" s="44">
        <v>5</v>
      </c>
      <c r="J175" s="44">
        <v>2.5</v>
      </c>
      <c r="K175" s="44">
        <v>4</v>
      </c>
      <c r="L175" s="44">
        <v>6</v>
      </c>
      <c r="M175" s="44">
        <v>3</v>
      </c>
      <c r="N175" s="44">
        <v>1.5</v>
      </c>
      <c r="O175" s="44">
        <v>3</v>
      </c>
      <c r="P175" s="44">
        <v>4.5</v>
      </c>
      <c r="Q175" s="44">
        <v>5</v>
      </c>
      <c r="R175" s="44">
        <v>3.5</v>
      </c>
      <c r="S175" s="44">
        <v>6</v>
      </c>
      <c r="T175" s="44">
        <v>2</v>
      </c>
      <c r="U175" s="44">
        <v>2</v>
      </c>
      <c r="V175" s="44">
        <v>5</v>
      </c>
      <c r="W175" s="44">
        <v>4.7</v>
      </c>
      <c r="X175" s="44">
        <v>6</v>
      </c>
      <c r="Y175" s="44">
        <v>5.5</v>
      </c>
      <c r="Z175" s="44">
        <v>3</v>
      </c>
      <c r="AA175" s="44">
        <v>4.5</v>
      </c>
      <c r="AB175" s="44">
        <v>4.5</v>
      </c>
      <c r="AC175" s="44">
        <v>7.38</v>
      </c>
      <c r="AD175" s="44">
        <v>6</v>
      </c>
      <c r="AE175" s="44">
        <v>7.5</v>
      </c>
      <c r="AF175" s="44">
        <v>9</v>
      </c>
      <c r="AG175" s="44">
        <v>7.5</v>
      </c>
      <c r="AH175" s="44">
        <v>8</v>
      </c>
      <c r="AI175" s="44">
        <v>7.5</v>
      </c>
      <c r="AJ175" s="44">
        <v>8.5</v>
      </c>
      <c r="AK175" s="44">
        <v>7.5</v>
      </c>
      <c r="AL175" s="44">
        <v>8</v>
      </c>
      <c r="AM175" s="44">
        <v>5.5</v>
      </c>
      <c r="AN175" s="44">
        <v>5.5</v>
      </c>
      <c r="AO175" s="44">
        <v>8</v>
      </c>
    </row>
    <row r="176" spans="1:41">
      <c r="A176" s="42" t="s">
        <v>778</v>
      </c>
      <c r="B176" s="42" t="s">
        <v>801</v>
      </c>
      <c r="C176" s="42" t="s">
        <v>293</v>
      </c>
      <c r="D176" s="42" t="s">
        <v>778</v>
      </c>
      <c r="E176" s="42" t="s">
        <v>801</v>
      </c>
      <c r="F176" s="44">
        <v>4</v>
      </c>
      <c r="G176" s="44">
        <v>4.3</v>
      </c>
      <c r="H176" s="44">
        <v>3.5</v>
      </c>
      <c r="I176" s="44">
        <v>2.5</v>
      </c>
      <c r="J176" s="44">
        <v>3.5</v>
      </c>
      <c r="K176" s="44">
        <v>3</v>
      </c>
      <c r="L176" s="44">
        <v>4</v>
      </c>
      <c r="M176" s="44">
        <v>2</v>
      </c>
      <c r="N176" s="44">
        <v>3.5</v>
      </c>
      <c r="O176" s="44">
        <v>6.5</v>
      </c>
      <c r="P176" s="44">
        <v>3</v>
      </c>
      <c r="Q176" s="44">
        <v>7</v>
      </c>
      <c r="R176" s="44">
        <v>7.5</v>
      </c>
      <c r="S176" s="44">
        <v>7</v>
      </c>
      <c r="T176" s="44">
        <v>2</v>
      </c>
      <c r="U176" s="44">
        <v>5</v>
      </c>
      <c r="V176" s="44">
        <v>4.5</v>
      </c>
      <c r="W176" s="44">
        <v>3.7</v>
      </c>
      <c r="X176" s="44">
        <v>4.5</v>
      </c>
      <c r="Y176" s="44">
        <v>5</v>
      </c>
      <c r="Z176" s="44">
        <v>2.5</v>
      </c>
      <c r="AA176" s="44">
        <v>4</v>
      </c>
      <c r="AB176" s="44">
        <v>2.5</v>
      </c>
      <c r="AC176" s="44">
        <v>7.38</v>
      </c>
      <c r="AD176" s="44">
        <v>7.5</v>
      </c>
      <c r="AE176" s="44">
        <v>8</v>
      </c>
      <c r="AF176" s="44">
        <v>9</v>
      </c>
      <c r="AG176" s="44">
        <v>8</v>
      </c>
      <c r="AH176" s="44">
        <v>8</v>
      </c>
      <c r="AI176" s="44">
        <v>8</v>
      </c>
      <c r="AJ176" s="44">
        <v>7.5</v>
      </c>
      <c r="AK176" s="44">
        <v>7</v>
      </c>
      <c r="AL176" s="44">
        <v>7</v>
      </c>
      <c r="AM176" s="44">
        <v>6</v>
      </c>
      <c r="AN176" s="44">
        <v>6</v>
      </c>
      <c r="AO176" s="44">
        <v>6.5</v>
      </c>
    </row>
    <row r="177" spans="1:41">
      <c r="A177" s="42" t="s">
        <v>775</v>
      </c>
      <c r="B177" s="42" t="s">
        <v>798</v>
      </c>
      <c r="C177" s="42" t="s">
        <v>68</v>
      </c>
      <c r="D177" s="42" t="s">
        <v>775</v>
      </c>
      <c r="E177" s="42" t="s">
        <v>798</v>
      </c>
      <c r="F177" s="44">
        <v>4.97</v>
      </c>
      <c r="G177" s="44">
        <v>5.23</v>
      </c>
      <c r="H177" s="44">
        <v>5.5</v>
      </c>
      <c r="I177" s="44">
        <v>5</v>
      </c>
      <c r="J177" s="44">
        <v>6</v>
      </c>
      <c r="K177" s="44">
        <v>4</v>
      </c>
      <c r="L177" s="44">
        <v>4.5</v>
      </c>
      <c r="M177" s="44">
        <v>4.5</v>
      </c>
      <c r="N177" s="44">
        <v>4</v>
      </c>
      <c r="O177" s="44">
        <v>7.5</v>
      </c>
      <c r="P177" s="44">
        <v>5.5</v>
      </c>
      <c r="Q177" s="44">
        <v>8</v>
      </c>
      <c r="R177" s="44">
        <v>7.5</v>
      </c>
      <c r="S177" s="44">
        <v>5</v>
      </c>
      <c r="T177" s="44">
        <v>5</v>
      </c>
      <c r="U177" s="44">
        <v>4</v>
      </c>
      <c r="V177" s="44">
        <v>2.5</v>
      </c>
      <c r="W177" s="44">
        <v>4.7</v>
      </c>
      <c r="X177" s="44">
        <v>4.5</v>
      </c>
      <c r="Y177" s="44">
        <v>6</v>
      </c>
      <c r="Z177" s="44">
        <v>3</v>
      </c>
      <c r="AA177" s="44">
        <v>6</v>
      </c>
      <c r="AB177" s="44">
        <v>4</v>
      </c>
      <c r="AC177" s="44">
        <v>7.46</v>
      </c>
      <c r="AD177" s="44">
        <v>7.5</v>
      </c>
      <c r="AE177" s="44">
        <v>8</v>
      </c>
      <c r="AF177" s="44">
        <v>8.5</v>
      </c>
      <c r="AG177" s="44">
        <v>7.5</v>
      </c>
      <c r="AH177" s="44">
        <v>7.5</v>
      </c>
      <c r="AI177" s="44">
        <v>7.5</v>
      </c>
      <c r="AJ177" s="44">
        <v>6</v>
      </c>
      <c r="AK177" s="44">
        <v>6.5</v>
      </c>
      <c r="AL177" s="44">
        <v>6.5</v>
      </c>
      <c r="AM177" s="44">
        <v>8</v>
      </c>
      <c r="AN177" s="44">
        <v>8</v>
      </c>
      <c r="AO177" s="44">
        <v>8</v>
      </c>
    </row>
    <row r="178" spans="1:41">
      <c r="A178" s="42" t="s">
        <v>775</v>
      </c>
      <c r="B178" s="42" t="s">
        <v>800</v>
      </c>
      <c r="C178" s="42" t="s">
        <v>89</v>
      </c>
      <c r="D178" s="42" t="s">
        <v>775</v>
      </c>
      <c r="E178" s="42" t="s">
        <v>800</v>
      </c>
      <c r="F178" s="44">
        <v>4.7</v>
      </c>
      <c r="G178" s="44">
        <v>4.5999999999999996</v>
      </c>
      <c r="H178" s="44">
        <v>5</v>
      </c>
      <c r="I178" s="44">
        <v>6</v>
      </c>
      <c r="J178" s="44">
        <v>6</v>
      </c>
      <c r="K178" s="44">
        <v>2.5</v>
      </c>
      <c r="L178" s="44">
        <v>3.5</v>
      </c>
      <c r="M178" s="44">
        <v>2</v>
      </c>
      <c r="N178" s="44">
        <v>3</v>
      </c>
      <c r="O178" s="44">
        <v>5.5</v>
      </c>
      <c r="P178" s="44">
        <v>5.5</v>
      </c>
      <c r="Q178" s="44">
        <v>6</v>
      </c>
      <c r="R178" s="44">
        <v>6</v>
      </c>
      <c r="S178" s="44">
        <v>6</v>
      </c>
      <c r="T178" s="44">
        <v>4</v>
      </c>
      <c r="U178" s="44">
        <v>3.5</v>
      </c>
      <c r="V178" s="44">
        <v>4.5</v>
      </c>
      <c r="W178" s="44">
        <v>4.8</v>
      </c>
      <c r="X178" s="44">
        <v>5</v>
      </c>
      <c r="Y178" s="44">
        <v>6</v>
      </c>
      <c r="Z178" s="44">
        <v>2.5</v>
      </c>
      <c r="AA178" s="44">
        <v>6.5</v>
      </c>
      <c r="AB178" s="44">
        <v>4</v>
      </c>
      <c r="AC178" s="44">
        <v>7.46</v>
      </c>
      <c r="AD178" s="44">
        <v>6.5</v>
      </c>
      <c r="AE178" s="44">
        <v>8.5</v>
      </c>
      <c r="AF178" s="44">
        <v>8.5</v>
      </c>
      <c r="AG178" s="44">
        <v>7.5</v>
      </c>
      <c r="AH178" s="44">
        <v>7</v>
      </c>
      <c r="AI178" s="44">
        <v>6.5</v>
      </c>
      <c r="AJ178" s="44">
        <v>8</v>
      </c>
      <c r="AK178" s="44">
        <v>8</v>
      </c>
      <c r="AL178" s="44">
        <v>7</v>
      </c>
      <c r="AM178" s="44">
        <v>6</v>
      </c>
      <c r="AN178" s="44">
        <v>7.5</v>
      </c>
      <c r="AO178" s="44">
        <v>8.5</v>
      </c>
    </row>
    <row r="179" spans="1:41">
      <c r="A179" s="42" t="s">
        <v>775</v>
      </c>
      <c r="B179" s="42" t="s">
        <v>798</v>
      </c>
      <c r="C179" s="42" t="s">
        <v>41</v>
      </c>
      <c r="D179" s="42" t="s">
        <v>775</v>
      </c>
      <c r="E179" s="42" t="s">
        <v>798</v>
      </c>
      <c r="F179" s="44">
        <v>5.33</v>
      </c>
      <c r="G179" s="44">
        <v>5.47</v>
      </c>
      <c r="H179" s="44">
        <v>6</v>
      </c>
      <c r="I179" s="44">
        <v>7</v>
      </c>
      <c r="J179" s="44">
        <v>6</v>
      </c>
      <c r="K179" s="44">
        <v>2.5</v>
      </c>
      <c r="L179" s="44">
        <v>4</v>
      </c>
      <c r="M179" s="44">
        <v>3</v>
      </c>
      <c r="N179" s="44">
        <v>4.5</v>
      </c>
      <c r="O179" s="44">
        <v>7</v>
      </c>
      <c r="P179" s="44">
        <v>6</v>
      </c>
      <c r="Q179" s="44">
        <v>6.5</v>
      </c>
      <c r="R179" s="44">
        <v>6.5</v>
      </c>
      <c r="S179" s="44">
        <v>7.5</v>
      </c>
      <c r="T179" s="44">
        <v>5.5</v>
      </c>
      <c r="U179" s="44">
        <v>4.5</v>
      </c>
      <c r="V179" s="44">
        <v>5.5</v>
      </c>
      <c r="W179" s="44">
        <v>5.2</v>
      </c>
      <c r="X179" s="44">
        <v>5</v>
      </c>
      <c r="Y179" s="44">
        <v>6.5</v>
      </c>
      <c r="Z179" s="44">
        <v>2</v>
      </c>
      <c r="AA179" s="44">
        <v>7</v>
      </c>
      <c r="AB179" s="44">
        <v>5.5</v>
      </c>
      <c r="AC179" s="44">
        <v>7.5</v>
      </c>
      <c r="AD179" s="44">
        <v>6.5</v>
      </c>
      <c r="AE179" s="44">
        <v>7</v>
      </c>
      <c r="AF179" s="44">
        <v>8</v>
      </c>
      <c r="AG179" s="44">
        <v>8</v>
      </c>
      <c r="AH179" s="44">
        <v>8</v>
      </c>
      <c r="AI179" s="44">
        <v>7.5</v>
      </c>
      <c r="AJ179" s="44">
        <v>8.5</v>
      </c>
      <c r="AK179" s="44">
        <v>6</v>
      </c>
      <c r="AL179" s="44">
        <v>7</v>
      </c>
      <c r="AM179" s="44">
        <v>8</v>
      </c>
      <c r="AN179" s="44">
        <v>8</v>
      </c>
      <c r="AO179" s="44">
        <v>7.5</v>
      </c>
    </row>
    <row r="180" spans="1:41">
      <c r="A180" s="42" t="s">
        <v>775</v>
      </c>
      <c r="B180" s="42" t="s">
        <v>798</v>
      </c>
      <c r="C180" s="42" t="s">
        <v>11</v>
      </c>
      <c r="D180" s="42" t="s">
        <v>775</v>
      </c>
      <c r="E180" s="42" t="s">
        <v>798</v>
      </c>
      <c r="F180" s="44">
        <v>4.13</v>
      </c>
      <c r="G180" s="44">
        <v>4.17</v>
      </c>
      <c r="H180" s="44">
        <v>4.5</v>
      </c>
      <c r="I180" s="44">
        <v>6</v>
      </c>
      <c r="J180" s="44">
        <v>5.5</v>
      </c>
      <c r="K180" s="44">
        <v>2</v>
      </c>
      <c r="L180" s="44">
        <v>2.5</v>
      </c>
      <c r="M180" s="44">
        <v>2</v>
      </c>
      <c r="N180" s="44">
        <v>4</v>
      </c>
      <c r="O180" s="44">
        <v>4</v>
      </c>
      <c r="P180" s="44">
        <v>4.5</v>
      </c>
      <c r="Q180" s="44">
        <v>5</v>
      </c>
      <c r="R180" s="44">
        <v>5</v>
      </c>
      <c r="S180" s="44">
        <v>5.5</v>
      </c>
      <c r="T180" s="44">
        <v>4</v>
      </c>
      <c r="U180" s="44">
        <v>3.5</v>
      </c>
      <c r="V180" s="44">
        <v>4.5</v>
      </c>
      <c r="W180" s="44">
        <v>4.0999999999999996</v>
      </c>
      <c r="X180" s="44">
        <v>1</v>
      </c>
      <c r="Y180" s="44">
        <v>4</v>
      </c>
      <c r="Z180" s="44">
        <v>4</v>
      </c>
      <c r="AA180" s="44">
        <v>6.5</v>
      </c>
      <c r="AB180" s="44">
        <v>5</v>
      </c>
      <c r="AC180" s="44">
        <v>7.5</v>
      </c>
      <c r="AD180" s="44">
        <v>7.5</v>
      </c>
      <c r="AE180" s="44">
        <v>6.5</v>
      </c>
      <c r="AF180" s="44">
        <v>7.5</v>
      </c>
      <c r="AG180" s="44">
        <v>8</v>
      </c>
      <c r="AH180" s="44">
        <v>8.5</v>
      </c>
      <c r="AI180" s="44">
        <v>8.5</v>
      </c>
      <c r="AJ180" s="44">
        <v>7.5</v>
      </c>
      <c r="AK180" s="44">
        <v>6.5</v>
      </c>
      <c r="AL180" s="44">
        <v>7</v>
      </c>
      <c r="AM180" s="44">
        <v>8</v>
      </c>
      <c r="AN180" s="44">
        <v>7.5</v>
      </c>
      <c r="AO180" s="44">
        <v>7</v>
      </c>
    </row>
    <row r="181" spans="1:41">
      <c r="A181" s="42" t="s">
        <v>768</v>
      </c>
      <c r="B181" s="42" t="s">
        <v>769</v>
      </c>
      <c r="C181" s="42" t="s">
        <v>98</v>
      </c>
      <c r="D181" s="42" t="s">
        <v>768</v>
      </c>
      <c r="E181" s="42" t="s">
        <v>769</v>
      </c>
      <c r="F181" s="44">
        <v>3.22</v>
      </c>
      <c r="G181" s="44">
        <v>3.33</v>
      </c>
      <c r="H181" s="44">
        <v>3</v>
      </c>
      <c r="I181" s="44">
        <v>4</v>
      </c>
      <c r="J181" s="44">
        <v>3</v>
      </c>
      <c r="K181" s="44">
        <v>1</v>
      </c>
      <c r="L181" s="44">
        <v>3.5</v>
      </c>
      <c r="M181" s="44">
        <v>1</v>
      </c>
      <c r="N181" s="44">
        <v>2</v>
      </c>
      <c r="O181" s="44">
        <v>6</v>
      </c>
      <c r="P181" s="44">
        <v>4</v>
      </c>
      <c r="Q181" s="44">
        <v>3.5</v>
      </c>
      <c r="R181" s="44">
        <v>4</v>
      </c>
      <c r="S181" s="44">
        <v>4</v>
      </c>
      <c r="T181" s="44">
        <v>3.5</v>
      </c>
      <c r="U181" s="44">
        <v>3.5</v>
      </c>
      <c r="V181" s="44">
        <v>4</v>
      </c>
      <c r="W181" s="44">
        <v>3.1</v>
      </c>
      <c r="X181" s="44">
        <v>2.5</v>
      </c>
      <c r="Y181" s="44">
        <v>4.5</v>
      </c>
      <c r="Z181" s="44">
        <v>3</v>
      </c>
      <c r="AA181" s="44">
        <v>2.5</v>
      </c>
      <c r="AB181" s="44">
        <v>3</v>
      </c>
      <c r="AC181" s="44">
        <v>7.5</v>
      </c>
      <c r="AD181" s="44">
        <v>7.5</v>
      </c>
      <c r="AE181" s="44">
        <v>9</v>
      </c>
      <c r="AF181" s="44">
        <v>9</v>
      </c>
      <c r="AG181" s="44">
        <v>7</v>
      </c>
      <c r="AH181" s="44">
        <v>6</v>
      </c>
      <c r="AI181" s="44">
        <v>7</v>
      </c>
      <c r="AJ181" s="44">
        <v>7</v>
      </c>
      <c r="AK181" s="44">
        <v>6.5</v>
      </c>
      <c r="AL181" s="44">
        <v>8</v>
      </c>
      <c r="AM181" s="44">
        <v>7.5</v>
      </c>
      <c r="AN181" s="44">
        <v>7</v>
      </c>
      <c r="AO181" s="44">
        <v>8.5</v>
      </c>
    </row>
    <row r="182" spans="1:41">
      <c r="A182" s="42" t="s">
        <v>775</v>
      </c>
      <c r="B182" s="42" t="s">
        <v>798</v>
      </c>
      <c r="C182" s="42" t="s">
        <v>430</v>
      </c>
      <c r="D182" s="42" t="s">
        <v>775</v>
      </c>
      <c r="E182" s="42" t="s">
        <v>798</v>
      </c>
      <c r="F182" s="44">
        <v>2.85</v>
      </c>
      <c r="G182" s="44">
        <v>2.9</v>
      </c>
      <c r="H182" s="44">
        <v>3.5</v>
      </c>
      <c r="I182" s="44">
        <v>2</v>
      </c>
      <c r="J182" s="44">
        <v>2</v>
      </c>
      <c r="K182" s="44">
        <v>1.5</v>
      </c>
      <c r="L182" s="44">
        <v>1.5</v>
      </c>
      <c r="M182" s="44">
        <v>1.5</v>
      </c>
      <c r="N182" s="44">
        <v>3</v>
      </c>
      <c r="O182" s="44">
        <v>3.5</v>
      </c>
      <c r="P182" s="44">
        <v>2.5</v>
      </c>
      <c r="Q182" s="44">
        <v>3.5</v>
      </c>
      <c r="R182" s="44">
        <v>4.5</v>
      </c>
      <c r="S182" s="44">
        <v>6.5</v>
      </c>
      <c r="T182" s="44">
        <v>3.5</v>
      </c>
      <c r="U182" s="44">
        <v>2.5</v>
      </c>
      <c r="V182" s="44">
        <v>2</v>
      </c>
      <c r="W182" s="44">
        <v>2.8</v>
      </c>
      <c r="X182" s="44">
        <v>1</v>
      </c>
      <c r="Y182" s="44">
        <v>2</v>
      </c>
      <c r="Z182" s="44">
        <v>2</v>
      </c>
      <c r="AA182" s="44">
        <v>5</v>
      </c>
      <c r="AB182" s="44">
        <v>4</v>
      </c>
      <c r="AC182" s="44">
        <v>7.5</v>
      </c>
      <c r="AD182" s="44">
        <v>8</v>
      </c>
      <c r="AE182" s="44">
        <v>6.5</v>
      </c>
      <c r="AF182" s="44">
        <v>9</v>
      </c>
      <c r="AG182" s="44">
        <v>8</v>
      </c>
      <c r="AH182" s="44">
        <v>7.5</v>
      </c>
      <c r="AI182" s="44">
        <v>7</v>
      </c>
      <c r="AJ182" s="44">
        <v>8</v>
      </c>
      <c r="AK182" s="44">
        <v>5.5</v>
      </c>
      <c r="AL182" s="44">
        <v>7</v>
      </c>
      <c r="AM182" s="44">
        <v>7.5</v>
      </c>
      <c r="AN182" s="44">
        <v>8</v>
      </c>
      <c r="AO182" s="44">
        <v>8</v>
      </c>
    </row>
    <row r="183" spans="1:41">
      <c r="A183" s="42" t="s">
        <v>775</v>
      </c>
      <c r="B183" s="42" t="s">
        <v>798</v>
      </c>
      <c r="C183" s="42" t="s">
        <v>538</v>
      </c>
      <c r="D183" s="42" t="s">
        <v>775</v>
      </c>
      <c r="E183" s="42" t="s">
        <v>798</v>
      </c>
      <c r="F183" s="44">
        <v>5.75</v>
      </c>
      <c r="G183" s="44">
        <v>5.5</v>
      </c>
      <c r="H183" s="44">
        <v>7</v>
      </c>
      <c r="I183" s="44">
        <v>6</v>
      </c>
      <c r="J183" s="44">
        <v>4.5</v>
      </c>
      <c r="K183" s="44">
        <v>3</v>
      </c>
      <c r="L183" s="44">
        <v>4</v>
      </c>
      <c r="M183" s="44">
        <v>2.5</v>
      </c>
      <c r="N183" s="44">
        <v>4.5</v>
      </c>
      <c r="O183" s="44">
        <v>7</v>
      </c>
      <c r="P183" s="44">
        <v>5.5</v>
      </c>
      <c r="Q183" s="44">
        <v>6</v>
      </c>
      <c r="R183" s="44">
        <v>6.5</v>
      </c>
      <c r="S183" s="44">
        <v>7.5</v>
      </c>
      <c r="T183" s="44">
        <v>6.5</v>
      </c>
      <c r="U183" s="44">
        <v>6</v>
      </c>
      <c r="V183" s="44">
        <v>6</v>
      </c>
      <c r="W183" s="44">
        <v>6</v>
      </c>
      <c r="X183" s="44">
        <v>4.5</v>
      </c>
      <c r="Y183" s="44">
        <v>7</v>
      </c>
      <c r="Z183" s="44">
        <v>3.5</v>
      </c>
      <c r="AA183" s="44">
        <v>7.5</v>
      </c>
      <c r="AB183" s="44">
        <v>7.5</v>
      </c>
      <c r="AC183" s="44">
        <v>7.54</v>
      </c>
      <c r="AD183" s="44">
        <v>7.5</v>
      </c>
      <c r="AE183" s="44">
        <v>6.5</v>
      </c>
      <c r="AF183" s="44">
        <v>7.5</v>
      </c>
      <c r="AG183" s="44">
        <v>8</v>
      </c>
      <c r="AH183" s="44">
        <v>8</v>
      </c>
      <c r="AI183" s="44">
        <v>7.5</v>
      </c>
      <c r="AJ183" s="44">
        <v>8.5</v>
      </c>
      <c r="AK183" s="44">
        <v>6.5</v>
      </c>
      <c r="AL183" s="44">
        <v>7.5</v>
      </c>
      <c r="AM183" s="44">
        <v>7</v>
      </c>
      <c r="AN183" s="44">
        <v>7.5</v>
      </c>
      <c r="AO183" s="44">
        <v>8.5</v>
      </c>
    </row>
    <row r="184" spans="1:41">
      <c r="A184" s="42" t="s">
        <v>775</v>
      </c>
      <c r="B184" s="42" t="s">
        <v>800</v>
      </c>
      <c r="C184" s="42" t="s">
        <v>54</v>
      </c>
      <c r="D184" s="42" t="s">
        <v>775</v>
      </c>
      <c r="E184" s="42" t="s">
        <v>800</v>
      </c>
      <c r="F184" s="44">
        <v>3.9</v>
      </c>
      <c r="G184" s="44">
        <v>4.5</v>
      </c>
      <c r="H184" s="44">
        <v>5</v>
      </c>
      <c r="I184" s="44">
        <v>4.5</v>
      </c>
      <c r="J184" s="44">
        <v>3.5</v>
      </c>
      <c r="K184" s="44">
        <v>1.5</v>
      </c>
      <c r="L184" s="44">
        <v>2</v>
      </c>
      <c r="M184" s="44">
        <v>2</v>
      </c>
      <c r="N184" s="44">
        <v>4.5</v>
      </c>
      <c r="O184" s="44">
        <v>5.5</v>
      </c>
      <c r="P184" s="44">
        <v>5.5</v>
      </c>
      <c r="Q184" s="44">
        <v>5.5</v>
      </c>
      <c r="R184" s="44">
        <v>6</v>
      </c>
      <c r="S184" s="44">
        <v>6.5</v>
      </c>
      <c r="T184" s="44">
        <v>6</v>
      </c>
      <c r="U184" s="44">
        <v>6</v>
      </c>
      <c r="V184" s="44">
        <v>3.5</v>
      </c>
      <c r="W184" s="44">
        <v>3.3</v>
      </c>
      <c r="X184" s="44">
        <v>4</v>
      </c>
      <c r="Y184" s="44">
        <v>3.5</v>
      </c>
      <c r="Z184" s="44">
        <v>2</v>
      </c>
      <c r="AA184" s="44">
        <v>4.5</v>
      </c>
      <c r="AB184" s="44">
        <v>2.5</v>
      </c>
      <c r="AC184" s="44">
        <v>7.58</v>
      </c>
      <c r="AD184" s="44">
        <v>7</v>
      </c>
      <c r="AE184" s="44">
        <v>6.5</v>
      </c>
      <c r="AF184" s="44">
        <v>8.5</v>
      </c>
      <c r="AG184" s="44">
        <v>8.5</v>
      </c>
      <c r="AH184" s="44">
        <v>8</v>
      </c>
      <c r="AI184" s="44">
        <v>8</v>
      </c>
      <c r="AJ184" s="44">
        <v>8.5</v>
      </c>
      <c r="AK184" s="44">
        <v>6</v>
      </c>
      <c r="AL184" s="44">
        <v>8</v>
      </c>
      <c r="AM184" s="44">
        <v>7.5</v>
      </c>
      <c r="AN184" s="44">
        <v>7.5</v>
      </c>
      <c r="AO184" s="44">
        <v>7</v>
      </c>
    </row>
    <row r="185" spans="1:41">
      <c r="A185" s="42" t="s">
        <v>758</v>
      </c>
      <c r="B185" s="42" t="s">
        <v>762</v>
      </c>
      <c r="C185" s="42" t="s">
        <v>495</v>
      </c>
      <c r="D185" s="42" t="s">
        <v>758</v>
      </c>
      <c r="E185" s="42" t="s">
        <v>762</v>
      </c>
      <c r="F185" s="44">
        <v>3.47</v>
      </c>
      <c r="G185" s="44">
        <v>3.93</v>
      </c>
      <c r="H185" s="44">
        <v>5.5</v>
      </c>
      <c r="I185" s="44">
        <v>2.5</v>
      </c>
      <c r="J185" s="44">
        <v>2.5</v>
      </c>
      <c r="K185" s="44">
        <v>2.5</v>
      </c>
      <c r="L185" s="44">
        <v>4.5</v>
      </c>
      <c r="M185" s="44">
        <v>2.5</v>
      </c>
      <c r="N185" s="44">
        <v>4.5</v>
      </c>
      <c r="O185" s="44">
        <v>3</v>
      </c>
      <c r="P185" s="44">
        <v>3.5</v>
      </c>
      <c r="Q185" s="44">
        <v>5.5</v>
      </c>
      <c r="R185" s="44">
        <v>6.5</v>
      </c>
      <c r="S185" s="44">
        <v>6</v>
      </c>
      <c r="T185" s="44">
        <v>5</v>
      </c>
      <c r="U185" s="44">
        <v>3</v>
      </c>
      <c r="V185" s="44">
        <v>2</v>
      </c>
      <c r="W185" s="44">
        <v>3</v>
      </c>
      <c r="X185" s="44">
        <v>3</v>
      </c>
      <c r="Y185" s="44">
        <v>4</v>
      </c>
      <c r="Z185" s="44">
        <v>1.5</v>
      </c>
      <c r="AA185" s="44">
        <v>4</v>
      </c>
      <c r="AB185" s="44">
        <v>2.5</v>
      </c>
      <c r="AC185" s="44">
        <v>7.83</v>
      </c>
      <c r="AD185" s="44">
        <v>7.5</v>
      </c>
      <c r="AE185" s="44">
        <v>7.5</v>
      </c>
      <c r="AF185" s="44">
        <v>9</v>
      </c>
      <c r="AG185" s="44">
        <v>8.5</v>
      </c>
      <c r="AH185" s="44">
        <v>9</v>
      </c>
      <c r="AI185" s="44">
        <v>9</v>
      </c>
      <c r="AJ185" s="44">
        <v>8</v>
      </c>
      <c r="AK185" s="44">
        <v>7.5</v>
      </c>
      <c r="AL185" s="44">
        <v>8</v>
      </c>
      <c r="AM185" s="44">
        <v>7</v>
      </c>
      <c r="AN185" s="44">
        <v>9</v>
      </c>
      <c r="AO185" s="44">
        <v>4</v>
      </c>
    </row>
    <row r="186" spans="1:41">
      <c r="A186" s="42" t="s">
        <v>775</v>
      </c>
      <c r="B186" s="42" t="s">
        <v>800</v>
      </c>
      <c r="C186" s="42" t="s">
        <v>36</v>
      </c>
      <c r="D186" s="42" t="s">
        <v>775</v>
      </c>
      <c r="E186" s="42" t="s">
        <v>800</v>
      </c>
      <c r="F186" s="44">
        <v>4.25</v>
      </c>
      <c r="G186" s="44">
        <v>4.2</v>
      </c>
      <c r="H186" s="44">
        <v>4.5</v>
      </c>
      <c r="I186" s="44">
        <v>3.5</v>
      </c>
      <c r="J186" s="44">
        <v>2</v>
      </c>
      <c r="K186" s="44">
        <v>2</v>
      </c>
      <c r="L186" s="44">
        <v>2</v>
      </c>
      <c r="M186" s="44">
        <v>3.5</v>
      </c>
      <c r="N186" s="44">
        <v>3</v>
      </c>
      <c r="O186" s="44">
        <v>4</v>
      </c>
      <c r="P186" s="44">
        <v>6</v>
      </c>
      <c r="Q186" s="44">
        <v>7</v>
      </c>
      <c r="R186" s="44">
        <v>7</v>
      </c>
      <c r="S186" s="44">
        <v>7</v>
      </c>
      <c r="T186" s="44">
        <v>4</v>
      </c>
      <c r="U186" s="44">
        <v>5</v>
      </c>
      <c r="V186" s="44">
        <v>2.5</v>
      </c>
      <c r="W186" s="44">
        <v>4.3</v>
      </c>
      <c r="X186" s="44">
        <v>3.5</v>
      </c>
      <c r="Y186" s="44">
        <v>4.5</v>
      </c>
      <c r="Z186" s="44">
        <v>2</v>
      </c>
      <c r="AA186" s="44">
        <v>5.5</v>
      </c>
      <c r="AB186" s="44">
        <v>6</v>
      </c>
      <c r="AC186" s="44">
        <v>7.88</v>
      </c>
      <c r="AD186" s="44">
        <v>8</v>
      </c>
      <c r="AE186" s="44">
        <v>7.5</v>
      </c>
      <c r="AF186" s="44">
        <v>8.5</v>
      </c>
      <c r="AG186" s="44">
        <v>8</v>
      </c>
      <c r="AH186" s="44">
        <v>8</v>
      </c>
      <c r="AI186" s="44">
        <v>7.5</v>
      </c>
      <c r="AJ186" s="44">
        <v>8</v>
      </c>
      <c r="AK186" s="44">
        <v>8</v>
      </c>
      <c r="AL186" s="44">
        <v>7.5</v>
      </c>
      <c r="AM186" s="44">
        <v>7.5</v>
      </c>
      <c r="AN186" s="44">
        <v>8</v>
      </c>
      <c r="AO186" s="44">
        <v>8</v>
      </c>
    </row>
    <row r="187" spans="1:41">
      <c r="A187" s="42" t="s">
        <v>778</v>
      </c>
      <c r="B187" s="42" t="s">
        <v>801</v>
      </c>
      <c r="C187" s="42" t="s">
        <v>457</v>
      </c>
      <c r="D187" s="42" t="s">
        <v>778</v>
      </c>
      <c r="E187" s="42" t="s">
        <v>801</v>
      </c>
      <c r="F187" s="44">
        <v>4.08</v>
      </c>
      <c r="G187" s="44">
        <v>3.77</v>
      </c>
      <c r="H187" s="44">
        <v>3.5</v>
      </c>
      <c r="I187" s="44">
        <v>3.5</v>
      </c>
      <c r="J187" s="44">
        <v>3</v>
      </c>
      <c r="K187" s="44">
        <v>2</v>
      </c>
      <c r="L187" s="44">
        <v>4</v>
      </c>
      <c r="M187" s="44">
        <v>1.5</v>
      </c>
      <c r="N187" s="44">
        <v>2.5</v>
      </c>
      <c r="O187" s="44">
        <v>4.5</v>
      </c>
      <c r="P187" s="44">
        <v>5</v>
      </c>
      <c r="Q187" s="44">
        <v>6</v>
      </c>
      <c r="R187" s="44">
        <v>6</v>
      </c>
      <c r="S187" s="44">
        <v>7</v>
      </c>
      <c r="T187" s="44">
        <v>2</v>
      </c>
      <c r="U187" s="44">
        <v>2</v>
      </c>
      <c r="V187" s="44">
        <v>4</v>
      </c>
      <c r="W187" s="44">
        <v>4.4000000000000004</v>
      </c>
      <c r="X187" s="44">
        <v>4</v>
      </c>
      <c r="Y187" s="44">
        <v>5.5</v>
      </c>
      <c r="Z187" s="44">
        <v>2</v>
      </c>
      <c r="AA187" s="44">
        <v>4.5</v>
      </c>
      <c r="AB187" s="44">
        <v>6</v>
      </c>
      <c r="AC187" s="44">
        <v>7.88</v>
      </c>
      <c r="AD187" s="44">
        <v>8</v>
      </c>
      <c r="AE187" s="44">
        <v>8</v>
      </c>
      <c r="AF187" s="44">
        <v>8.5</v>
      </c>
      <c r="AG187" s="44">
        <v>8</v>
      </c>
      <c r="AH187" s="44">
        <v>7.5</v>
      </c>
      <c r="AI187" s="44">
        <v>7.5</v>
      </c>
      <c r="AJ187" s="44">
        <v>8.5</v>
      </c>
      <c r="AK187" s="44">
        <v>6.5</v>
      </c>
      <c r="AL187" s="44">
        <v>8</v>
      </c>
      <c r="AM187" s="44">
        <v>8</v>
      </c>
      <c r="AN187" s="44">
        <v>7.5</v>
      </c>
      <c r="AO187" s="44">
        <v>8.5</v>
      </c>
    </row>
    <row r="188" spans="1:41">
      <c r="A188" s="42" t="s">
        <v>775</v>
      </c>
      <c r="B188" s="42" t="s">
        <v>800</v>
      </c>
      <c r="C188" s="42" t="s">
        <v>465</v>
      </c>
      <c r="D188" s="42" t="s">
        <v>775</v>
      </c>
      <c r="E188" s="42" t="s">
        <v>800</v>
      </c>
      <c r="F188" s="44">
        <v>3.75</v>
      </c>
      <c r="G188" s="44">
        <v>4.0999999999999996</v>
      </c>
      <c r="H188" s="44">
        <v>5</v>
      </c>
      <c r="I188" s="44">
        <v>3.5</v>
      </c>
      <c r="J188" s="44">
        <v>4</v>
      </c>
      <c r="K188" s="44">
        <v>2</v>
      </c>
      <c r="L188" s="44">
        <v>4</v>
      </c>
      <c r="M188" s="44">
        <v>3</v>
      </c>
      <c r="N188" s="44">
        <v>5</v>
      </c>
      <c r="O188" s="44">
        <v>5</v>
      </c>
      <c r="P188" s="44">
        <v>4.5</v>
      </c>
      <c r="Q188" s="44">
        <v>4.5</v>
      </c>
      <c r="R188" s="44">
        <v>5.5</v>
      </c>
      <c r="S188" s="44">
        <v>5</v>
      </c>
      <c r="T188" s="44">
        <v>2.5</v>
      </c>
      <c r="U188" s="44">
        <v>5</v>
      </c>
      <c r="V188" s="44">
        <v>3</v>
      </c>
      <c r="W188" s="44">
        <v>3.4</v>
      </c>
      <c r="X188" s="44">
        <v>4.5</v>
      </c>
      <c r="Y188" s="44">
        <v>4.5</v>
      </c>
      <c r="Z188" s="44">
        <v>1.5</v>
      </c>
      <c r="AA188" s="44">
        <v>4.5</v>
      </c>
      <c r="AB188" s="44">
        <v>2</v>
      </c>
      <c r="AC188" s="44">
        <v>7.92</v>
      </c>
      <c r="AD188" s="44">
        <v>8</v>
      </c>
      <c r="AE188" s="44">
        <v>8.5</v>
      </c>
      <c r="AF188" s="44">
        <v>9</v>
      </c>
      <c r="AG188" s="44">
        <v>8.5</v>
      </c>
      <c r="AH188" s="44">
        <v>8</v>
      </c>
      <c r="AI188" s="44">
        <v>8</v>
      </c>
      <c r="AJ188" s="44">
        <v>8</v>
      </c>
      <c r="AK188" s="44">
        <v>7</v>
      </c>
      <c r="AL188" s="44">
        <v>8</v>
      </c>
      <c r="AM188" s="44">
        <v>7</v>
      </c>
      <c r="AN188" s="44">
        <v>7</v>
      </c>
      <c r="AO188" s="44">
        <v>8</v>
      </c>
    </row>
    <row r="189" spans="1:41">
      <c r="A189" s="42" t="s">
        <v>775</v>
      </c>
      <c r="B189" s="42" t="s">
        <v>798</v>
      </c>
      <c r="C189" s="42" t="s">
        <v>802</v>
      </c>
      <c r="D189" s="42" t="s">
        <v>775</v>
      </c>
      <c r="E189" s="42" t="s">
        <v>798</v>
      </c>
      <c r="F189" s="44">
        <v>3.22</v>
      </c>
      <c r="G189" s="44">
        <v>2.73</v>
      </c>
      <c r="H189" s="44">
        <v>2.5</v>
      </c>
      <c r="I189" s="44">
        <v>3</v>
      </c>
      <c r="J189" s="44">
        <v>2.5</v>
      </c>
      <c r="K189" s="44">
        <v>1</v>
      </c>
      <c r="L189" s="44">
        <v>1</v>
      </c>
      <c r="M189" s="44">
        <v>3</v>
      </c>
      <c r="N189" s="44">
        <v>2</v>
      </c>
      <c r="O189" s="44">
        <v>3.5</v>
      </c>
      <c r="P189" s="44">
        <v>4.5</v>
      </c>
      <c r="Q189" s="44">
        <v>1.5</v>
      </c>
      <c r="R189" s="44">
        <v>2</v>
      </c>
      <c r="S189" s="44">
        <v>6.5</v>
      </c>
      <c r="T189" s="44">
        <v>2</v>
      </c>
      <c r="U189" s="44">
        <v>5</v>
      </c>
      <c r="V189" s="44">
        <v>1</v>
      </c>
      <c r="W189" s="44">
        <v>3.7</v>
      </c>
      <c r="X189" s="44">
        <v>1</v>
      </c>
      <c r="Y189" s="44">
        <v>4</v>
      </c>
      <c r="Z189" s="44">
        <v>1.5</v>
      </c>
      <c r="AA189" s="44">
        <v>6</v>
      </c>
      <c r="AB189" s="44">
        <v>6</v>
      </c>
      <c r="AC189" s="44">
        <v>7.96</v>
      </c>
      <c r="AD189" s="44">
        <v>7</v>
      </c>
      <c r="AE189" s="44">
        <v>7.5</v>
      </c>
      <c r="AF189" s="44">
        <v>8.5</v>
      </c>
      <c r="AG189" s="44">
        <v>8.5</v>
      </c>
      <c r="AH189" s="44">
        <v>8</v>
      </c>
      <c r="AI189" s="44">
        <v>8.5</v>
      </c>
      <c r="AJ189" s="44">
        <v>7.5</v>
      </c>
      <c r="AK189" s="44">
        <v>7</v>
      </c>
      <c r="AL189" s="44">
        <v>8</v>
      </c>
      <c r="AM189" s="44">
        <v>8.5</v>
      </c>
      <c r="AN189" s="44">
        <v>8.5</v>
      </c>
      <c r="AO189" s="44">
        <v>8</v>
      </c>
    </row>
    <row r="190" spans="1:41">
      <c r="A190" s="42" t="s">
        <v>758</v>
      </c>
      <c r="B190" s="42" t="s">
        <v>766</v>
      </c>
      <c r="C190" s="42" t="s">
        <v>803</v>
      </c>
      <c r="D190" s="42" t="s">
        <v>758</v>
      </c>
      <c r="E190" s="42" t="s">
        <v>766</v>
      </c>
      <c r="F190" s="44">
        <v>4.43</v>
      </c>
      <c r="G190" s="44">
        <v>3.57</v>
      </c>
      <c r="H190" s="44">
        <v>5.5</v>
      </c>
      <c r="I190" s="44">
        <v>4</v>
      </c>
      <c r="J190" s="44">
        <v>2.5</v>
      </c>
      <c r="K190" s="44">
        <v>3.5</v>
      </c>
      <c r="L190" s="44">
        <v>4</v>
      </c>
      <c r="M190" s="44">
        <v>2</v>
      </c>
      <c r="N190" s="44">
        <v>3.5</v>
      </c>
      <c r="O190" s="44">
        <v>3.5</v>
      </c>
      <c r="P190" s="44">
        <v>3</v>
      </c>
      <c r="Q190" s="44">
        <v>5</v>
      </c>
      <c r="R190" s="44">
        <v>3.5</v>
      </c>
      <c r="S190" s="44">
        <v>4</v>
      </c>
      <c r="T190" s="44">
        <v>3.5</v>
      </c>
      <c r="U190" s="44">
        <v>3</v>
      </c>
      <c r="V190" s="44">
        <v>3</v>
      </c>
      <c r="W190" s="44">
        <v>5.3</v>
      </c>
      <c r="X190" s="44">
        <v>5.5</v>
      </c>
      <c r="Y190" s="44">
        <v>5</v>
      </c>
      <c r="Z190" s="44">
        <v>4.5</v>
      </c>
      <c r="AA190" s="44">
        <v>6.5</v>
      </c>
      <c r="AB190" s="44">
        <v>5</v>
      </c>
      <c r="AC190" s="44">
        <v>8.08</v>
      </c>
      <c r="AD190" s="44">
        <v>9</v>
      </c>
      <c r="AE190" s="44">
        <v>8</v>
      </c>
      <c r="AF190" s="44">
        <v>8.5</v>
      </c>
      <c r="AG190" s="44">
        <v>9</v>
      </c>
      <c r="AH190" s="44">
        <v>9</v>
      </c>
      <c r="AI190" s="44">
        <v>8</v>
      </c>
      <c r="AJ190" s="44">
        <v>7.5</v>
      </c>
      <c r="AK190" s="44">
        <v>8</v>
      </c>
      <c r="AL190" s="44">
        <v>7</v>
      </c>
      <c r="AM190" s="44">
        <v>7</v>
      </c>
      <c r="AN190" s="44">
        <v>8</v>
      </c>
      <c r="AO190" s="44">
        <v>8</v>
      </c>
    </row>
    <row r="191" spans="1:41">
      <c r="A191" s="42" t="s">
        <v>775</v>
      </c>
      <c r="B191" s="42" t="s">
        <v>800</v>
      </c>
      <c r="C191" s="42" t="s">
        <v>30</v>
      </c>
      <c r="D191" s="42" t="s">
        <v>775</v>
      </c>
      <c r="E191" s="42" t="s">
        <v>800</v>
      </c>
      <c r="F191" s="44">
        <v>4.0199999999999996</v>
      </c>
      <c r="G191" s="44">
        <v>4.33</v>
      </c>
      <c r="H191" s="44">
        <v>4</v>
      </c>
      <c r="I191" s="44">
        <v>5</v>
      </c>
      <c r="J191" s="44">
        <v>5</v>
      </c>
      <c r="K191" s="44">
        <v>2</v>
      </c>
      <c r="L191" s="44">
        <v>2</v>
      </c>
      <c r="M191" s="44">
        <v>2</v>
      </c>
      <c r="N191" s="44">
        <v>4.5</v>
      </c>
      <c r="O191" s="44">
        <v>6</v>
      </c>
      <c r="P191" s="44">
        <v>6</v>
      </c>
      <c r="Q191" s="44">
        <v>5</v>
      </c>
      <c r="R191" s="44">
        <v>6.5</v>
      </c>
      <c r="S191" s="44">
        <v>4.5</v>
      </c>
      <c r="T191" s="44">
        <v>4</v>
      </c>
      <c r="U191" s="44">
        <v>4</v>
      </c>
      <c r="V191" s="44">
        <v>4.5</v>
      </c>
      <c r="W191" s="44">
        <v>3.7</v>
      </c>
      <c r="X191" s="44">
        <v>5.5</v>
      </c>
      <c r="Y191" s="44">
        <v>4.5</v>
      </c>
      <c r="Z191" s="44">
        <v>2</v>
      </c>
      <c r="AA191" s="44">
        <v>5</v>
      </c>
      <c r="AB191" s="44">
        <v>1.5</v>
      </c>
      <c r="AC191" s="44">
        <v>8.1300000000000008</v>
      </c>
      <c r="AD191" s="44">
        <v>9</v>
      </c>
      <c r="AE191" s="44">
        <v>9</v>
      </c>
      <c r="AF191" s="44">
        <v>8</v>
      </c>
      <c r="AG191" s="44">
        <v>9</v>
      </c>
      <c r="AH191" s="44">
        <v>7.5</v>
      </c>
      <c r="AI191" s="44">
        <v>7.5</v>
      </c>
      <c r="AJ191" s="44">
        <v>8</v>
      </c>
      <c r="AK191" s="44">
        <v>6</v>
      </c>
      <c r="AL191" s="44">
        <v>8.5</v>
      </c>
      <c r="AM191" s="44">
        <v>7.5</v>
      </c>
      <c r="AN191" s="44">
        <v>8.5</v>
      </c>
      <c r="AO191" s="44">
        <v>9</v>
      </c>
    </row>
    <row r="192" spans="1:41">
      <c r="A192" s="42" t="s">
        <v>775</v>
      </c>
      <c r="B192" s="42" t="s">
        <v>800</v>
      </c>
      <c r="C192" s="42" t="s">
        <v>389</v>
      </c>
      <c r="D192" s="42" t="s">
        <v>775</v>
      </c>
      <c r="E192" s="42" t="s">
        <v>800</v>
      </c>
      <c r="F192" s="44">
        <v>3.37</v>
      </c>
      <c r="G192" s="44">
        <v>2.93</v>
      </c>
      <c r="H192" s="44">
        <v>4.5</v>
      </c>
      <c r="I192" s="44">
        <v>3.5</v>
      </c>
      <c r="J192" s="44">
        <v>2</v>
      </c>
      <c r="K192" s="44">
        <v>1</v>
      </c>
      <c r="L192" s="44">
        <v>1.5</v>
      </c>
      <c r="M192" s="44">
        <v>1</v>
      </c>
      <c r="N192" s="44">
        <v>1.5</v>
      </c>
      <c r="O192" s="44">
        <v>5</v>
      </c>
      <c r="P192" s="44">
        <v>4.5</v>
      </c>
      <c r="Q192" s="44">
        <v>4.5</v>
      </c>
      <c r="R192" s="44">
        <v>5</v>
      </c>
      <c r="S192" s="44">
        <v>5</v>
      </c>
      <c r="T192" s="44">
        <v>3</v>
      </c>
      <c r="U192" s="44">
        <v>1</v>
      </c>
      <c r="V192" s="44">
        <v>1</v>
      </c>
      <c r="W192" s="44">
        <v>3.8</v>
      </c>
      <c r="X192" s="44">
        <v>4.5</v>
      </c>
      <c r="Y192" s="44">
        <v>5</v>
      </c>
      <c r="Z192" s="44">
        <v>1.5</v>
      </c>
      <c r="AA192" s="44">
        <v>5</v>
      </c>
      <c r="AB192" s="44">
        <v>3</v>
      </c>
      <c r="AC192" s="44">
        <v>8.2100000000000009</v>
      </c>
      <c r="AD192" s="44">
        <v>8</v>
      </c>
      <c r="AE192" s="44">
        <v>7.5</v>
      </c>
      <c r="AF192" s="44">
        <v>8.5</v>
      </c>
      <c r="AG192" s="44">
        <v>8.5</v>
      </c>
      <c r="AH192" s="44">
        <v>8.5</v>
      </c>
      <c r="AI192" s="44">
        <v>9</v>
      </c>
      <c r="AJ192" s="44">
        <v>8.5</v>
      </c>
      <c r="AK192" s="44">
        <v>8</v>
      </c>
      <c r="AL192" s="44">
        <v>8.5</v>
      </c>
      <c r="AM192" s="44">
        <v>7.5</v>
      </c>
      <c r="AN192" s="44">
        <v>7.5</v>
      </c>
      <c r="AO192" s="44">
        <v>8.5</v>
      </c>
    </row>
    <row r="193" spans="1:41">
      <c r="A193" s="42" t="s">
        <v>775</v>
      </c>
      <c r="B193" s="42" t="s">
        <v>798</v>
      </c>
      <c r="C193" s="42" t="s">
        <v>804</v>
      </c>
      <c r="D193" s="42" t="s">
        <v>775</v>
      </c>
      <c r="E193" s="42" t="s">
        <v>798</v>
      </c>
      <c r="F193" s="44">
        <v>2.27</v>
      </c>
      <c r="G193" s="44">
        <v>2.33</v>
      </c>
      <c r="H193" s="44">
        <v>2</v>
      </c>
      <c r="I193" s="44">
        <v>1.5</v>
      </c>
      <c r="J193" s="44">
        <v>2</v>
      </c>
      <c r="K193" s="44">
        <v>1.5</v>
      </c>
      <c r="L193" s="44">
        <v>1.5</v>
      </c>
      <c r="M193" s="44">
        <v>1.5</v>
      </c>
      <c r="N193" s="44">
        <v>2</v>
      </c>
      <c r="O193" s="44">
        <v>3</v>
      </c>
      <c r="P193" s="44">
        <v>3.5</v>
      </c>
      <c r="Q193" s="44">
        <v>2</v>
      </c>
      <c r="R193" s="44">
        <v>4</v>
      </c>
      <c r="S193" s="44">
        <v>6.5</v>
      </c>
      <c r="T193" s="44">
        <v>1</v>
      </c>
      <c r="U193" s="44">
        <v>1</v>
      </c>
      <c r="V193" s="44">
        <v>2</v>
      </c>
      <c r="W193" s="44">
        <v>2.2000000000000002</v>
      </c>
      <c r="X193" s="44">
        <v>1</v>
      </c>
      <c r="Y193" s="44">
        <v>1.5</v>
      </c>
      <c r="Z193" s="44">
        <v>1.5</v>
      </c>
      <c r="AA193" s="44">
        <v>3</v>
      </c>
      <c r="AB193" s="44">
        <v>4</v>
      </c>
      <c r="AC193" s="44">
        <v>8.4600000000000009</v>
      </c>
      <c r="AD193" s="44">
        <v>9</v>
      </c>
      <c r="AE193" s="44">
        <v>8</v>
      </c>
      <c r="AF193" s="44">
        <v>7.5</v>
      </c>
      <c r="AG193" s="44">
        <v>9</v>
      </c>
      <c r="AH193" s="44">
        <v>9</v>
      </c>
      <c r="AI193" s="44">
        <v>8.5</v>
      </c>
      <c r="AJ193" s="44">
        <v>9.5</v>
      </c>
      <c r="AK193" s="44">
        <v>5</v>
      </c>
      <c r="AL193" s="44">
        <v>8.5</v>
      </c>
      <c r="AM193" s="44">
        <v>9.5</v>
      </c>
      <c r="AN193" s="44">
        <v>9.5</v>
      </c>
      <c r="AO193" s="44">
        <v>8.5</v>
      </c>
    </row>
    <row r="194" spans="1:41">
      <c r="A194" s="42" t="s">
        <v>775</v>
      </c>
      <c r="B194" s="42" t="s">
        <v>800</v>
      </c>
      <c r="C194" s="42" t="s">
        <v>365</v>
      </c>
      <c r="D194" s="42" t="s">
        <v>775</v>
      </c>
      <c r="E194" s="42" t="s">
        <v>800</v>
      </c>
      <c r="F194" s="44">
        <v>2.98</v>
      </c>
      <c r="G194" s="44">
        <v>3.27</v>
      </c>
      <c r="H194" s="44">
        <v>3.5</v>
      </c>
      <c r="I194" s="44">
        <v>3</v>
      </c>
      <c r="J194" s="44">
        <v>3</v>
      </c>
      <c r="K194" s="44">
        <v>1.5</v>
      </c>
      <c r="L194" s="44">
        <v>2</v>
      </c>
      <c r="M194" s="44">
        <v>2</v>
      </c>
      <c r="N194" s="44">
        <v>3.5</v>
      </c>
      <c r="O194" s="44">
        <v>4</v>
      </c>
      <c r="P194" s="44">
        <v>4</v>
      </c>
      <c r="Q194" s="44">
        <v>5</v>
      </c>
      <c r="R194" s="44">
        <v>5</v>
      </c>
      <c r="S194" s="44">
        <v>4</v>
      </c>
      <c r="T194" s="44">
        <v>3</v>
      </c>
      <c r="U194" s="44">
        <v>3</v>
      </c>
      <c r="V194" s="44">
        <v>2.5</v>
      </c>
      <c r="W194" s="44">
        <v>2.7</v>
      </c>
      <c r="X194" s="44">
        <v>3</v>
      </c>
      <c r="Y194" s="44">
        <v>3</v>
      </c>
      <c r="Z194" s="44">
        <v>1.5</v>
      </c>
      <c r="AA194" s="44">
        <v>3</v>
      </c>
      <c r="AB194" s="44">
        <v>3</v>
      </c>
      <c r="AC194" s="44">
        <v>8.6300000000000008</v>
      </c>
      <c r="AD194" s="44">
        <v>9</v>
      </c>
      <c r="AE194" s="44">
        <v>9</v>
      </c>
      <c r="AF194" s="44">
        <v>9</v>
      </c>
      <c r="AG194" s="44">
        <v>8.5</v>
      </c>
      <c r="AH194" s="44">
        <v>8</v>
      </c>
      <c r="AI194" s="44">
        <v>8.5</v>
      </c>
      <c r="AJ194" s="44">
        <v>9</v>
      </c>
      <c r="AK194" s="44">
        <v>8.5</v>
      </c>
      <c r="AL194" s="44">
        <v>9</v>
      </c>
      <c r="AM194" s="44">
        <v>8</v>
      </c>
      <c r="AN194" s="44">
        <v>8.5</v>
      </c>
      <c r="AO194" s="44">
        <v>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E74C-E12D-4BDD-B505-B3E31EDC7F6A}">
  <dimension ref="A1:Q170"/>
  <sheetViews>
    <sheetView workbookViewId="0">
      <selection activeCell="C55" sqref="C1:C1048576"/>
    </sheetView>
  </sheetViews>
  <sheetFormatPr baseColWidth="10" defaultRowHeight="14.6"/>
  <sheetData>
    <row r="1" spans="1:17" ht="15" thickBot="1">
      <c r="C1" t="s">
        <v>708</v>
      </c>
      <c r="D1" t="s">
        <v>704</v>
      </c>
      <c r="E1" t="s">
        <v>705</v>
      </c>
      <c r="P1" t="s">
        <v>707</v>
      </c>
      <c r="Q1" t="s">
        <v>708</v>
      </c>
    </row>
    <row r="2" spans="1:17" ht="15" thickBot="1">
      <c r="A2" s="27">
        <v>2</v>
      </c>
      <c r="B2" s="27"/>
      <c r="C2" t="s">
        <v>457</v>
      </c>
      <c r="D2" s="27" t="s">
        <v>641</v>
      </c>
      <c r="E2" s="29">
        <v>9.61</v>
      </c>
      <c r="F2" s="27" t="s">
        <v>642</v>
      </c>
      <c r="G2" s="27">
        <v>10</v>
      </c>
      <c r="H2" s="27">
        <v>9.2899999999999991</v>
      </c>
      <c r="I2" s="27">
        <v>10</v>
      </c>
      <c r="J2" s="27">
        <v>8.75</v>
      </c>
      <c r="K2" s="27">
        <v>10</v>
      </c>
      <c r="P2" s="28" t="s">
        <v>709</v>
      </c>
      <c r="Q2" t="s">
        <v>457</v>
      </c>
    </row>
    <row r="3" spans="1:17" ht="15" thickBot="1">
      <c r="A3" s="27">
        <v>3</v>
      </c>
      <c r="B3" s="27" t="s">
        <v>643</v>
      </c>
      <c r="C3" t="s">
        <v>389</v>
      </c>
      <c r="D3" s="27" t="s">
        <v>641</v>
      </c>
      <c r="E3" s="29">
        <v>9.52</v>
      </c>
      <c r="F3" s="27" t="s">
        <v>644</v>
      </c>
      <c r="G3" s="27">
        <v>10</v>
      </c>
      <c r="H3" s="27">
        <v>9.64</v>
      </c>
      <c r="I3" s="27">
        <v>8.89</v>
      </c>
      <c r="J3" s="27">
        <v>9.3800000000000008</v>
      </c>
      <c r="K3" s="27">
        <v>9.7100000000000009</v>
      </c>
      <c r="P3" s="28" t="s">
        <v>709</v>
      </c>
      <c r="Q3" t="s">
        <v>389</v>
      </c>
    </row>
    <row r="4" spans="1:17" ht="15" thickBot="1">
      <c r="A4" s="27">
        <v>4</v>
      </c>
      <c r="B4" s="27"/>
      <c r="C4" t="s">
        <v>89</v>
      </c>
      <c r="D4" s="27" t="s">
        <v>641</v>
      </c>
      <c r="E4" s="29">
        <v>9.39</v>
      </c>
      <c r="F4" s="27" t="s">
        <v>645</v>
      </c>
      <c r="G4" s="27">
        <v>9.58</v>
      </c>
      <c r="H4" s="27">
        <v>9.64</v>
      </c>
      <c r="I4" s="27">
        <v>8.33</v>
      </c>
      <c r="J4" s="27">
        <v>10</v>
      </c>
      <c r="K4" s="27">
        <v>9.41</v>
      </c>
      <c r="P4" s="28" t="s">
        <v>709</v>
      </c>
      <c r="Q4" t="s">
        <v>89</v>
      </c>
    </row>
    <row r="5" spans="1:17" ht="15" thickBot="1">
      <c r="A5" s="27">
        <v>5</v>
      </c>
      <c r="B5" s="27" t="s">
        <v>643</v>
      </c>
      <c r="C5" t="s">
        <v>365</v>
      </c>
      <c r="D5" s="27" t="s">
        <v>641</v>
      </c>
      <c r="E5" s="29">
        <v>9.2899999999999991</v>
      </c>
      <c r="F5" s="27" t="s">
        <v>646</v>
      </c>
      <c r="G5" s="27">
        <v>10</v>
      </c>
      <c r="H5" s="27">
        <v>9.64</v>
      </c>
      <c r="I5" s="27">
        <v>8.33</v>
      </c>
      <c r="J5" s="27">
        <v>8.75</v>
      </c>
      <c r="K5" s="27">
        <v>9.7100000000000009</v>
      </c>
      <c r="P5" s="28" t="s">
        <v>709</v>
      </c>
      <c r="Q5" t="s">
        <v>365</v>
      </c>
    </row>
    <row r="6" spans="1:17" ht="15" thickBot="1">
      <c r="A6" s="27">
        <v>6</v>
      </c>
      <c r="B6" s="27"/>
      <c r="C6" t="s">
        <v>30</v>
      </c>
      <c r="D6" s="27" t="s">
        <v>641</v>
      </c>
      <c r="E6" s="29">
        <v>9.2799999999999994</v>
      </c>
      <c r="F6" s="27" t="s">
        <v>647</v>
      </c>
      <c r="G6" s="27">
        <v>10</v>
      </c>
      <c r="H6" s="27">
        <v>9.2899999999999991</v>
      </c>
      <c r="I6" s="27">
        <v>8.33</v>
      </c>
      <c r="J6" s="27">
        <v>9.3800000000000008</v>
      </c>
      <c r="K6" s="27">
        <v>9.41</v>
      </c>
      <c r="P6" s="28" t="s">
        <v>709</v>
      </c>
      <c r="Q6" t="s">
        <v>30</v>
      </c>
    </row>
    <row r="7" spans="1:17" ht="15" thickBot="1">
      <c r="A7" s="27">
        <v>7</v>
      </c>
      <c r="B7" s="27" t="s">
        <v>643</v>
      </c>
      <c r="C7" t="s">
        <v>710</v>
      </c>
      <c r="D7" s="27" t="s">
        <v>641</v>
      </c>
      <c r="E7" s="29">
        <v>9.14</v>
      </c>
      <c r="F7" s="27" t="s">
        <v>648</v>
      </c>
      <c r="G7" s="27">
        <v>9.58</v>
      </c>
      <c r="H7" s="27">
        <v>9.2899999999999991</v>
      </c>
      <c r="I7" s="27">
        <v>8.33</v>
      </c>
      <c r="J7" s="27">
        <v>9.3800000000000008</v>
      </c>
      <c r="K7" s="27">
        <v>9.1199999999999992</v>
      </c>
      <c r="P7" s="28" t="s">
        <v>709</v>
      </c>
      <c r="Q7" t="s">
        <v>710</v>
      </c>
    </row>
    <row r="8" spans="1:17" ht="15" thickBot="1">
      <c r="A8" s="27">
        <v>8</v>
      </c>
      <c r="B8" s="27" t="s">
        <v>649</v>
      </c>
      <c r="C8" t="s">
        <v>398</v>
      </c>
      <c r="D8" s="27" t="s">
        <v>641</v>
      </c>
      <c r="E8" s="29">
        <v>9.1300000000000008</v>
      </c>
      <c r="F8" s="27" t="s">
        <v>645</v>
      </c>
      <c r="G8" s="27">
        <v>10</v>
      </c>
      <c r="H8" s="27">
        <v>8.2100000000000009</v>
      </c>
      <c r="I8" s="27">
        <v>8.33</v>
      </c>
      <c r="J8" s="27">
        <v>10</v>
      </c>
      <c r="K8" s="27">
        <v>9.1199999999999992</v>
      </c>
      <c r="P8" s="28" t="s">
        <v>709</v>
      </c>
      <c r="Q8" t="s">
        <v>398</v>
      </c>
    </row>
    <row r="9" spans="1:17" ht="15" thickBot="1">
      <c r="A9" s="27">
        <v>9</v>
      </c>
      <c r="B9" s="27" t="s">
        <v>643</v>
      </c>
      <c r="C9" t="s">
        <v>68</v>
      </c>
      <c r="D9" s="27" t="s">
        <v>641</v>
      </c>
      <c r="E9" s="30">
        <v>9</v>
      </c>
      <c r="F9" s="27" t="s">
        <v>650</v>
      </c>
      <c r="G9" s="27">
        <v>9.58</v>
      </c>
      <c r="H9" s="27">
        <v>8.93</v>
      </c>
      <c r="I9" s="27">
        <v>8.33</v>
      </c>
      <c r="J9" s="27">
        <v>8.75</v>
      </c>
      <c r="K9" s="27">
        <v>9.41</v>
      </c>
      <c r="P9" s="28" t="s">
        <v>709</v>
      </c>
      <c r="Q9" t="s">
        <v>68</v>
      </c>
    </row>
    <row r="10" spans="1:17" ht="15" thickBot="1">
      <c r="A10" s="27">
        <v>10</v>
      </c>
      <c r="B10" s="27" t="s">
        <v>643</v>
      </c>
      <c r="C10" t="s">
        <v>517</v>
      </c>
      <c r="D10" s="27" t="s">
        <v>641</v>
      </c>
      <c r="E10" s="30">
        <v>8.99</v>
      </c>
      <c r="F10" s="27"/>
      <c r="G10" s="27">
        <v>10</v>
      </c>
      <c r="H10" s="27">
        <v>9.64</v>
      </c>
      <c r="I10" s="27">
        <v>7.78</v>
      </c>
      <c r="J10" s="27">
        <v>8.1300000000000008</v>
      </c>
      <c r="K10" s="27">
        <v>9.41</v>
      </c>
      <c r="P10" s="28" t="s">
        <v>709</v>
      </c>
      <c r="Q10" t="s">
        <v>517</v>
      </c>
    </row>
    <row r="11" spans="1:17" ht="15" thickBot="1">
      <c r="A11" s="27">
        <v>11</v>
      </c>
      <c r="B11" s="27" t="s">
        <v>643</v>
      </c>
      <c r="C11" t="s">
        <v>98</v>
      </c>
      <c r="D11" s="27" t="s">
        <v>641</v>
      </c>
      <c r="E11" s="30">
        <v>8.91</v>
      </c>
      <c r="F11" s="27" t="s">
        <v>651</v>
      </c>
      <c r="G11" s="27">
        <v>10</v>
      </c>
      <c r="H11" s="27">
        <v>8.93</v>
      </c>
      <c r="I11" s="27">
        <v>7.78</v>
      </c>
      <c r="J11" s="27">
        <v>8.1300000000000008</v>
      </c>
      <c r="K11" s="27">
        <v>9.7100000000000009</v>
      </c>
      <c r="P11" s="28" t="s">
        <v>709</v>
      </c>
      <c r="Q11" t="s">
        <v>98</v>
      </c>
    </row>
    <row r="12" spans="1:17" ht="15" thickBot="1">
      <c r="A12" s="27">
        <v>12</v>
      </c>
      <c r="B12" s="27"/>
      <c r="C12" t="s">
        <v>325</v>
      </c>
      <c r="D12" s="27" t="s">
        <v>641</v>
      </c>
      <c r="E12" s="30">
        <v>8.8800000000000008</v>
      </c>
      <c r="F12" s="27" t="s">
        <v>652</v>
      </c>
      <c r="G12" s="27">
        <v>10</v>
      </c>
      <c r="H12" s="27">
        <v>8.57</v>
      </c>
      <c r="I12" s="27">
        <v>8.89</v>
      </c>
      <c r="J12" s="27">
        <v>8.1300000000000008</v>
      </c>
      <c r="K12" s="27">
        <v>8.82</v>
      </c>
      <c r="P12" s="28" t="s">
        <v>709</v>
      </c>
      <c r="Q12" t="s">
        <v>325</v>
      </c>
    </row>
    <row r="13" spans="1:17" ht="15" thickBot="1">
      <c r="A13" s="27">
        <v>13</v>
      </c>
      <c r="B13" s="27" t="s">
        <v>649</v>
      </c>
      <c r="C13" t="s">
        <v>430</v>
      </c>
      <c r="D13" s="27" t="s">
        <v>641</v>
      </c>
      <c r="E13" s="30">
        <v>8.81</v>
      </c>
      <c r="F13" s="27" t="s">
        <v>645</v>
      </c>
      <c r="G13" s="27">
        <v>10</v>
      </c>
      <c r="H13" s="27">
        <v>8.93</v>
      </c>
      <c r="I13" s="27">
        <v>6.67</v>
      </c>
      <c r="J13" s="27">
        <v>8.75</v>
      </c>
      <c r="K13" s="27">
        <v>9.7100000000000009</v>
      </c>
      <c r="P13" s="28" t="s">
        <v>709</v>
      </c>
      <c r="Q13" t="s">
        <v>430</v>
      </c>
    </row>
    <row r="14" spans="1:17" ht="15" thickBot="1">
      <c r="A14" s="27">
        <v>14</v>
      </c>
      <c r="B14" s="27" t="s">
        <v>649</v>
      </c>
      <c r="C14" t="s">
        <v>41</v>
      </c>
      <c r="D14" s="27" t="s">
        <v>641</v>
      </c>
      <c r="E14" s="30">
        <v>8.8000000000000007</v>
      </c>
      <c r="F14" s="27" t="s">
        <v>645</v>
      </c>
      <c r="G14" s="27">
        <v>9.58</v>
      </c>
      <c r="H14" s="27">
        <v>8.57</v>
      </c>
      <c r="I14" s="27">
        <v>8.33</v>
      </c>
      <c r="J14" s="27">
        <v>8.1300000000000008</v>
      </c>
      <c r="K14" s="27">
        <v>9.41</v>
      </c>
      <c r="P14" s="28" t="s">
        <v>709</v>
      </c>
      <c r="Q14" t="s">
        <v>41</v>
      </c>
    </row>
    <row r="15" spans="1:17" ht="15" thickBot="1">
      <c r="A15" s="27">
        <v>15</v>
      </c>
      <c r="B15" s="27" t="s">
        <v>653</v>
      </c>
      <c r="C15" t="s">
        <v>293</v>
      </c>
      <c r="D15" s="27" t="s">
        <v>641</v>
      </c>
      <c r="E15" s="30">
        <v>8.7100000000000009</v>
      </c>
      <c r="F15" s="27" t="s">
        <v>647</v>
      </c>
      <c r="G15" s="27">
        <v>10</v>
      </c>
      <c r="H15" s="27">
        <v>8.57</v>
      </c>
      <c r="I15" s="27">
        <v>7.78</v>
      </c>
      <c r="J15" s="27">
        <v>7.5</v>
      </c>
      <c r="K15" s="27">
        <v>9.7100000000000009</v>
      </c>
      <c r="P15" s="28" t="s">
        <v>709</v>
      </c>
      <c r="Q15" t="s">
        <v>293</v>
      </c>
    </row>
    <row r="16" spans="1:17" ht="15" thickBot="1">
      <c r="A16" s="27">
        <v>16</v>
      </c>
      <c r="B16" s="27" t="s">
        <v>649</v>
      </c>
      <c r="C16" t="s">
        <v>404</v>
      </c>
      <c r="D16" s="27" t="s">
        <v>641</v>
      </c>
      <c r="E16" s="30">
        <v>8.33</v>
      </c>
      <c r="F16" s="27" t="s">
        <v>654</v>
      </c>
      <c r="G16" s="27">
        <v>9.17</v>
      </c>
      <c r="H16" s="27">
        <v>8.57</v>
      </c>
      <c r="I16" s="27">
        <v>6.67</v>
      </c>
      <c r="J16" s="27">
        <v>8.1300000000000008</v>
      </c>
      <c r="K16" s="27">
        <v>9.1199999999999992</v>
      </c>
      <c r="P16" s="28" t="s">
        <v>709</v>
      </c>
      <c r="Q16" t="s">
        <v>404</v>
      </c>
    </row>
    <row r="17" spans="1:17" ht="15" thickBot="1">
      <c r="A17" s="27">
        <v>17</v>
      </c>
      <c r="B17" s="27" t="s">
        <v>655</v>
      </c>
      <c r="C17" t="s">
        <v>28</v>
      </c>
      <c r="D17" s="27" t="s">
        <v>641</v>
      </c>
      <c r="E17" s="30">
        <v>8.2899999999999991</v>
      </c>
      <c r="F17" s="27" t="s">
        <v>656</v>
      </c>
      <c r="G17" s="27">
        <v>9.58</v>
      </c>
      <c r="H17" s="27">
        <v>7.5</v>
      </c>
      <c r="I17" s="27">
        <v>7.78</v>
      </c>
      <c r="J17" s="27">
        <v>6.88</v>
      </c>
      <c r="K17" s="27">
        <v>9.7100000000000009</v>
      </c>
      <c r="P17" s="28" t="s">
        <v>709</v>
      </c>
      <c r="Q17" t="s">
        <v>28</v>
      </c>
    </row>
    <row r="18" spans="1:17" ht="15" thickBot="1">
      <c r="A18" s="27">
        <v>18</v>
      </c>
      <c r="B18" s="27"/>
      <c r="C18" t="s">
        <v>538</v>
      </c>
      <c r="D18" s="27" t="s">
        <v>641</v>
      </c>
      <c r="E18" s="30">
        <v>8.2799999999999994</v>
      </c>
      <c r="F18" s="27" t="s">
        <v>654</v>
      </c>
      <c r="G18" s="27">
        <v>9.58</v>
      </c>
      <c r="H18" s="27">
        <v>7.5</v>
      </c>
      <c r="I18" s="27">
        <v>8.33</v>
      </c>
      <c r="J18" s="27">
        <v>6.88</v>
      </c>
      <c r="K18" s="27">
        <v>9.1199999999999992</v>
      </c>
      <c r="P18" s="28" t="s">
        <v>709</v>
      </c>
      <c r="Q18" t="s">
        <v>538</v>
      </c>
    </row>
    <row r="19" spans="1:17" ht="15" thickBot="1">
      <c r="A19" s="27">
        <v>19</v>
      </c>
      <c r="B19" s="27" t="s">
        <v>653</v>
      </c>
      <c r="C19" t="s">
        <v>25</v>
      </c>
      <c r="D19" s="27" t="s">
        <v>641</v>
      </c>
      <c r="E19" s="30">
        <v>8.2200000000000006</v>
      </c>
      <c r="F19" s="27" t="s">
        <v>657</v>
      </c>
      <c r="G19" s="27">
        <v>9.58</v>
      </c>
      <c r="H19" s="27">
        <v>8.2100000000000009</v>
      </c>
      <c r="I19" s="27">
        <v>6.67</v>
      </c>
      <c r="J19" s="27">
        <v>7.5</v>
      </c>
      <c r="K19" s="27">
        <v>9.1199999999999992</v>
      </c>
      <c r="P19" s="28" t="s">
        <v>709</v>
      </c>
      <c r="Q19" t="s">
        <v>25</v>
      </c>
    </row>
    <row r="20" spans="1:17" ht="15" thickBot="1">
      <c r="A20" s="27">
        <v>20</v>
      </c>
      <c r="B20" s="27"/>
      <c r="C20" t="s">
        <v>11</v>
      </c>
      <c r="D20" s="27" t="s">
        <v>641</v>
      </c>
      <c r="E20" s="30">
        <v>8.1999999999999993</v>
      </c>
      <c r="F20" s="27" t="s">
        <v>645</v>
      </c>
      <c r="G20" s="27">
        <v>9.58</v>
      </c>
      <c r="H20" s="27">
        <v>7.14</v>
      </c>
      <c r="I20" s="27">
        <v>8.89</v>
      </c>
      <c r="J20" s="27">
        <v>6.88</v>
      </c>
      <c r="K20" s="27">
        <v>8.5299999999999994</v>
      </c>
      <c r="P20" s="28" t="s">
        <v>709</v>
      </c>
      <c r="Q20" t="s">
        <v>11</v>
      </c>
    </row>
    <row r="21" spans="1:17" ht="15" thickBot="1">
      <c r="A21" s="27">
        <v>21</v>
      </c>
      <c r="B21" s="27" t="s">
        <v>643</v>
      </c>
      <c r="C21" t="s">
        <v>64</v>
      </c>
      <c r="D21" s="27" t="s">
        <v>641</v>
      </c>
      <c r="E21" s="30">
        <v>8.14</v>
      </c>
      <c r="F21" s="27" t="s">
        <v>651</v>
      </c>
      <c r="G21" s="27">
        <v>9.17</v>
      </c>
      <c r="H21" s="27">
        <v>7.86</v>
      </c>
      <c r="I21" s="27">
        <v>6.11</v>
      </c>
      <c r="J21" s="27">
        <v>8.75</v>
      </c>
      <c r="K21" s="27">
        <v>8.82</v>
      </c>
      <c r="P21" s="28" t="s">
        <v>709</v>
      </c>
      <c r="Q21" t="s">
        <v>64</v>
      </c>
    </row>
    <row r="22" spans="1:17" ht="15" thickBot="1">
      <c r="A22" s="45">
        <v>22</v>
      </c>
      <c r="B22" s="27"/>
      <c r="C22" t="s">
        <v>39</v>
      </c>
      <c r="D22" s="27" t="s">
        <v>641</v>
      </c>
      <c r="E22" s="30">
        <v>8.07</v>
      </c>
      <c r="F22" s="27" t="s">
        <v>658</v>
      </c>
      <c r="G22" s="27">
        <v>9.58</v>
      </c>
      <c r="H22" s="27">
        <v>7.86</v>
      </c>
      <c r="I22" s="27">
        <v>7.78</v>
      </c>
      <c r="J22" s="27">
        <v>6.88</v>
      </c>
      <c r="K22" s="27">
        <v>8.24</v>
      </c>
      <c r="P22" s="28" t="s">
        <v>709</v>
      </c>
      <c r="Q22" t="s">
        <v>39</v>
      </c>
    </row>
    <row r="23" spans="1:17" ht="15" thickBot="1">
      <c r="A23" s="46"/>
      <c r="B23" s="27" t="s">
        <v>643</v>
      </c>
      <c r="C23" t="s">
        <v>87</v>
      </c>
      <c r="D23" s="27" t="s">
        <v>641</v>
      </c>
      <c r="E23" s="30">
        <v>8.07</v>
      </c>
      <c r="F23" s="27" t="s">
        <v>645</v>
      </c>
      <c r="G23" s="27">
        <v>9.58</v>
      </c>
      <c r="H23" s="27">
        <v>7.5</v>
      </c>
      <c r="I23" s="27">
        <v>7.22</v>
      </c>
      <c r="J23" s="27">
        <v>7.5</v>
      </c>
      <c r="K23" s="27">
        <v>8.5299999999999994</v>
      </c>
      <c r="P23" s="28" t="s">
        <v>709</v>
      </c>
      <c r="Q23" t="s">
        <v>87</v>
      </c>
    </row>
    <row r="24" spans="1:17" ht="15" thickBot="1">
      <c r="A24" s="27">
        <v>24</v>
      </c>
      <c r="B24" s="27" t="s">
        <v>659</v>
      </c>
      <c r="C24" t="s">
        <v>711</v>
      </c>
      <c r="D24" s="27" t="s">
        <v>641</v>
      </c>
      <c r="E24" s="30">
        <v>8.0299999999999994</v>
      </c>
      <c r="F24" s="27" t="s">
        <v>645</v>
      </c>
      <c r="G24" s="27">
        <v>9.58</v>
      </c>
      <c r="H24" s="27">
        <v>8.57</v>
      </c>
      <c r="I24" s="27">
        <v>7.22</v>
      </c>
      <c r="J24" s="27">
        <v>6.25</v>
      </c>
      <c r="K24" s="27">
        <v>8.5299999999999994</v>
      </c>
      <c r="P24" s="28" t="s">
        <v>709</v>
      </c>
      <c r="Q24" t="s">
        <v>711</v>
      </c>
    </row>
    <row r="25" spans="1:17" ht="15" customHeight="1" thickBot="1">
      <c r="A25" s="39" t="s">
        <v>660</v>
      </c>
      <c r="B25" s="40"/>
      <c r="D25" s="40"/>
      <c r="E25" s="40"/>
      <c r="F25" s="40"/>
      <c r="G25" s="40"/>
      <c r="H25" s="40"/>
      <c r="I25" s="40"/>
      <c r="J25" s="40"/>
      <c r="K25" s="41"/>
      <c r="P25" s="40"/>
    </row>
    <row r="26" spans="1:17" ht="15" thickBot="1">
      <c r="A26" s="45">
        <v>25</v>
      </c>
      <c r="B26" s="27" t="s">
        <v>661</v>
      </c>
      <c r="C26" t="s">
        <v>712</v>
      </c>
      <c r="D26" s="27" t="s">
        <v>662</v>
      </c>
      <c r="E26" s="31">
        <v>7.97</v>
      </c>
      <c r="F26" s="27" t="s">
        <v>663</v>
      </c>
      <c r="G26" s="27">
        <v>9.58</v>
      </c>
      <c r="H26" s="27">
        <v>6.43</v>
      </c>
      <c r="I26" s="27">
        <v>7.22</v>
      </c>
      <c r="J26" s="27">
        <v>7.5</v>
      </c>
      <c r="K26" s="27">
        <v>9.1199999999999992</v>
      </c>
      <c r="P26" s="28" t="s">
        <v>709</v>
      </c>
      <c r="Q26" t="s">
        <v>712</v>
      </c>
    </row>
    <row r="27" spans="1:17" ht="15" thickBot="1">
      <c r="A27" s="46"/>
      <c r="B27" s="27" t="s">
        <v>664</v>
      </c>
      <c r="C27" t="s">
        <v>43</v>
      </c>
      <c r="D27" s="27" t="s">
        <v>662</v>
      </c>
      <c r="E27" s="31">
        <v>7.97</v>
      </c>
      <c r="F27" s="27" t="s">
        <v>665</v>
      </c>
      <c r="G27" s="27">
        <v>10</v>
      </c>
      <c r="H27" s="27">
        <v>7.14</v>
      </c>
      <c r="I27" s="27">
        <v>6.67</v>
      </c>
      <c r="J27" s="27">
        <v>7.5</v>
      </c>
      <c r="K27" s="27">
        <v>8.5299999999999994</v>
      </c>
      <c r="P27" s="28" t="s">
        <v>709</v>
      </c>
      <c r="Q27" t="s">
        <v>43</v>
      </c>
    </row>
    <row r="28" spans="1:17" ht="15" thickBot="1">
      <c r="A28" s="27">
        <v>27</v>
      </c>
      <c r="B28" s="27"/>
      <c r="C28" t="s">
        <v>36</v>
      </c>
      <c r="D28" s="27" t="s">
        <v>662</v>
      </c>
      <c r="E28" s="31">
        <v>7.96</v>
      </c>
      <c r="F28" s="27" t="s">
        <v>650</v>
      </c>
      <c r="G28" s="27">
        <v>9.58</v>
      </c>
      <c r="H28" s="27">
        <v>7.86</v>
      </c>
      <c r="I28" s="27">
        <v>6.67</v>
      </c>
      <c r="J28" s="27">
        <v>6.88</v>
      </c>
      <c r="K28" s="27">
        <v>8.82</v>
      </c>
      <c r="P28" s="28" t="s">
        <v>709</v>
      </c>
      <c r="Q28" t="s">
        <v>36</v>
      </c>
    </row>
    <row r="29" spans="1:17" ht="15" thickBot="1">
      <c r="A29" s="27">
        <v>28</v>
      </c>
      <c r="B29" s="27"/>
      <c r="C29" t="s">
        <v>78</v>
      </c>
      <c r="D29" s="27" t="s">
        <v>662</v>
      </c>
      <c r="E29" s="31">
        <v>7.95</v>
      </c>
      <c r="F29" s="27" t="s">
        <v>645</v>
      </c>
      <c r="G29" s="27">
        <v>9.58</v>
      </c>
      <c r="H29" s="27">
        <v>7.5</v>
      </c>
      <c r="I29" s="27">
        <v>6.67</v>
      </c>
      <c r="J29" s="27">
        <v>6.88</v>
      </c>
      <c r="K29" s="27">
        <v>9.1199999999999992</v>
      </c>
      <c r="P29" s="28" t="s">
        <v>709</v>
      </c>
      <c r="Q29" t="s">
        <v>78</v>
      </c>
    </row>
    <row r="30" spans="1:17" ht="15" thickBot="1">
      <c r="A30" s="27">
        <v>29</v>
      </c>
      <c r="B30" s="27" t="s">
        <v>653</v>
      </c>
      <c r="C30" t="s">
        <v>400</v>
      </c>
      <c r="D30" s="27" t="s">
        <v>662</v>
      </c>
      <c r="E30" s="31">
        <v>7.93</v>
      </c>
      <c r="F30" s="27" t="s">
        <v>666</v>
      </c>
      <c r="G30" s="27">
        <v>9.58</v>
      </c>
      <c r="H30" s="27">
        <v>7.86</v>
      </c>
      <c r="I30" s="27">
        <v>9.44</v>
      </c>
      <c r="J30" s="27">
        <v>6.88</v>
      </c>
      <c r="K30" s="27">
        <v>5.88</v>
      </c>
      <c r="P30" s="28" t="s">
        <v>709</v>
      </c>
      <c r="Q30" t="s">
        <v>400</v>
      </c>
    </row>
    <row r="31" spans="1:17" ht="15" thickBot="1">
      <c r="A31" s="27">
        <v>30</v>
      </c>
      <c r="B31" s="27" t="s">
        <v>661</v>
      </c>
      <c r="C31" t="s">
        <v>97</v>
      </c>
      <c r="D31" s="27" t="s">
        <v>662</v>
      </c>
      <c r="E31" s="31">
        <v>7.85</v>
      </c>
      <c r="F31" s="27"/>
      <c r="G31" s="27">
        <v>9.17</v>
      </c>
      <c r="H31" s="27">
        <v>6.43</v>
      </c>
      <c r="I31" s="27">
        <v>8.89</v>
      </c>
      <c r="J31" s="27">
        <v>6.25</v>
      </c>
      <c r="K31" s="27">
        <v>8.5299999999999994</v>
      </c>
      <c r="P31" s="28" t="s">
        <v>709</v>
      </c>
      <c r="Q31" t="s">
        <v>97</v>
      </c>
    </row>
    <row r="32" spans="1:17" ht="15" thickBot="1">
      <c r="A32" s="27">
        <v>31</v>
      </c>
      <c r="B32" s="27" t="s">
        <v>661</v>
      </c>
      <c r="C32" t="s">
        <v>85</v>
      </c>
      <c r="D32" s="27" t="s">
        <v>662</v>
      </c>
      <c r="E32" s="31">
        <v>7.75</v>
      </c>
      <c r="F32" s="27" t="s">
        <v>667</v>
      </c>
      <c r="G32" s="27">
        <v>9.58</v>
      </c>
      <c r="H32" s="27">
        <v>7.14</v>
      </c>
      <c r="I32" s="27">
        <v>7.22</v>
      </c>
      <c r="J32" s="27">
        <v>6.25</v>
      </c>
      <c r="K32" s="27">
        <v>8.5299999999999994</v>
      </c>
      <c r="P32" s="28" t="s">
        <v>709</v>
      </c>
      <c r="Q32" t="s">
        <v>85</v>
      </c>
    </row>
    <row r="33" spans="1:17" ht="15" thickBot="1">
      <c r="A33" s="27">
        <v>32</v>
      </c>
      <c r="B33" s="27" t="s">
        <v>643</v>
      </c>
      <c r="C33" t="s">
        <v>314</v>
      </c>
      <c r="D33" s="27" t="s">
        <v>662</v>
      </c>
      <c r="E33" s="31">
        <v>7.73</v>
      </c>
      <c r="F33" s="27"/>
      <c r="G33" s="27">
        <v>9.17</v>
      </c>
      <c r="H33" s="27">
        <v>6.79</v>
      </c>
      <c r="I33" s="27">
        <v>6.67</v>
      </c>
      <c r="J33" s="27">
        <v>7.5</v>
      </c>
      <c r="K33" s="27">
        <v>8.5299999999999994</v>
      </c>
      <c r="P33" s="28" t="s">
        <v>709</v>
      </c>
      <c r="Q33" t="s">
        <v>314</v>
      </c>
    </row>
    <row r="34" spans="1:17" ht="15" thickBot="1">
      <c r="A34" s="27">
        <v>33</v>
      </c>
      <c r="B34" s="27"/>
      <c r="C34" t="s">
        <v>62</v>
      </c>
      <c r="D34" s="27" t="s">
        <v>662</v>
      </c>
      <c r="E34" s="31">
        <v>7.7</v>
      </c>
      <c r="F34" s="27" t="s">
        <v>645</v>
      </c>
      <c r="G34" s="27">
        <v>9.17</v>
      </c>
      <c r="H34" s="27">
        <v>7.14</v>
      </c>
      <c r="I34" s="27">
        <v>5.56</v>
      </c>
      <c r="J34" s="27">
        <v>8.1300000000000008</v>
      </c>
      <c r="K34" s="27">
        <v>8.5299999999999994</v>
      </c>
      <c r="P34" s="28" t="s">
        <v>709</v>
      </c>
      <c r="Q34" t="s">
        <v>62</v>
      </c>
    </row>
    <row r="35" spans="1:17" ht="15" thickBot="1">
      <c r="A35" s="27">
        <v>34</v>
      </c>
      <c r="B35" s="27" t="s">
        <v>655</v>
      </c>
      <c r="C35" t="s">
        <v>50</v>
      </c>
      <c r="D35" s="27" t="s">
        <v>662</v>
      </c>
      <c r="E35" s="31">
        <v>7.69</v>
      </c>
      <c r="F35" s="27" t="s">
        <v>652</v>
      </c>
      <c r="G35" s="27">
        <v>9.58</v>
      </c>
      <c r="H35" s="27">
        <v>6.79</v>
      </c>
      <c r="I35" s="27">
        <v>7.22</v>
      </c>
      <c r="J35" s="27">
        <v>7.5</v>
      </c>
      <c r="K35" s="27">
        <v>7.35</v>
      </c>
      <c r="P35" s="28" t="s">
        <v>709</v>
      </c>
      <c r="Q35" t="s">
        <v>50</v>
      </c>
    </row>
    <row r="36" spans="1:17" ht="15" thickBot="1">
      <c r="A36" s="27">
        <v>35</v>
      </c>
      <c r="B36" s="27" t="s">
        <v>655</v>
      </c>
      <c r="C36" t="s">
        <v>713</v>
      </c>
      <c r="D36" s="27" t="s">
        <v>662</v>
      </c>
      <c r="E36" s="31">
        <v>7.65</v>
      </c>
      <c r="F36" s="27"/>
      <c r="G36" s="27">
        <v>9.17</v>
      </c>
      <c r="H36" s="27">
        <v>7</v>
      </c>
      <c r="I36" s="27">
        <v>6.67</v>
      </c>
      <c r="J36" s="27">
        <v>6.88</v>
      </c>
      <c r="K36" s="27">
        <v>8.5299999999999994</v>
      </c>
      <c r="P36" s="28" t="s">
        <v>709</v>
      </c>
      <c r="Q36" t="s">
        <v>713</v>
      </c>
    </row>
    <row r="37" spans="1:17" ht="15" thickBot="1">
      <c r="A37" s="27">
        <v>36</v>
      </c>
      <c r="B37" s="27"/>
      <c r="C37" t="s">
        <v>14</v>
      </c>
      <c r="D37" s="27" t="s">
        <v>662</v>
      </c>
      <c r="E37" s="31">
        <v>7.64</v>
      </c>
      <c r="F37" s="27" t="s">
        <v>645</v>
      </c>
      <c r="G37" s="27">
        <v>9.58</v>
      </c>
      <c r="H37" s="27">
        <v>8.2100000000000009</v>
      </c>
      <c r="I37" s="27">
        <v>5</v>
      </c>
      <c r="J37" s="27">
        <v>6.88</v>
      </c>
      <c r="K37" s="27">
        <v>8.5299999999999994</v>
      </c>
      <c r="P37" s="28" t="s">
        <v>709</v>
      </c>
      <c r="Q37" t="s">
        <v>14</v>
      </c>
    </row>
    <row r="38" spans="1:17" ht="15" thickBot="1">
      <c r="A38" s="27">
        <v>37</v>
      </c>
      <c r="B38" s="27"/>
      <c r="C38" t="s">
        <v>342</v>
      </c>
      <c r="D38" s="27" t="s">
        <v>662</v>
      </c>
      <c r="E38" s="31">
        <v>7.38</v>
      </c>
      <c r="F38" s="27" t="s">
        <v>668</v>
      </c>
      <c r="G38" s="27">
        <v>9.17</v>
      </c>
      <c r="H38" s="27">
        <v>5.36</v>
      </c>
      <c r="I38" s="27">
        <v>6.67</v>
      </c>
      <c r="J38" s="27">
        <v>6.88</v>
      </c>
      <c r="K38" s="27">
        <v>8.82</v>
      </c>
      <c r="P38" s="28" t="s">
        <v>709</v>
      </c>
      <c r="Q38" t="s">
        <v>342</v>
      </c>
    </row>
    <row r="39" spans="1:17" ht="15" thickBot="1">
      <c r="A39" s="27">
        <v>38</v>
      </c>
      <c r="B39" s="27"/>
      <c r="C39" t="s">
        <v>54</v>
      </c>
      <c r="D39" s="27" t="s">
        <v>662</v>
      </c>
      <c r="E39" s="31">
        <v>7.37</v>
      </c>
      <c r="F39" s="27" t="s">
        <v>651</v>
      </c>
      <c r="G39" s="27">
        <v>9.58</v>
      </c>
      <c r="H39" s="27">
        <v>6.07</v>
      </c>
      <c r="I39" s="27">
        <v>6.11</v>
      </c>
      <c r="J39" s="27">
        <v>6.25</v>
      </c>
      <c r="K39" s="27">
        <v>8.82</v>
      </c>
      <c r="P39" s="28" t="s">
        <v>709</v>
      </c>
      <c r="Q39" t="s">
        <v>54</v>
      </c>
    </row>
    <row r="40" spans="1:17" ht="15" thickBot="1">
      <c r="A40" s="27">
        <v>39</v>
      </c>
      <c r="B40" s="27" t="s">
        <v>649</v>
      </c>
      <c r="C40" t="s">
        <v>57</v>
      </c>
      <c r="D40" s="27" t="s">
        <v>662</v>
      </c>
      <c r="E40" s="31">
        <v>7.31</v>
      </c>
      <c r="F40" s="27" t="s">
        <v>645</v>
      </c>
      <c r="G40" s="27">
        <v>9.58</v>
      </c>
      <c r="H40" s="27">
        <v>6.43</v>
      </c>
      <c r="I40" s="27">
        <v>6.11</v>
      </c>
      <c r="J40" s="27">
        <v>5.63</v>
      </c>
      <c r="K40" s="27">
        <v>8.82</v>
      </c>
      <c r="P40" s="28" t="s">
        <v>709</v>
      </c>
      <c r="Q40" t="s">
        <v>57</v>
      </c>
    </row>
    <row r="41" spans="1:17" ht="15" thickBot="1">
      <c r="A41" s="27">
        <v>40</v>
      </c>
      <c r="B41" s="27" t="s">
        <v>649</v>
      </c>
      <c r="C41" t="s">
        <v>60</v>
      </c>
      <c r="D41" s="27" t="s">
        <v>662</v>
      </c>
      <c r="E41" s="31">
        <v>7.3</v>
      </c>
      <c r="F41" s="27" t="s">
        <v>651</v>
      </c>
      <c r="G41" s="27">
        <v>9.58</v>
      </c>
      <c r="H41" s="27">
        <v>7.86</v>
      </c>
      <c r="I41" s="27">
        <v>7.22</v>
      </c>
      <c r="J41" s="27">
        <v>6.25</v>
      </c>
      <c r="K41" s="27">
        <v>5.59</v>
      </c>
      <c r="P41" s="28" t="s">
        <v>709</v>
      </c>
      <c r="Q41" t="s">
        <v>60</v>
      </c>
    </row>
    <row r="42" spans="1:17" ht="15" thickBot="1">
      <c r="A42" s="27">
        <v>41</v>
      </c>
      <c r="B42" s="27"/>
      <c r="C42" t="s">
        <v>526</v>
      </c>
      <c r="D42" s="27" t="s">
        <v>662</v>
      </c>
      <c r="E42" s="31">
        <v>7.16</v>
      </c>
      <c r="F42" s="27"/>
      <c r="G42" s="27">
        <v>9.58</v>
      </c>
      <c r="H42" s="27">
        <v>7.14</v>
      </c>
      <c r="I42" s="27">
        <v>6.11</v>
      </c>
      <c r="J42" s="27">
        <v>5.63</v>
      </c>
      <c r="K42" s="27">
        <v>7.35</v>
      </c>
      <c r="P42" s="28" t="s">
        <v>709</v>
      </c>
      <c r="Q42" t="s">
        <v>526</v>
      </c>
    </row>
    <row r="43" spans="1:17" ht="15" thickBot="1">
      <c r="A43" s="27">
        <v>42</v>
      </c>
      <c r="B43" s="27"/>
      <c r="C43" t="s">
        <v>51</v>
      </c>
      <c r="D43" s="27" t="s">
        <v>662</v>
      </c>
      <c r="E43" s="31">
        <v>7.13</v>
      </c>
      <c r="F43" s="27"/>
      <c r="G43" s="27">
        <v>8.75</v>
      </c>
      <c r="H43" s="27">
        <v>7.14</v>
      </c>
      <c r="I43" s="27">
        <v>5</v>
      </c>
      <c r="J43" s="27">
        <v>6.25</v>
      </c>
      <c r="K43" s="27">
        <v>8.5299999999999994</v>
      </c>
      <c r="P43" s="28" t="s">
        <v>709</v>
      </c>
      <c r="Q43" t="s">
        <v>51</v>
      </c>
    </row>
    <row r="44" spans="1:17" ht="15" thickBot="1">
      <c r="A44" s="27">
        <v>43</v>
      </c>
      <c r="B44" s="27" t="s">
        <v>643</v>
      </c>
      <c r="C44" t="s">
        <v>497</v>
      </c>
      <c r="D44" s="27" t="s">
        <v>662</v>
      </c>
      <c r="E44" s="31">
        <v>7.07</v>
      </c>
      <c r="F44" s="27" t="s">
        <v>666</v>
      </c>
      <c r="G44" s="27">
        <v>9.58</v>
      </c>
      <c r="H44" s="27">
        <v>6.07</v>
      </c>
      <c r="I44" s="27">
        <v>5.56</v>
      </c>
      <c r="J44" s="27">
        <v>5.63</v>
      </c>
      <c r="K44" s="27">
        <v>8.5299999999999994</v>
      </c>
      <c r="P44" s="28" t="s">
        <v>709</v>
      </c>
      <c r="Q44" t="s">
        <v>497</v>
      </c>
    </row>
    <row r="45" spans="1:17" ht="15" thickBot="1">
      <c r="A45" s="27">
        <v>44</v>
      </c>
      <c r="B45" s="27" t="s">
        <v>649</v>
      </c>
      <c r="C45" t="s">
        <v>714</v>
      </c>
      <c r="D45" s="27" t="s">
        <v>662</v>
      </c>
      <c r="E45" s="31">
        <v>7.06</v>
      </c>
      <c r="F45" s="27"/>
      <c r="G45" s="27">
        <v>9.58</v>
      </c>
      <c r="H45" s="27">
        <v>5.93</v>
      </c>
      <c r="I45" s="27">
        <v>5.56</v>
      </c>
      <c r="J45" s="27">
        <v>6.88</v>
      </c>
      <c r="K45" s="27">
        <v>7.35</v>
      </c>
      <c r="P45" s="28" t="s">
        <v>709</v>
      </c>
      <c r="Q45" t="s">
        <v>714</v>
      </c>
    </row>
    <row r="46" spans="1:17" ht="15" thickBot="1">
      <c r="A46" s="27">
        <v>45</v>
      </c>
      <c r="B46" s="27" t="s">
        <v>649</v>
      </c>
      <c r="C46" t="s">
        <v>86</v>
      </c>
      <c r="D46" s="27" t="s">
        <v>662</v>
      </c>
      <c r="E46" s="31">
        <v>7.05</v>
      </c>
      <c r="F46" s="27"/>
      <c r="G46" s="27">
        <v>7.42</v>
      </c>
      <c r="H46" s="27">
        <v>7.14</v>
      </c>
      <c r="I46" s="27">
        <v>8.33</v>
      </c>
      <c r="J46" s="27">
        <v>5</v>
      </c>
      <c r="K46" s="27">
        <v>7.35</v>
      </c>
      <c r="P46" s="28" t="s">
        <v>709</v>
      </c>
      <c r="Q46" t="s">
        <v>86</v>
      </c>
    </row>
    <row r="47" spans="1:17" ht="15" thickBot="1">
      <c r="A47" s="45">
        <v>46</v>
      </c>
      <c r="B47" s="27"/>
      <c r="C47" t="s">
        <v>49</v>
      </c>
      <c r="D47" s="27" t="s">
        <v>662</v>
      </c>
      <c r="E47" s="31">
        <v>7.04</v>
      </c>
      <c r="F47" s="27" t="s">
        <v>645</v>
      </c>
      <c r="G47" s="27">
        <v>8.67</v>
      </c>
      <c r="H47" s="27">
        <v>7.5</v>
      </c>
      <c r="I47" s="27">
        <v>7.22</v>
      </c>
      <c r="J47" s="27">
        <v>5.63</v>
      </c>
      <c r="K47" s="27">
        <v>6.18</v>
      </c>
      <c r="P47" s="28" t="s">
        <v>709</v>
      </c>
      <c r="Q47" t="s">
        <v>49</v>
      </c>
    </row>
    <row r="48" spans="1:17" ht="15" thickBot="1">
      <c r="A48" s="46"/>
      <c r="B48" s="27" t="s">
        <v>669</v>
      </c>
      <c r="C48" t="s">
        <v>77</v>
      </c>
      <c r="D48" s="27" t="s">
        <v>662</v>
      </c>
      <c r="E48" s="31">
        <v>7.04</v>
      </c>
      <c r="F48" s="27" t="s">
        <v>648</v>
      </c>
      <c r="G48" s="27">
        <v>9.17</v>
      </c>
      <c r="H48" s="27">
        <v>6.07</v>
      </c>
      <c r="I48" s="27">
        <v>6.67</v>
      </c>
      <c r="J48" s="27">
        <v>6.25</v>
      </c>
      <c r="K48" s="27">
        <v>7.06</v>
      </c>
      <c r="P48" s="28" t="s">
        <v>709</v>
      </c>
      <c r="Q48" t="s">
        <v>77</v>
      </c>
    </row>
    <row r="49" spans="1:17" ht="15" thickBot="1">
      <c r="A49" s="27">
        <v>48</v>
      </c>
      <c r="B49" s="27" t="s">
        <v>649</v>
      </c>
      <c r="C49" t="s">
        <v>511</v>
      </c>
      <c r="D49" s="27" t="s">
        <v>662</v>
      </c>
      <c r="E49" s="32">
        <v>6.95</v>
      </c>
      <c r="F49" s="27" t="s">
        <v>645</v>
      </c>
      <c r="G49" s="27">
        <v>9.58</v>
      </c>
      <c r="H49" s="27">
        <v>6.43</v>
      </c>
      <c r="I49" s="27">
        <v>6.11</v>
      </c>
      <c r="J49" s="27">
        <v>5</v>
      </c>
      <c r="K49" s="27">
        <v>7.65</v>
      </c>
      <c r="P49" s="28" t="s">
        <v>709</v>
      </c>
      <c r="Q49" t="s">
        <v>511</v>
      </c>
    </row>
    <row r="50" spans="1:17" ht="15" thickBot="1">
      <c r="A50" s="27">
        <v>49</v>
      </c>
      <c r="B50" s="27" t="s">
        <v>649</v>
      </c>
      <c r="C50" t="s">
        <v>72</v>
      </c>
      <c r="D50" s="27" t="s">
        <v>662</v>
      </c>
      <c r="E50" s="32">
        <v>6.91</v>
      </c>
      <c r="F50" s="27" t="s">
        <v>651</v>
      </c>
      <c r="G50" s="27">
        <v>9.58</v>
      </c>
      <c r="H50" s="27">
        <v>6.07</v>
      </c>
      <c r="I50" s="27">
        <v>7.22</v>
      </c>
      <c r="J50" s="27">
        <v>3.75</v>
      </c>
      <c r="K50" s="27">
        <v>7.94</v>
      </c>
      <c r="P50" s="28" t="s">
        <v>709</v>
      </c>
      <c r="Q50" t="s">
        <v>72</v>
      </c>
    </row>
    <row r="51" spans="1:17" ht="15" thickBot="1">
      <c r="A51" s="27">
        <v>50</v>
      </c>
      <c r="B51" s="27"/>
      <c r="C51" t="s">
        <v>9</v>
      </c>
      <c r="D51" s="27" t="s">
        <v>662</v>
      </c>
      <c r="E51" s="32">
        <v>6.85</v>
      </c>
      <c r="F51" s="27"/>
      <c r="G51" s="27">
        <v>9.17</v>
      </c>
      <c r="H51" s="27">
        <v>5</v>
      </c>
      <c r="I51" s="27">
        <v>7.78</v>
      </c>
      <c r="J51" s="27">
        <v>4.38</v>
      </c>
      <c r="K51" s="27">
        <v>7.94</v>
      </c>
      <c r="P51" s="28" t="s">
        <v>709</v>
      </c>
      <c r="Q51" t="s">
        <v>9</v>
      </c>
    </row>
    <row r="52" spans="1:17" ht="15" thickBot="1">
      <c r="A52" s="27">
        <v>51</v>
      </c>
      <c r="B52" s="27" t="s">
        <v>661</v>
      </c>
      <c r="C52" t="s">
        <v>18</v>
      </c>
      <c r="D52" s="27" t="s">
        <v>662</v>
      </c>
      <c r="E52" s="32">
        <v>6.78</v>
      </c>
      <c r="F52" s="27" t="s">
        <v>658</v>
      </c>
      <c r="G52" s="27">
        <v>9.58</v>
      </c>
      <c r="H52" s="27">
        <v>5</v>
      </c>
      <c r="I52" s="27">
        <v>6.67</v>
      </c>
      <c r="J52" s="27">
        <v>5</v>
      </c>
      <c r="K52" s="27">
        <v>7.65</v>
      </c>
      <c r="P52" s="28" t="s">
        <v>709</v>
      </c>
      <c r="Q52" t="s">
        <v>18</v>
      </c>
    </row>
    <row r="53" spans="1:17" ht="15" thickBot="1">
      <c r="A53" s="27">
        <v>52</v>
      </c>
      <c r="B53" s="27" t="s">
        <v>643</v>
      </c>
      <c r="C53" t="s">
        <v>76</v>
      </c>
      <c r="D53" s="27" t="s">
        <v>662</v>
      </c>
      <c r="E53" s="32">
        <v>6.73</v>
      </c>
      <c r="F53" s="27" t="s">
        <v>670</v>
      </c>
      <c r="G53" s="27">
        <v>9.17</v>
      </c>
      <c r="H53" s="27">
        <v>5</v>
      </c>
      <c r="I53" s="27">
        <v>7.78</v>
      </c>
      <c r="J53" s="27">
        <v>4.38</v>
      </c>
      <c r="K53" s="27">
        <v>7.35</v>
      </c>
      <c r="P53" s="28" t="s">
        <v>709</v>
      </c>
      <c r="Q53" t="s">
        <v>76</v>
      </c>
    </row>
    <row r="54" spans="1:17" ht="15" thickBot="1">
      <c r="A54" s="27">
        <v>53</v>
      </c>
      <c r="B54" s="27" t="s">
        <v>653</v>
      </c>
      <c r="C54" t="s">
        <v>26</v>
      </c>
      <c r="D54" s="27" t="s">
        <v>662</v>
      </c>
      <c r="E54" s="32">
        <v>6.72</v>
      </c>
      <c r="F54" s="27" t="s">
        <v>671</v>
      </c>
      <c r="G54" s="27">
        <v>9.17</v>
      </c>
      <c r="H54" s="27">
        <v>6.07</v>
      </c>
      <c r="I54" s="27">
        <v>6.67</v>
      </c>
      <c r="J54" s="27">
        <v>3.75</v>
      </c>
      <c r="K54" s="27">
        <v>7.94</v>
      </c>
      <c r="P54" s="28" t="s">
        <v>709</v>
      </c>
      <c r="Q54" t="s">
        <v>26</v>
      </c>
    </row>
    <row r="55" spans="1:17" ht="15" thickBot="1">
      <c r="A55" s="27">
        <v>54</v>
      </c>
      <c r="B55" s="27" t="s">
        <v>643</v>
      </c>
      <c r="C55" t="s">
        <v>392</v>
      </c>
      <c r="D55" s="27" t="s">
        <v>662</v>
      </c>
      <c r="E55" s="32">
        <v>6.71</v>
      </c>
      <c r="F55" s="27"/>
      <c r="G55" s="27">
        <v>7.92</v>
      </c>
      <c r="H55" s="27">
        <v>7.86</v>
      </c>
      <c r="I55" s="27">
        <v>7.22</v>
      </c>
      <c r="J55" s="27">
        <v>4.38</v>
      </c>
      <c r="K55" s="27">
        <v>6.18</v>
      </c>
      <c r="P55" s="28" t="s">
        <v>709</v>
      </c>
      <c r="Q55" t="s">
        <v>392</v>
      </c>
    </row>
    <row r="56" spans="1:17" ht="15" thickBot="1">
      <c r="A56" s="27">
        <v>55</v>
      </c>
      <c r="B56" s="27" t="s">
        <v>672</v>
      </c>
      <c r="C56" t="s">
        <v>92</v>
      </c>
      <c r="D56" s="27" t="s">
        <v>662</v>
      </c>
      <c r="E56" s="32">
        <v>6.67</v>
      </c>
      <c r="F56" s="27" t="s">
        <v>673</v>
      </c>
      <c r="G56" s="27">
        <v>7.42</v>
      </c>
      <c r="H56" s="27">
        <v>6.07</v>
      </c>
      <c r="I56" s="27">
        <v>8.33</v>
      </c>
      <c r="J56" s="27">
        <v>5.63</v>
      </c>
      <c r="K56" s="27">
        <v>5.88</v>
      </c>
      <c r="P56" s="28" t="s">
        <v>709</v>
      </c>
      <c r="Q56" t="s">
        <v>92</v>
      </c>
    </row>
    <row r="57" spans="1:17" ht="15" thickBot="1">
      <c r="A57" s="27">
        <v>56</v>
      </c>
      <c r="B57" s="27"/>
      <c r="C57" t="s">
        <v>48</v>
      </c>
      <c r="D57" s="27" t="s">
        <v>662</v>
      </c>
      <c r="E57" s="32">
        <v>6.64</v>
      </c>
      <c r="F57" s="27" t="s">
        <v>642</v>
      </c>
      <c r="G57" s="27">
        <v>8.33</v>
      </c>
      <c r="H57" s="27">
        <v>6.79</v>
      </c>
      <c r="I57" s="27">
        <v>4.4400000000000004</v>
      </c>
      <c r="J57" s="27">
        <v>6.88</v>
      </c>
      <c r="K57" s="27">
        <v>6.76</v>
      </c>
      <c r="P57" s="28" t="s">
        <v>709</v>
      </c>
      <c r="Q57" t="s">
        <v>48</v>
      </c>
    </row>
    <row r="58" spans="1:17" ht="15" thickBot="1">
      <c r="A58" s="27">
        <v>57</v>
      </c>
      <c r="B58" s="27" t="s">
        <v>661</v>
      </c>
      <c r="C58" t="s">
        <v>19</v>
      </c>
      <c r="D58" s="27" t="s">
        <v>662</v>
      </c>
      <c r="E58" s="32">
        <v>6.53</v>
      </c>
      <c r="F58" s="27" t="s">
        <v>670</v>
      </c>
      <c r="G58" s="27">
        <v>9.17</v>
      </c>
      <c r="H58" s="27">
        <v>5.36</v>
      </c>
      <c r="I58" s="27">
        <v>6.11</v>
      </c>
      <c r="J58" s="27">
        <v>4.38</v>
      </c>
      <c r="K58" s="27">
        <v>7.65</v>
      </c>
      <c r="P58" s="28" t="s">
        <v>709</v>
      </c>
      <c r="Q58" t="s">
        <v>19</v>
      </c>
    </row>
    <row r="59" spans="1:17" ht="15" thickBot="1">
      <c r="A59" s="27">
        <v>58</v>
      </c>
      <c r="B59" s="27" t="s">
        <v>655</v>
      </c>
      <c r="C59" t="s">
        <v>453</v>
      </c>
      <c r="D59" s="27" t="s">
        <v>662</v>
      </c>
      <c r="E59" s="32">
        <v>6.52</v>
      </c>
      <c r="F59" s="27"/>
      <c r="G59" s="27">
        <v>7</v>
      </c>
      <c r="H59" s="27">
        <v>5.36</v>
      </c>
      <c r="I59" s="27">
        <v>6.67</v>
      </c>
      <c r="J59" s="27">
        <v>5.63</v>
      </c>
      <c r="K59" s="27">
        <v>7.94</v>
      </c>
      <c r="P59" s="28" t="s">
        <v>709</v>
      </c>
      <c r="Q59" t="s">
        <v>453</v>
      </c>
    </row>
    <row r="60" spans="1:17" ht="15" thickBot="1">
      <c r="A60" s="27">
        <v>59</v>
      </c>
      <c r="B60" s="27" t="s">
        <v>655</v>
      </c>
      <c r="C60" t="s">
        <v>29</v>
      </c>
      <c r="D60" s="27" t="s">
        <v>662</v>
      </c>
      <c r="E60" s="32">
        <v>6.5</v>
      </c>
      <c r="F60" s="27"/>
      <c r="G60" s="27">
        <v>9.17</v>
      </c>
      <c r="H60" s="27">
        <v>6.07</v>
      </c>
      <c r="I60" s="27">
        <v>6.11</v>
      </c>
      <c r="J60" s="27">
        <v>4.38</v>
      </c>
      <c r="K60" s="27">
        <v>6.76</v>
      </c>
      <c r="P60" s="28" t="s">
        <v>709</v>
      </c>
      <c r="Q60" t="s">
        <v>29</v>
      </c>
    </row>
    <row r="61" spans="1:17" ht="15" thickBot="1">
      <c r="A61" s="27">
        <v>60</v>
      </c>
      <c r="B61" s="27" t="s">
        <v>674</v>
      </c>
      <c r="C61" t="s">
        <v>88</v>
      </c>
      <c r="D61" s="27" t="s">
        <v>662</v>
      </c>
      <c r="E61" s="32">
        <v>6.47</v>
      </c>
      <c r="F61" s="27" t="s">
        <v>675</v>
      </c>
      <c r="G61" s="27">
        <v>7</v>
      </c>
      <c r="H61" s="27">
        <v>5.71</v>
      </c>
      <c r="I61" s="27">
        <v>7.22</v>
      </c>
      <c r="J61" s="27">
        <v>6.25</v>
      </c>
      <c r="K61" s="27">
        <v>6.18</v>
      </c>
      <c r="P61" s="28" t="s">
        <v>709</v>
      </c>
      <c r="Q61" t="s">
        <v>88</v>
      </c>
    </row>
    <row r="62" spans="1:17" ht="15" thickBot="1">
      <c r="A62" s="45">
        <v>61</v>
      </c>
      <c r="B62" s="27" t="s">
        <v>676</v>
      </c>
      <c r="C62" t="s">
        <v>446</v>
      </c>
      <c r="D62" s="27" t="s">
        <v>662</v>
      </c>
      <c r="E62" s="32">
        <v>6.45</v>
      </c>
      <c r="F62" s="27" t="s">
        <v>677</v>
      </c>
      <c r="G62" s="27">
        <v>7.42</v>
      </c>
      <c r="H62" s="27">
        <v>6.79</v>
      </c>
      <c r="I62" s="27">
        <v>7.22</v>
      </c>
      <c r="J62" s="27">
        <v>3.75</v>
      </c>
      <c r="K62" s="27">
        <v>7.06</v>
      </c>
      <c r="P62" s="28" t="s">
        <v>709</v>
      </c>
      <c r="Q62" t="s">
        <v>446</v>
      </c>
    </row>
    <row r="63" spans="1:17" ht="15" thickBot="1">
      <c r="A63" s="46"/>
      <c r="B63" s="27"/>
      <c r="C63" t="s">
        <v>79</v>
      </c>
      <c r="D63" s="27" t="s">
        <v>662</v>
      </c>
      <c r="E63" s="32">
        <v>6.45</v>
      </c>
      <c r="F63" s="27" t="s">
        <v>646</v>
      </c>
      <c r="G63" s="27">
        <v>9.17</v>
      </c>
      <c r="H63" s="27">
        <v>6.43</v>
      </c>
      <c r="I63" s="27">
        <v>5.56</v>
      </c>
      <c r="J63" s="27">
        <v>3.75</v>
      </c>
      <c r="K63" s="27">
        <v>7.35</v>
      </c>
      <c r="P63" s="28" t="s">
        <v>709</v>
      </c>
      <c r="Q63" t="s">
        <v>79</v>
      </c>
    </row>
    <row r="64" spans="1:17" ht="15" thickBot="1">
      <c r="A64" s="27">
        <v>63</v>
      </c>
      <c r="B64" s="27" t="s">
        <v>674</v>
      </c>
      <c r="C64" t="s">
        <v>42</v>
      </c>
      <c r="D64" s="27" t="s">
        <v>662</v>
      </c>
      <c r="E64" s="32">
        <v>6.43</v>
      </c>
      <c r="F64" s="27" t="s">
        <v>678</v>
      </c>
      <c r="G64" s="27">
        <v>8.33</v>
      </c>
      <c r="H64" s="27">
        <v>5</v>
      </c>
      <c r="I64" s="27">
        <v>6.67</v>
      </c>
      <c r="J64" s="27">
        <v>6.25</v>
      </c>
      <c r="K64" s="27">
        <v>5.88</v>
      </c>
      <c r="P64" s="28" t="s">
        <v>709</v>
      </c>
      <c r="Q64" t="s">
        <v>42</v>
      </c>
    </row>
    <row r="65" spans="1:17" ht="15" thickBot="1">
      <c r="A65" s="27">
        <v>64</v>
      </c>
      <c r="B65" s="27" t="s">
        <v>661</v>
      </c>
      <c r="C65" t="s">
        <v>7</v>
      </c>
      <c r="D65" s="27" t="s">
        <v>662</v>
      </c>
      <c r="E65" s="32">
        <v>6.41</v>
      </c>
      <c r="F65" s="27" t="s">
        <v>657</v>
      </c>
      <c r="G65" s="27">
        <v>7</v>
      </c>
      <c r="H65" s="27">
        <v>6.43</v>
      </c>
      <c r="I65" s="27">
        <v>5</v>
      </c>
      <c r="J65" s="27">
        <v>6.25</v>
      </c>
      <c r="K65" s="27">
        <v>7.35</v>
      </c>
      <c r="P65" s="28" t="s">
        <v>709</v>
      </c>
      <c r="Q65" t="s">
        <v>7</v>
      </c>
    </row>
    <row r="66" spans="1:17" ht="15" thickBot="1">
      <c r="A66" s="27">
        <v>65</v>
      </c>
      <c r="B66" s="27" t="s">
        <v>669</v>
      </c>
      <c r="C66" t="s">
        <v>32</v>
      </c>
      <c r="D66" s="27" t="s">
        <v>662</v>
      </c>
      <c r="E66" s="32">
        <v>6.39</v>
      </c>
      <c r="F66" s="27" t="s">
        <v>651</v>
      </c>
      <c r="G66" s="27">
        <v>9.17</v>
      </c>
      <c r="H66" s="27">
        <v>5.36</v>
      </c>
      <c r="I66" s="27">
        <v>7.22</v>
      </c>
      <c r="J66" s="27">
        <v>3.13</v>
      </c>
      <c r="K66" s="27">
        <v>7.06</v>
      </c>
      <c r="P66" s="28" t="s">
        <v>709</v>
      </c>
      <c r="Q66" t="s">
        <v>32</v>
      </c>
    </row>
    <row r="67" spans="1:17" ht="15" thickBot="1">
      <c r="A67" s="27">
        <v>66</v>
      </c>
      <c r="B67" s="27" t="s">
        <v>661</v>
      </c>
      <c r="C67" t="s">
        <v>444</v>
      </c>
      <c r="D67" s="27" t="s">
        <v>662</v>
      </c>
      <c r="E67" s="32">
        <v>6.35</v>
      </c>
      <c r="F67" s="27" t="s">
        <v>678</v>
      </c>
      <c r="G67" s="27">
        <v>8.75</v>
      </c>
      <c r="H67" s="27">
        <v>5.36</v>
      </c>
      <c r="I67" s="27">
        <v>6.11</v>
      </c>
      <c r="J67" s="27">
        <v>5.63</v>
      </c>
      <c r="K67" s="27">
        <v>5.88</v>
      </c>
      <c r="P67" s="28" t="s">
        <v>709</v>
      </c>
      <c r="Q67" t="s">
        <v>444</v>
      </c>
    </row>
    <row r="68" spans="1:17" ht="15" thickBot="1">
      <c r="A68" s="27">
        <v>67</v>
      </c>
      <c r="B68" s="27" t="s">
        <v>643</v>
      </c>
      <c r="C68" t="s">
        <v>46</v>
      </c>
      <c r="D68" s="27" t="s">
        <v>662</v>
      </c>
      <c r="E68" s="32">
        <v>6.34</v>
      </c>
      <c r="F68" s="27" t="s">
        <v>679</v>
      </c>
      <c r="G68" s="27">
        <v>6.92</v>
      </c>
      <c r="H68" s="27">
        <v>6.07</v>
      </c>
      <c r="I68" s="27">
        <v>6.67</v>
      </c>
      <c r="J68" s="27">
        <v>5</v>
      </c>
      <c r="K68" s="27">
        <v>7.06</v>
      </c>
      <c r="P68" s="28" t="s">
        <v>709</v>
      </c>
      <c r="Q68" t="s">
        <v>46</v>
      </c>
    </row>
    <row r="69" spans="1:17" ht="15" thickBot="1">
      <c r="A69" s="27">
        <v>68</v>
      </c>
      <c r="B69" s="27" t="s">
        <v>669</v>
      </c>
      <c r="C69" t="s">
        <v>82</v>
      </c>
      <c r="D69" s="27" t="s">
        <v>662</v>
      </c>
      <c r="E69" s="32">
        <v>6.33</v>
      </c>
      <c r="F69" s="27" t="s">
        <v>680</v>
      </c>
      <c r="G69" s="27">
        <v>7.83</v>
      </c>
      <c r="H69" s="27">
        <v>6.07</v>
      </c>
      <c r="I69" s="27">
        <v>6.67</v>
      </c>
      <c r="J69" s="27">
        <v>3.75</v>
      </c>
      <c r="K69" s="27">
        <v>7.35</v>
      </c>
      <c r="P69" s="28" t="s">
        <v>709</v>
      </c>
      <c r="Q69" t="s">
        <v>82</v>
      </c>
    </row>
    <row r="70" spans="1:17" ht="15" thickBot="1">
      <c r="A70" s="27">
        <v>69</v>
      </c>
      <c r="B70" s="27"/>
      <c r="C70" t="s">
        <v>442</v>
      </c>
      <c r="D70" s="27" t="s">
        <v>662</v>
      </c>
      <c r="E70" s="32">
        <v>6.23</v>
      </c>
      <c r="F70" s="27" t="s">
        <v>645</v>
      </c>
      <c r="G70" s="27">
        <v>7.42</v>
      </c>
      <c r="H70" s="27">
        <v>5.36</v>
      </c>
      <c r="I70" s="27">
        <v>7.22</v>
      </c>
      <c r="J70" s="27">
        <v>4.38</v>
      </c>
      <c r="K70" s="27">
        <v>6.76</v>
      </c>
      <c r="P70" s="28" t="s">
        <v>709</v>
      </c>
      <c r="Q70" t="s">
        <v>442</v>
      </c>
    </row>
    <row r="71" spans="1:17" ht="15" thickBot="1">
      <c r="A71" s="27">
        <v>70</v>
      </c>
      <c r="B71" s="27" t="s">
        <v>661</v>
      </c>
      <c r="C71" t="s">
        <v>495</v>
      </c>
      <c r="D71" s="27" t="s">
        <v>662</v>
      </c>
      <c r="E71" s="32">
        <v>6.22</v>
      </c>
      <c r="F71" s="27" t="s">
        <v>652</v>
      </c>
      <c r="G71" s="27">
        <v>4.83</v>
      </c>
      <c r="H71" s="27">
        <v>7.86</v>
      </c>
      <c r="I71" s="27">
        <v>4.4400000000000004</v>
      </c>
      <c r="J71" s="27">
        <v>7.5</v>
      </c>
      <c r="K71" s="27">
        <v>6.47</v>
      </c>
      <c r="P71" s="28" t="s">
        <v>709</v>
      </c>
      <c r="Q71" t="s">
        <v>495</v>
      </c>
    </row>
    <row r="72" spans="1:17" ht="15" thickBot="1">
      <c r="A72" s="27">
        <v>71</v>
      </c>
      <c r="B72" s="27" t="s">
        <v>674</v>
      </c>
      <c r="C72" t="s">
        <v>55</v>
      </c>
      <c r="D72" s="27" t="s">
        <v>662</v>
      </c>
      <c r="E72" s="32">
        <v>6.19</v>
      </c>
      <c r="F72" s="27" t="s">
        <v>670</v>
      </c>
      <c r="G72" s="27">
        <v>9.17</v>
      </c>
      <c r="H72" s="27">
        <v>4.1399999999999997</v>
      </c>
      <c r="I72" s="27">
        <v>5.56</v>
      </c>
      <c r="J72" s="27">
        <v>5.63</v>
      </c>
      <c r="K72" s="27">
        <v>6.47</v>
      </c>
      <c r="P72" s="28" t="s">
        <v>709</v>
      </c>
      <c r="Q72" t="s">
        <v>55</v>
      </c>
    </row>
    <row r="73" spans="1:17" ht="15" thickBot="1">
      <c r="A73" s="27">
        <v>72</v>
      </c>
      <c r="B73" s="27" t="s">
        <v>649</v>
      </c>
      <c r="C73" t="s">
        <v>463</v>
      </c>
      <c r="D73" s="27" t="s">
        <v>662</v>
      </c>
      <c r="E73" s="32">
        <v>6.1</v>
      </c>
      <c r="F73" s="27" t="s">
        <v>678</v>
      </c>
      <c r="G73" s="27">
        <v>7.83</v>
      </c>
      <c r="H73" s="27">
        <v>6.07</v>
      </c>
      <c r="I73" s="27">
        <v>6.11</v>
      </c>
      <c r="J73" s="27">
        <v>3.13</v>
      </c>
      <c r="K73" s="27">
        <v>7.35</v>
      </c>
      <c r="P73" s="28" t="s">
        <v>709</v>
      </c>
      <c r="Q73" t="s">
        <v>463</v>
      </c>
    </row>
    <row r="74" spans="1:17" ht="15" thickBot="1">
      <c r="A74" s="39" t="s">
        <v>681</v>
      </c>
      <c r="B74" s="40"/>
      <c r="D74" s="40"/>
      <c r="E74" s="40"/>
      <c r="F74" s="40"/>
      <c r="G74" s="40"/>
      <c r="H74" s="40"/>
      <c r="I74" s="40"/>
      <c r="J74" s="40"/>
      <c r="K74" s="41"/>
      <c r="P74" s="40"/>
    </row>
    <row r="75" spans="1:17" ht="15" thickBot="1">
      <c r="A75" s="27">
        <v>73</v>
      </c>
      <c r="B75" s="27" t="s">
        <v>643</v>
      </c>
      <c r="C75" t="s">
        <v>12</v>
      </c>
      <c r="D75" s="27" t="s">
        <v>682</v>
      </c>
      <c r="E75" s="33">
        <v>5.99</v>
      </c>
      <c r="F75" s="27"/>
      <c r="G75" s="27">
        <v>7.42</v>
      </c>
      <c r="H75" s="27">
        <v>6.07</v>
      </c>
      <c r="I75" s="27">
        <v>5.56</v>
      </c>
      <c r="J75" s="27">
        <v>5.63</v>
      </c>
      <c r="K75" s="27">
        <v>5.29</v>
      </c>
      <c r="P75" s="28" t="s">
        <v>709</v>
      </c>
      <c r="Q75" t="s">
        <v>12</v>
      </c>
    </row>
    <row r="76" spans="1:17" ht="15" thickBot="1">
      <c r="A76" s="27">
        <v>74</v>
      </c>
      <c r="B76" s="27" t="s">
        <v>669</v>
      </c>
      <c r="C76" t="s">
        <v>73</v>
      </c>
      <c r="D76" s="27" t="s">
        <v>682</v>
      </c>
      <c r="E76" s="33">
        <v>5.97</v>
      </c>
      <c r="F76" s="27" t="s">
        <v>645</v>
      </c>
      <c r="G76" s="27">
        <v>6.92</v>
      </c>
      <c r="H76" s="27">
        <v>6.07</v>
      </c>
      <c r="I76" s="27">
        <v>3.89</v>
      </c>
      <c r="J76" s="27">
        <v>5.63</v>
      </c>
      <c r="K76" s="27">
        <v>7.35</v>
      </c>
      <c r="P76" s="28" t="s">
        <v>709</v>
      </c>
      <c r="Q76" t="s">
        <v>73</v>
      </c>
    </row>
    <row r="77" spans="1:17" ht="15" thickBot="1">
      <c r="A77" s="27">
        <v>75</v>
      </c>
      <c r="B77" s="27" t="s">
        <v>661</v>
      </c>
      <c r="C77" t="s">
        <v>75</v>
      </c>
      <c r="D77" s="27" t="s">
        <v>682</v>
      </c>
      <c r="E77" s="33">
        <v>5.92</v>
      </c>
      <c r="F77" s="27" t="s">
        <v>683</v>
      </c>
      <c r="G77" s="27">
        <v>8.75</v>
      </c>
      <c r="H77" s="27">
        <v>5.71</v>
      </c>
      <c r="I77" s="27">
        <v>5.56</v>
      </c>
      <c r="J77" s="27">
        <v>3.13</v>
      </c>
      <c r="K77" s="27">
        <v>6.47</v>
      </c>
      <c r="P77" s="28" t="s">
        <v>709</v>
      </c>
      <c r="Q77" t="s">
        <v>75</v>
      </c>
    </row>
    <row r="78" spans="1:17" ht="15" thickBot="1">
      <c r="A78" s="27">
        <v>76</v>
      </c>
      <c r="B78" s="27" t="s">
        <v>643</v>
      </c>
      <c r="C78" t="s">
        <v>59</v>
      </c>
      <c r="D78" s="27" t="s">
        <v>682</v>
      </c>
      <c r="E78" s="33">
        <v>5.91</v>
      </c>
      <c r="F78" s="27" t="s">
        <v>683</v>
      </c>
      <c r="G78" s="27">
        <v>7</v>
      </c>
      <c r="H78" s="27">
        <v>4.29</v>
      </c>
      <c r="I78" s="27">
        <v>5.56</v>
      </c>
      <c r="J78" s="27">
        <v>6.25</v>
      </c>
      <c r="K78" s="27">
        <v>6.47</v>
      </c>
      <c r="P78" s="28" t="s">
        <v>709</v>
      </c>
      <c r="Q78" t="s">
        <v>59</v>
      </c>
    </row>
    <row r="79" spans="1:17" ht="15" thickBot="1">
      <c r="A79" s="27">
        <v>77</v>
      </c>
      <c r="B79" s="27"/>
      <c r="C79" t="s">
        <v>74</v>
      </c>
      <c r="D79" s="27" t="s">
        <v>682</v>
      </c>
      <c r="E79" s="33">
        <v>5.89</v>
      </c>
      <c r="F79" s="27" t="s">
        <v>680</v>
      </c>
      <c r="G79" s="27">
        <v>8.75</v>
      </c>
      <c r="H79" s="27">
        <v>5.36</v>
      </c>
      <c r="I79" s="27">
        <v>6.11</v>
      </c>
      <c r="J79" s="27">
        <v>1.88</v>
      </c>
      <c r="K79" s="27">
        <v>7.35</v>
      </c>
      <c r="P79" s="28" t="s">
        <v>709</v>
      </c>
      <c r="Q79" t="s">
        <v>74</v>
      </c>
    </row>
    <row r="80" spans="1:17" ht="15" thickBot="1">
      <c r="A80" s="27">
        <v>78</v>
      </c>
      <c r="B80" s="27" t="s">
        <v>649</v>
      </c>
      <c r="C80" t="s">
        <v>552</v>
      </c>
      <c r="D80" s="27" t="s">
        <v>682</v>
      </c>
      <c r="E80" s="33">
        <v>5.8</v>
      </c>
      <c r="F80" s="27" t="s">
        <v>658</v>
      </c>
      <c r="G80" s="27">
        <v>7.92</v>
      </c>
      <c r="H80" s="27">
        <v>3.64</v>
      </c>
      <c r="I80" s="27">
        <v>5</v>
      </c>
      <c r="J80" s="27">
        <v>6.88</v>
      </c>
      <c r="K80" s="27">
        <v>5.59</v>
      </c>
      <c r="P80" s="28" t="s">
        <v>709</v>
      </c>
      <c r="Q80" t="s">
        <v>552</v>
      </c>
    </row>
    <row r="81" spans="1:17" ht="15" thickBot="1">
      <c r="A81" s="27">
        <v>79</v>
      </c>
      <c r="B81" s="27" t="s">
        <v>664</v>
      </c>
      <c r="C81" t="s">
        <v>81</v>
      </c>
      <c r="D81" s="27" t="s">
        <v>682</v>
      </c>
      <c r="E81" s="33">
        <v>5.72</v>
      </c>
      <c r="F81" s="27" t="s">
        <v>647</v>
      </c>
      <c r="G81" s="27">
        <v>6.58</v>
      </c>
      <c r="H81" s="27">
        <v>5.71</v>
      </c>
      <c r="I81" s="27">
        <v>4.4400000000000004</v>
      </c>
      <c r="J81" s="27">
        <v>6.25</v>
      </c>
      <c r="K81" s="27">
        <v>5.59</v>
      </c>
      <c r="P81" s="28" t="s">
        <v>709</v>
      </c>
      <c r="Q81" t="s">
        <v>81</v>
      </c>
    </row>
    <row r="82" spans="1:17" ht="15" thickBot="1">
      <c r="A82" s="27">
        <v>80</v>
      </c>
      <c r="B82" s="27" t="s">
        <v>655</v>
      </c>
      <c r="C82" t="s">
        <v>58</v>
      </c>
      <c r="D82" s="27" t="s">
        <v>682</v>
      </c>
      <c r="E82" s="33">
        <v>5.7</v>
      </c>
      <c r="F82" s="27"/>
      <c r="G82" s="27">
        <v>7.92</v>
      </c>
      <c r="H82" s="27">
        <v>3.57</v>
      </c>
      <c r="I82" s="27">
        <v>6.67</v>
      </c>
      <c r="J82" s="27">
        <v>5.63</v>
      </c>
      <c r="K82" s="27">
        <v>4.71</v>
      </c>
      <c r="P82" s="28" t="s">
        <v>709</v>
      </c>
      <c r="Q82" t="s">
        <v>58</v>
      </c>
    </row>
    <row r="83" spans="1:17" ht="15" thickBot="1">
      <c r="A83" s="27">
        <v>81</v>
      </c>
      <c r="B83" s="27"/>
      <c r="C83" t="s">
        <v>33</v>
      </c>
      <c r="D83" s="27" t="s">
        <v>682</v>
      </c>
      <c r="E83" s="33">
        <v>5.69</v>
      </c>
      <c r="F83" s="27" t="s">
        <v>646</v>
      </c>
      <c r="G83" s="27">
        <v>8.75</v>
      </c>
      <c r="H83" s="27">
        <v>5</v>
      </c>
      <c r="I83" s="27">
        <v>6.67</v>
      </c>
      <c r="J83" s="27">
        <v>1.88</v>
      </c>
      <c r="K83" s="27">
        <v>6.18</v>
      </c>
      <c r="P83" s="28" t="s">
        <v>709</v>
      </c>
      <c r="Q83" t="s">
        <v>33</v>
      </c>
    </row>
    <row r="84" spans="1:17" ht="15" thickBot="1">
      <c r="A84" s="27">
        <v>82</v>
      </c>
      <c r="B84" s="27" t="s">
        <v>674</v>
      </c>
      <c r="C84" t="s">
        <v>10</v>
      </c>
      <c r="D84" s="27" t="s">
        <v>682</v>
      </c>
      <c r="E84" s="33">
        <v>5.63</v>
      </c>
      <c r="F84" s="27" t="s">
        <v>642</v>
      </c>
      <c r="G84" s="27">
        <v>7.92</v>
      </c>
      <c r="H84" s="27">
        <v>5.71</v>
      </c>
      <c r="I84" s="27">
        <v>6.11</v>
      </c>
      <c r="J84" s="27">
        <v>3.13</v>
      </c>
      <c r="K84" s="27">
        <v>5.29</v>
      </c>
      <c r="P84" s="28" t="s">
        <v>709</v>
      </c>
      <c r="Q84" t="s">
        <v>10</v>
      </c>
    </row>
    <row r="85" spans="1:17" ht="15" thickBot="1">
      <c r="A85" s="27">
        <v>83</v>
      </c>
      <c r="B85" s="27" t="s">
        <v>649</v>
      </c>
      <c r="C85" t="s">
        <v>38</v>
      </c>
      <c r="D85" s="27" t="s">
        <v>682</v>
      </c>
      <c r="E85" s="33">
        <v>5.55</v>
      </c>
      <c r="F85" s="27" t="s">
        <v>651</v>
      </c>
      <c r="G85" s="27">
        <v>6.58</v>
      </c>
      <c r="H85" s="27">
        <v>5</v>
      </c>
      <c r="I85" s="27">
        <v>5.56</v>
      </c>
      <c r="J85" s="27">
        <v>5.63</v>
      </c>
      <c r="K85" s="27">
        <v>5</v>
      </c>
      <c r="P85" s="28" t="s">
        <v>709</v>
      </c>
      <c r="Q85" t="s">
        <v>38</v>
      </c>
    </row>
    <row r="86" spans="1:17" ht="15" thickBot="1">
      <c r="A86" s="27">
        <v>84</v>
      </c>
      <c r="B86" s="27" t="s">
        <v>655</v>
      </c>
      <c r="C86" t="s">
        <v>17</v>
      </c>
      <c r="D86" s="27" t="s">
        <v>682</v>
      </c>
      <c r="E86" s="33">
        <v>5.54</v>
      </c>
      <c r="F86" s="27" t="s">
        <v>648</v>
      </c>
      <c r="G86" s="27">
        <v>8.75</v>
      </c>
      <c r="H86" s="27">
        <v>5.93</v>
      </c>
      <c r="I86" s="27">
        <v>3.33</v>
      </c>
      <c r="J86" s="27">
        <v>5</v>
      </c>
      <c r="K86" s="27">
        <v>4.71</v>
      </c>
      <c r="P86" s="28" t="s">
        <v>709</v>
      </c>
      <c r="Q86" t="s">
        <v>17</v>
      </c>
    </row>
    <row r="87" spans="1:17" ht="15" thickBot="1">
      <c r="A87" s="27">
        <v>85</v>
      </c>
      <c r="B87" s="27" t="s">
        <v>684</v>
      </c>
      <c r="C87" t="s">
        <v>528</v>
      </c>
      <c r="D87" s="27" t="s">
        <v>682</v>
      </c>
      <c r="E87" s="33">
        <v>5.51</v>
      </c>
      <c r="F87" s="27" t="s">
        <v>685</v>
      </c>
      <c r="G87" s="27">
        <v>6.17</v>
      </c>
      <c r="H87" s="27">
        <v>4.6399999999999997</v>
      </c>
      <c r="I87" s="27">
        <v>6.11</v>
      </c>
      <c r="J87" s="27">
        <v>5.63</v>
      </c>
      <c r="K87" s="27">
        <v>5</v>
      </c>
      <c r="P87" s="28" t="s">
        <v>709</v>
      </c>
      <c r="Q87" t="s">
        <v>528</v>
      </c>
    </row>
    <row r="88" spans="1:17" ht="15" thickBot="1">
      <c r="A88" s="27">
        <v>86</v>
      </c>
      <c r="B88" s="27" t="s">
        <v>661</v>
      </c>
      <c r="C88" t="s">
        <v>56</v>
      </c>
      <c r="D88" s="27" t="s">
        <v>682</v>
      </c>
      <c r="E88" s="33">
        <v>5.43</v>
      </c>
      <c r="F88" s="27"/>
      <c r="G88" s="27">
        <v>7.42</v>
      </c>
      <c r="H88" s="27">
        <v>2.71</v>
      </c>
      <c r="I88" s="27">
        <v>6.11</v>
      </c>
      <c r="J88" s="27">
        <v>5.63</v>
      </c>
      <c r="K88" s="27">
        <v>5.29</v>
      </c>
      <c r="P88" s="28" t="s">
        <v>709</v>
      </c>
      <c r="Q88" t="s">
        <v>56</v>
      </c>
    </row>
    <row r="89" spans="1:17" ht="15" thickBot="1">
      <c r="A89" s="27">
        <v>87</v>
      </c>
      <c r="B89" s="27" t="s">
        <v>649</v>
      </c>
      <c r="C89" t="s">
        <v>96</v>
      </c>
      <c r="D89" s="27" t="s">
        <v>682</v>
      </c>
      <c r="E89" s="33">
        <v>5.42</v>
      </c>
      <c r="F89" s="27" t="s">
        <v>686</v>
      </c>
      <c r="G89" s="27">
        <v>6.5</v>
      </c>
      <c r="H89" s="27">
        <v>2.71</v>
      </c>
      <c r="I89" s="27">
        <v>7.22</v>
      </c>
      <c r="J89" s="27">
        <v>6.25</v>
      </c>
      <c r="K89" s="27">
        <v>4.41</v>
      </c>
      <c r="P89" s="28" t="s">
        <v>709</v>
      </c>
      <c r="Q89" t="s">
        <v>96</v>
      </c>
    </row>
    <row r="90" spans="1:17" ht="15" thickBot="1">
      <c r="A90" s="27">
        <v>88</v>
      </c>
      <c r="B90" s="27" t="s">
        <v>655</v>
      </c>
      <c r="C90" t="s">
        <v>386</v>
      </c>
      <c r="D90" s="27" t="s">
        <v>682</v>
      </c>
      <c r="E90" s="33">
        <v>5.28</v>
      </c>
      <c r="F90" s="27" t="s">
        <v>687</v>
      </c>
      <c r="G90" s="27">
        <v>2.75</v>
      </c>
      <c r="H90" s="27">
        <v>3.29</v>
      </c>
      <c r="I90" s="27">
        <v>5.56</v>
      </c>
      <c r="J90" s="27">
        <v>6.88</v>
      </c>
      <c r="K90" s="27">
        <v>7.94</v>
      </c>
      <c r="P90" s="28" t="s">
        <v>709</v>
      </c>
      <c r="Q90" t="s">
        <v>386</v>
      </c>
    </row>
    <row r="91" spans="1:17" ht="15" thickBot="1">
      <c r="A91" s="27">
        <v>89</v>
      </c>
      <c r="B91" s="27" t="s">
        <v>655</v>
      </c>
      <c r="C91" t="s">
        <v>65</v>
      </c>
      <c r="D91" s="27" t="s">
        <v>682</v>
      </c>
      <c r="E91" s="33">
        <v>5.25</v>
      </c>
      <c r="F91" s="27" t="s">
        <v>687</v>
      </c>
      <c r="G91" s="27">
        <v>6.92</v>
      </c>
      <c r="H91" s="27">
        <v>4.6399999999999997</v>
      </c>
      <c r="I91" s="27">
        <v>7.22</v>
      </c>
      <c r="J91" s="27">
        <v>1.88</v>
      </c>
      <c r="K91" s="27">
        <v>5.59</v>
      </c>
      <c r="P91" s="28" t="s">
        <v>709</v>
      </c>
      <c r="Q91" t="s">
        <v>65</v>
      </c>
    </row>
    <row r="92" spans="1:17" ht="15" thickBot="1">
      <c r="A92" s="27">
        <v>90</v>
      </c>
      <c r="B92" s="27" t="s">
        <v>649</v>
      </c>
      <c r="C92" t="s">
        <v>40</v>
      </c>
      <c r="D92" s="27" t="s">
        <v>682</v>
      </c>
      <c r="E92" s="33">
        <v>5.2</v>
      </c>
      <c r="F92" s="27" t="s">
        <v>658</v>
      </c>
      <c r="G92" s="27">
        <v>7</v>
      </c>
      <c r="H92" s="27">
        <v>3.57</v>
      </c>
      <c r="I92" s="27">
        <v>6.11</v>
      </c>
      <c r="J92" s="27">
        <v>3.75</v>
      </c>
      <c r="K92" s="27">
        <v>5.59</v>
      </c>
      <c r="P92" s="28" t="s">
        <v>709</v>
      </c>
      <c r="Q92" t="s">
        <v>40</v>
      </c>
    </row>
    <row r="93" spans="1:17" ht="15" thickBot="1">
      <c r="A93" s="27">
        <v>91</v>
      </c>
      <c r="B93" s="27" t="s">
        <v>649</v>
      </c>
      <c r="C93" t="s">
        <v>47</v>
      </c>
      <c r="D93" s="27" t="s">
        <v>682</v>
      </c>
      <c r="E93" s="33">
        <v>5.15</v>
      </c>
      <c r="F93" s="27" t="s">
        <v>668</v>
      </c>
      <c r="G93" s="27">
        <v>8.75</v>
      </c>
      <c r="H93" s="27">
        <v>3.93</v>
      </c>
      <c r="I93" s="27">
        <v>5</v>
      </c>
      <c r="J93" s="27">
        <v>2.5</v>
      </c>
      <c r="K93" s="27">
        <v>5.59</v>
      </c>
      <c r="P93" s="28" t="s">
        <v>709</v>
      </c>
      <c r="Q93" t="s">
        <v>47</v>
      </c>
    </row>
    <row r="94" spans="1:17" ht="15" thickBot="1">
      <c r="A94" s="27">
        <v>92</v>
      </c>
      <c r="B94" s="27"/>
      <c r="C94" t="s">
        <v>520</v>
      </c>
      <c r="D94" s="27" t="s">
        <v>682</v>
      </c>
      <c r="E94" s="33">
        <v>5.0999999999999996</v>
      </c>
      <c r="F94" s="27"/>
      <c r="G94" s="27">
        <v>4.83</v>
      </c>
      <c r="H94" s="27">
        <v>5</v>
      </c>
      <c r="I94" s="27">
        <v>5</v>
      </c>
      <c r="J94" s="27">
        <v>6.25</v>
      </c>
      <c r="K94" s="27">
        <v>4.41</v>
      </c>
      <c r="P94" s="28" t="s">
        <v>709</v>
      </c>
      <c r="Q94" t="s">
        <v>520</v>
      </c>
    </row>
    <row r="95" spans="1:17" ht="15" thickBot="1">
      <c r="A95" s="27">
        <v>93</v>
      </c>
      <c r="B95" s="27" t="s">
        <v>688</v>
      </c>
      <c r="C95" t="s">
        <v>34</v>
      </c>
      <c r="D95" s="27" t="s">
        <v>682</v>
      </c>
      <c r="E95" s="33">
        <v>5.0599999999999996</v>
      </c>
      <c r="F95" s="27" t="s">
        <v>689</v>
      </c>
      <c r="G95" s="27">
        <v>8.33</v>
      </c>
      <c r="H95" s="27">
        <v>3.57</v>
      </c>
      <c r="I95" s="27">
        <v>5.56</v>
      </c>
      <c r="J95" s="27">
        <v>3.13</v>
      </c>
      <c r="K95" s="27">
        <v>4.71</v>
      </c>
      <c r="P95" s="28" t="s">
        <v>709</v>
      </c>
      <c r="Q95" t="s">
        <v>34</v>
      </c>
    </row>
    <row r="96" spans="1:17" ht="15" thickBot="1">
      <c r="A96" s="27">
        <v>94</v>
      </c>
      <c r="B96" s="27"/>
      <c r="C96" t="s">
        <v>408</v>
      </c>
      <c r="D96" s="27" t="s">
        <v>682</v>
      </c>
      <c r="E96" s="33">
        <v>5.05</v>
      </c>
      <c r="F96" s="27"/>
      <c r="G96" s="27">
        <v>3.5</v>
      </c>
      <c r="H96" s="27">
        <v>5.36</v>
      </c>
      <c r="I96" s="27">
        <v>6.67</v>
      </c>
      <c r="J96" s="27">
        <v>5.63</v>
      </c>
      <c r="K96" s="27">
        <v>4.12</v>
      </c>
      <c r="P96" s="28" t="s">
        <v>709</v>
      </c>
      <c r="Q96" t="s">
        <v>408</v>
      </c>
    </row>
    <row r="97" spans="1:17" ht="15" thickBot="1">
      <c r="A97" s="27">
        <v>95</v>
      </c>
      <c r="B97" s="27"/>
      <c r="C97" t="s">
        <v>448</v>
      </c>
      <c r="D97" s="27" t="s">
        <v>682</v>
      </c>
      <c r="E97" s="33">
        <v>5.04</v>
      </c>
      <c r="F97" s="27"/>
      <c r="G97" s="27">
        <v>5.25</v>
      </c>
      <c r="H97" s="27">
        <v>4.6399999999999997</v>
      </c>
      <c r="I97" s="27">
        <v>5.56</v>
      </c>
      <c r="J97" s="27">
        <v>5.63</v>
      </c>
      <c r="K97" s="27">
        <v>4.12</v>
      </c>
      <c r="P97" s="28" t="s">
        <v>709</v>
      </c>
      <c r="Q97" t="s">
        <v>448</v>
      </c>
    </row>
    <row r="98" spans="1:17" ht="15" thickBot="1">
      <c r="A98" s="27">
        <v>96</v>
      </c>
      <c r="B98" s="27" t="s">
        <v>649</v>
      </c>
      <c r="C98" t="s">
        <v>84</v>
      </c>
      <c r="D98" s="27" t="s">
        <v>682</v>
      </c>
      <c r="E98" s="33">
        <v>5.03</v>
      </c>
      <c r="F98" s="27" t="s">
        <v>651</v>
      </c>
      <c r="G98" s="27">
        <v>6.58</v>
      </c>
      <c r="H98" s="27">
        <v>2.86</v>
      </c>
      <c r="I98" s="27">
        <v>4.4400000000000004</v>
      </c>
      <c r="J98" s="27">
        <v>6.25</v>
      </c>
      <c r="K98" s="27">
        <v>5</v>
      </c>
      <c r="P98" s="28" t="s">
        <v>709</v>
      </c>
      <c r="Q98" t="s">
        <v>84</v>
      </c>
    </row>
    <row r="99" spans="1:17" ht="15" thickBot="1">
      <c r="A99" s="27">
        <v>97</v>
      </c>
      <c r="B99" s="27" t="s">
        <v>643</v>
      </c>
      <c r="C99" t="s">
        <v>312</v>
      </c>
      <c r="D99" s="27" t="s">
        <v>682</v>
      </c>
      <c r="E99" s="34">
        <v>5</v>
      </c>
      <c r="F99" s="27" t="s">
        <v>666</v>
      </c>
      <c r="G99" s="27">
        <v>7</v>
      </c>
      <c r="H99" s="27">
        <v>4</v>
      </c>
      <c r="I99" s="27">
        <v>5</v>
      </c>
      <c r="J99" s="27">
        <v>3.13</v>
      </c>
      <c r="K99" s="27">
        <v>5.88</v>
      </c>
      <c r="P99" s="28" t="s">
        <v>709</v>
      </c>
      <c r="Q99" t="s">
        <v>312</v>
      </c>
    </row>
    <row r="100" spans="1:17" ht="15" thickBot="1">
      <c r="A100" s="27">
        <v>98</v>
      </c>
      <c r="B100" s="27" t="s">
        <v>649</v>
      </c>
      <c r="C100" t="s">
        <v>44</v>
      </c>
      <c r="D100" s="27" t="s">
        <v>682</v>
      </c>
      <c r="E100" s="34">
        <v>4.68</v>
      </c>
      <c r="F100" s="27" t="s">
        <v>651</v>
      </c>
      <c r="G100" s="27">
        <v>6.92</v>
      </c>
      <c r="H100" s="27">
        <v>3.93</v>
      </c>
      <c r="I100" s="27">
        <v>3.89</v>
      </c>
      <c r="J100" s="27">
        <v>2.5</v>
      </c>
      <c r="K100" s="27">
        <v>6.18</v>
      </c>
      <c r="P100" s="28" t="s">
        <v>709</v>
      </c>
      <c r="Q100" t="s">
        <v>44</v>
      </c>
    </row>
    <row r="101" spans="1:17" ht="15" thickBot="1">
      <c r="A101" s="27">
        <v>99</v>
      </c>
      <c r="B101" s="27" t="s">
        <v>649</v>
      </c>
      <c r="C101" t="s">
        <v>533</v>
      </c>
      <c r="D101" s="27" t="s">
        <v>682</v>
      </c>
      <c r="E101" s="34">
        <v>4.55</v>
      </c>
      <c r="F101" s="27" t="s">
        <v>678</v>
      </c>
      <c r="G101" s="27">
        <v>3.42</v>
      </c>
      <c r="H101" s="27">
        <v>3.57</v>
      </c>
      <c r="I101" s="27">
        <v>3.89</v>
      </c>
      <c r="J101" s="27">
        <v>6.88</v>
      </c>
      <c r="K101" s="27">
        <v>5</v>
      </c>
      <c r="P101" s="28" t="s">
        <v>709</v>
      </c>
      <c r="Q101" t="s">
        <v>533</v>
      </c>
    </row>
    <row r="102" spans="1:17" ht="15" thickBot="1">
      <c r="A102" s="27">
        <v>100</v>
      </c>
      <c r="B102" s="27" t="s">
        <v>643</v>
      </c>
      <c r="C102" t="s">
        <v>310</v>
      </c>
      <c r="D102" s="27" t="s">
        <v>682</v>
      </c>
      <c r="E102" s="34">
        <v>4.51</v>
      </c>
      <c r="F102" s="27" t="s">
        <v>642</v>
      </c>
      <c r="G102" s="27">
        <v>4.75</v>
      </c>
      <c r="H102" s="27">
        <v>4.29</v>
      </c>
      <c r="I102" s="27">
        <v>6.67</v>
      </c>
      <c r="J102" s="27">
        <v>1.25</v>
      </c>
      <c r="K102" s="27">
        <v>5.59</v>
      </c>
      <c r="P102" s="28" t="s">
        <v>709</v>
      </c>
      <c r="Q102" t="s">
        <v>310</v>
      </c>
    </row>
    <row r="103" spans="1:17" ht="15" thickBot="1">
      <c r="A103" s="27">
        <v>101</v>
      </c>
      <c r="B103" s="27"/>
      <c r="C103" t="s">
        <v>715</v>
      </c>
      <c r="D103" s="27" t="s">
        <v>682</v>
      </c>
      <c r="E103" s="34">
        <v>4.49</v>
      </c>
      <c r="F103" s="27" t="s">
        <v>658</v>
      </c>
      <c r="G103" s="27">
        <v>4.83</v>
      </c>
      <c r="H103" s="27">
        <v>5.36</v>
      </c>
      <c r="I103" s="27">
        <v>4.4400000000000004</v>
      </c>
      <c r="J103" s="27">
        <v>2.5</v>
      </c>
      <c r="K103" s="27">
        <v>5.29</v>
      </c>
      <c r="P103" s="28" t="s">
        <v>709</v>
      </c>
      <c r="Q103" t="s">
        <v>715</v>
      </c>
    </row>
    <row r="104" spans="1:17" ht="15" thickBot="1">
      <c r="A104" s="27">
        <v>102</v>
      </c>
      <c r="B104" s="27" t="s">
        <v>649</v>
      </c>
      <c r="C104" t="s">
        <v>370</v>
      </c>
      <c r="D104" s="27" t="s">
        <v>682</v>
      </c>
      <c r="E104" s="34">
        <v>4.47</v>
      </c>
      <c r="F104" s="27" t="s">
        <v>651</v>
      </c>
      <c r="G104" s="27">
        <v>4.42</v>
      </c>
      <c r="H104" s="27">
        <v>4.29</v>
      </c>
      <c r="I104" s="27">
        <v>3.89</v>
      </c>
      <c r="J104" s="27">
        <v>5.63</v>
      </c>
      <c r="K104" s="27">
        <v>4.12</v>
      </c>
      <c r="P104" s="28" t="s">
        <v>709</v>
      </c>
      <c r="Q104" t="s">
        <v>370</v>
      </c>
    </row>
    <row r="105" spans="1:17" ht="15" thickBot="1">
      <c r="A105" s="27">
        <v>103</v>
      </c>
      <c r="B105" s="27"/>
      <c r="C105" t="s">
        <v>95</v>
      </c>
      <c r="D105" s="27" t="s">
        <v>682</v>
      </c>
      <c r="E105" s="34">
        <v>4.3499999999999996</v>
      </c>
      <c r="F105" s="27"/>
      <c r="G105" s="27">
        <v>3.5</v>
      </c>
      <c r="H105" s="27">
        <v>5</v>
      </c>
      <c r="I105" s="27">
        <v>5.56</v>
      </c>
      <c r="J105" s="27">
        <v>5.63</v>
      </c>
      <c r="K105" s="27">
        <v>2.06</v>
      </c>
      <c r="P105" s="28" t="s">
        <v>709</v>
      </c>
      <c r="Q105" t="s">
        <v>95</v>
      </c>
    </row>
    <row r="106" spans="1:17" ht="15" thickBot="1">
      <c r="A106" s="27">
        <v>104</v>
      </c>
      <c r="B106" s="27" t="s">
        <v>643</v>
      </c>
      <c r="C106" t="s">
        <v>16</v>
      </c>
      <c r="D106" s="27" t="s">
        <v>682</v>
      </c>
      <c r="E106" s="34">
        <v>4.28</v>
      </c>
      <c r="F106" s="27" t="s">
        <v>679</v>
      </c>
      <c r="G106" s="27">
        <v>1.67</v>
      </c>
      <c r="H106" s="27">
        <v>5.71</v>
      </c>
      <c r="I106" s="27">
        <v>3.33</v>
      </c>
      <c r="J106" s="27">
        <v>6.25</v>
      </c>
      <c r="K106" s="27">
        <v>4.41</v>
      </c>
      <c r="P106" s="28" t="s">
        <v>709</v>
      </c>
      <c r="Q106" t="s">
        <v>16</v>
      </c>
    </row>
    <row r="107" spans="1:17" ht="15" thickBot="1">
      <c r="A107" s="27">
        <v>105</v>
      </c>
      <c r="B107" s="27" t="s">
        <v>643</v>
      </c>
      <c r="C107" t="s">
        <v>461</v>
      </c>
      <c r="D107" s="27" t="s">
        <v>682</v>
      </c>
      <c r="E107" s="34">
        <v>4.2300000000000004</v>
      </c>
      <c r="F107" s="27" t="s">
        <v>650</v>
      </c>
      <c r="G107" s="27">
        <v>5.17</v>
      </c>
      <c r="H107" s="27">
        <v>3.93</v>
      </c>
      <c r="I107" s="27">
        <v>3.89</v>
      </c>
      <c r="J107" s="27">
        <v>3.75</v>
      </c>
      <c r="K107" s="27">
        <v>4.41</v>
      </c>
      <c r="P107" s="28" t="s">
        <v>709</v>
      </c>
      <c r="Q107" t="s">
        <v>461</v>
      </c>
    </row>
    <row r="108" spans="1:17" ht="15" thickBot="1">
      <c r="A108" s="27">
        <v>106</v>
      </c>
      <c r="B108" s="27" t="s">
        <v>649</v>
      </c>
      <c r="C108" t="s">
        <v>716</v>
      </c>
      <c r="D108" s="27" t="s">
        <v>682</v>
      </c>
      <c r="E108" s="34">
        <v>4.22</v>
      </c>
      <c r="F108" s="27"/>
      <c r="G108" s="27">
        <v>4.33</v>
      </c>
      <c r="H108" s="27">
        <v>2.86</v>
      </c>
      <c r="I108" s="27">
        <v>4.4400000000000004</v>
      </c>
      <c r="J108" s="27">
        <v>5.63</v>
      </c>
      <c r="K108" s="27">
        <v>3.82</v>
      </c>
      <c r="P108" s="28" t="s">
        <v>709</v>
      </c>
      <c r="Q108" t="s">
        <v>716</v>
      </c>
    </row>
    <row r="109" spans="1:17" ht="15" thickBot="1">
      <c r="A109" s="27">
        <v>107</v>
      </c>
      <c r="B109" s="27" t="s">
        <v>655</v>
      </c>
      <c r="C109" t="s">
        <v>71</v>
      </c>
      <c r="D109" s="27" t="s">
        <v>682</v>
      </c>
      <c r="E109" s="34">
        <v>4.13</v>
      </c>
      <c r="F109" s="27" t="s">
        <v>654</v>
      </c>
      <c r="G109" s="27">
        <v>5.67</v>
      </c>
      <c r="H109" s="27">
        <v>5</v>
      </c>
      <c r="I109" s="27">
        <v>2.78</v>
      </c>
      <c r="J109" s="27">
        <v>2.5</v>
      </c>
      <c r="K109" s="27">
        <v>4.71</v>
      </c>
      <c r="P109" s="28" t="s">
        <v>709</v>
      </c>
      <c r="Q109" t="s">
        <v>71</v>
      </c>
    </row>
    <row r="110" spans="1:17" ht="15" thickBot="1">
      <c r="A110" s="27">
        <v>108</v>
      </c>
      <c r="B110" s="27"/>
      <c r="C110" t="s">
        <v>63</v>
      </c>
      <c r="D110" s="27" t="s">
        <v>682</v>
      </c>
      <c r="E110" s="34">
        <v>4.03</v>
      </c>
      <c r="F110" s="27"/>
      <c r="G110" s="27">
        <v>3.5</v>
      </c>
      <c r="H110" s="27">
        <v>3.57</v>
      </c>
      <c r="I110" s="27">
        <v>5.56</v>
      </c>
      <c r="J110" s="27">
        <v>3.13</v>
      </c>
      <c r="K110" s="27">
        <v>4.41</v>
      </c>
      <c r="P110" s="28" t="s">
        <v>709</v>
      </c>
      <c r="Q110" t="s">
        <v>63</v>
      </c>
    </row>
    <row r="111" spans="1:17" ht="15" customHeight="1" thickBot="1">
      <c r="A111" s="39" t="s">
        <v>690</v>
      </c>
      <c r="B111" s="40"/>
      <c r="D111" s="40"/>
      <c r="E111" s="40"/>
      <c r="F111" s="40"/>
      <c r="G111" s="40"/>
      <c r="H111" s="40"/>
      <c r="I111" s="40"/>
      <c r="J111" s="40"/>
      <c r="K111" s="41"/>
      <c r="P111" s="40"/>
    </row>
    <row r="112" spans="1:17" ht="15" thickBot="1">
      <c r="A112" s="27">
        <v>109</v>
      </c>
      <c r="B112" s="27" t="s">
        <v>676</v>
      </c>
      <c r="C112" t="s">
        <v>8</v>
      </c>
      <c r="D112" s="27" t="s">
        <v>691</v>
      </c>
      <c r="E112" s="35">
        <v>3.96</v>
      </c>
      <c r="F112" s="27" t="s">
        <v>692</v>
      </c>
      <c r="G112" s="27">
        <v>4.5</v>
      </c>
      <c r="H112" s="27">
        <v>3.21</v>
      </c>
      <c r="I112" s="27">
        <v>4.4400000000000004</v>
      </c>
      <c r="J112" s="27">
        <v>5</v>
      </c>
      <c r="K112" s="27">
        <v>2.65</v>
      </c>
      <c r="P112" s="28" t="s">
        <v>709</v>
      </c>
      <c r="Q112" t="s">
        <v>8</v>
      </c>
    </row>
    <row r="113" spans="1:17" ht="15" thickBot="1">
      <c r="A113" s="27">
        <v>110</v>
      </c>
      <c r="B113" s="27" t="s">
        <v>649</v>
      </c>
      <c r="C113" t="s">
        <v>717</v>
      </c>
      <c r="D113" s="27" t="s">
        <v>691</v>
      </c>
      <c r="E113" s="35">
        <v>3.86</v>
      </c>
      <c r="F113" s="27" t="s">
        <v>658</v>
      </c>
      <c r="G113" s="27">
        <v>2.92</v>
      </c>
      <c r="H113" s="27">
        <v>0.14000000000000001</v>
      </c>
      <c r="I113" s="27">
        <v>8.33</v>
      </c>
      <c r="J113" s="27">
        <v>4.38</v>
      </c>
      <c r="K113" s="27">
        <v>3.53</v>
      </c>
      <c r="P113" s="28" t="s">
        <v>709</v>
      </c>
      <c r="Q113" t="s">
        <v>717</v>
      </c>
    </row>
    <row r="114" spans="1:17" ht="15" thickBot="1">
      <c r="A114" s="27">
        <v>111</v>
      </c>
      <c r="B114" s="27" t="s">
        <v>649</v>
      </c>
      <c r="C114" t="s">
        <v>416</v>
      </c>
      <c r="D114" s="27" t="s">
        <v>691</v>
      </c>
      <c r="E114" s="35">
        <v>3.83</v>
      </c>
      <c r="F114" s="27" t="s">
        <v>658</v>
      </c>
      <c r="G114" s="27">
        <v>3.17</v>
      </c>
      <c r="H114" s="27">
        <v>3.93</v>
      </c>
      <c r="I114" s="27">
        <v>4.4400000000000004</v>
      </c>
      <c r="J114" s="27">
        <v>4.38</v>
      </c>
      <c r="K114" s="27">
        <v>3.24</v>
      </c>
      <c r="P114" s="28" t="s">
        <v>709</v>
      </c>
      <c r="Q114" t="s">
        <v>416</v>
      </c>
    </row>
    <row r="115" spans="1:17" ht="15" thickBot="1">
      <c r="A115" s="27">
        <v>112</v>
      </c>
      <c r="B115" s="27" t="s">
        <v>676</v>
      </c>
      <c r="C115" t="s">
        <v>70</v>
      </c>
      <c r="D115" s="27" t="s">
        <v>691</v>
      </c>
      <c r="E115" s="35">
        <v>3.73</v>
      </c>
      <c r="F115" s="27" t="s">
        <v>693</v>
      </c>
      <c r="G115" s="27">
        <v>2.92</v>
      </c>
      <c r="H115" s="27">
        <v>1.5</v>
      </c>
      <c r="I115" s="27">
        <v>3.89</v>
      </c>
      <c r="J115" s="27">
        <v>5.63</v>
      </c>
      <c r="K115" s="27">
        <v>4.71</v>
      </c>
      <c r="P115" s="28" t="s">
        <v>709</v>
      </c>
      <c r="Q115" t="s">
        <v>70</v>
      </c>
    </row>
    <row r="116" spans="1:17" ht="15" thickBot="1">
      <c r="A116" s="27">
        <v>113</v>
      </c>
      <c r="B116" s="27"/>
      <c r="C116" t="s">
        <v>285</v>
      </c>
      <c r="D116" s="27" t="s">
        <v>691</v>
      </c>
      <c r="E116" s="35">
        <v>3.66</v>
      </c>
      <c r="F116" s="27" t="s">
        <v>670</v>
      </c>
      <c r="G116" s="27">
        <v>3.08</v>
      </c>
      <c r="H116" s="27">
        <v>2.5</v>
      </c>
      <c r="I116" s="27">
        <v>3.89</v>
      </c>
      <c r="J116" s="27">
        <v>5</v>
      </c>
      <c r="K116" s="27">
        <v>3.82</v>
      </c>
      <c r="P116" s="28" t="s">
        <v>709</v>
      </c>
      <c r="Q116" t="s">
        <v>285</v>
      </c>
    </row>
    <row r="117" spans="1:17" ht="15" thickBot="1">
      <c r="A117" s="27">
        <v>114</v>
      </c>
      <c r="B117" s="27"/>
      <c r="C117" t="s">
        <v>477</v>
      </c>
      <c r="D117" s="27" t="s">
        <v>691</v>
      </c>
      <c r="E117" s="35">
        <v>3.65</v>
      </c>
      <c r="F117" s="27"/>
      <c r="G117" s="27">
        <v>1.5</v>
      </c>
      <c r="H117" s="27">
        <v>4.29</v>
      </c>
      <c r="I117" s="27">
        <v>3.33</v>
      </c>
      <c r="J117" s="27">
        <v>5.63</v>
      </c>
      <c r="K117" s="27">
        <v>3.53</v>
      </c>
      <c r="P117" s="28" t="s">
        <v>709</v>
      </c>
      <c r="Q117" t="s">
        <v>477</v>
      </c>
    </row>
    <row r="118" spans="1:17" ht="15" thickBot="1">
      <c r="A118" s="27">
        <v>115</v>
      </c>
      <c r="B118" s="27" t="s">
        <v>661</v>
      </c>
      <c r="C118" t="s">
        <v>423</v>
      </c>
      <c r="D118" s="27" t="s">
        <v>691</v>
      </c>
      <c r="E118" s="35">
        <v>3.64</v>
      </c>
      <c r="F118" s="27" t="s">
        <v>694</v>
      </c>
      <c r="G118" s="27">
        <v>3.5</v>
      </c>
      <c r="H118" s="27">
        <v>0.79</v>
      </c>
      <c r="I118" s="27">
        <v>6.67</v>
      </c>
      <c r="J118" s="27">
        <v>3.13</v>
      </c>
      <c r="K118" s="27">
        <v>4.12</v>
      </c>
      <c r="P118" s="28" t="s">
        <v>709</v>
      </c>
      <c r="Q118" t="s">
        <v>423</v>
      </c>
    </row>
    <row r="119" spans="1:17" ht="15" thickBot="1">
      <c r="A119" s="27">
        <v>116</v>
      </c>
      <c r="B119" s="27" t="s">
        <v>649</v>
      </c>
      <c r="C119" t="s">
        <v>418</v>
      </c>
      <c r="D119" s="27" t="s">
        <v>691</v>
      </c>
      <c r="E119" s="35">
        <v>3.62</v>
      </c>
      <c r="F119" s="27"/>
      <c r="G119" s="27">
        <v>4.33</v>
      </c>
      <c r="H119" s="27">
        <v>1.5</v>
      </c>
      <c r="I119" s="27">
        <v>4.4400000000000004</v>
      </c>
      <c r="J119" s="27">
        <v>3.13</v>
      </c>
      <c r="K119" s="27">
        <v>4.71</v>
      </c>
      <c r="P119" s="28" t="s">
        <v>709</v>
      </c>
      <c r="Q119" t="s">
        <v>418</v>
      </c>
    </row>
    <row r="120" spans="1:17" ht="15" thickBot="1">
      <c r="A120" s="27">
        <v>117</v>
      </c>
      <c r="B120" s="27" t="s">
        <v>649</v>
      </c>
      <c r="C120" t="s">
        <v>66</v>
      </c>
      <c r="D120" s="27" t="s">
        <v>691</v>
      </c>
      <c r="E120" s="35">
        <v>3.51</v>
      </c>
      <c r="F120" s="27"/>
      <c r="G120" s="27">
        <v>2.58</v>
      </c>
      <c r="H120" s="27">
        <v>1.43</v>
      </c>
      <c r="I120" s="27">
        <v>5</v>
      </c>
      <c r="J120" s="27">
        <v>5</v>
      </c>
      <c r="K120" s="27">
        <v>3.53</v>
      </c>
      <c r="P120" s="28" t="s">
        <v>709</v>
      </c>
      <c r="Q120" t="s">
        <v>66</v>
      </c>
    </row>
    <row r="121" spans="1:17" ht="15" thickBot="1">
      <c r="A121" s="27">
        <v>118</v>
      </c>
      <c r="B121" s="27" t="s">
        <v>655</v>
      </c>
      <c r="C121" t="s">
        <v>368</v>
      </c>
      <c r="D121" s="27" t="s">
        <v>691</v>
      </c>
      <c r="E121" s="35">
        <v>3.4</v>
      </c>
      <c r="F121" s="27"/>
      <c r="G121" s="27">
        <v>2.17</v>
      </c>
      <c r="H121" s="27">
        <v>1.86</v>
      </c>
      <c r="I121" s="27">
        <v>4.4400000000000004</v>
      </c>
      <c r="J121" s="27">
        <v>5</v>
      </c>
      <c r="K121" s="27">
        <v>3.53</v>
      </c>
      <c r="P121" s="28" t="s">
        <v>709</v>
      </c>
      <c r="Q121" t="s">
        <v>368</v>
      </c>
    </row>
    <row r="122" spans="1:17" ht="15" thickBot="1">
      <c r="A122" s="27">
        <v>119</v>
      </c>
      <c r="B122" s="27"/>
      <c r="C122" t="s">
        <v>61</v>
      </c>
      <c r="D122" s="27" t="s">
        <v>691</v>
      </c>
      <c r="E122" s="35">
        <v>3.23</v>
      </c>
      <c r="F122" s="27" t="s">
        <v>671</v>
      </c>
      <c r="G122" s="27">
        <v>1.17</v>
      </c>
      <c r="H122" s="27">
        <v>0</v>
      </c>
      <c r="I122" s="27">
        <v>5.56</v>
      </c>
      <c r="J122" s="27">
        <v>5.63</v>
      </c>
      <c r="K122" s="27">
        <v>3.82</v>
      </c>
      <c r="P122" s="28" t="s">
        <v>709</v>
      </c>
      <c r="Q122" t="s">
        <v>61</v>
      </c>
    </row>
    <row r="123" spans="1:17" ht="15" thickBot="1">
      <c r="A123" s="27">
        <v>120</v>
      </c>
      <c r="B123" s="27" t="s">
        <v>653</v>
      </c>
      <c r="C123" t="s">
        <v>27</v>
      </c>
      <c r="D123" s="27" t="s">
        <v>691</v>
      </c>
      <c r="E123" s="35">
        <v>3.2</v>
      </c>
      <c r="F123" s="27"/>
      <c r="G123" s="27">
        <v>2.08</v>
      </c>
      <c r="H123" s="27">
        <v>2.21</v>
      </c>
      <c r="I123" s="27">
        <v>4.4400000000000004</v>
      </c>
      <c r="J123" s="27">
        <v>3.75</v>
      </c>
      <c r="K123" s="27">
        <v>3.53</v>
      </c>
      <c r="P123" s="28" t="s">
        <v>709</v>
      </c>
      <c r="Q123" t="s">
        <v>27</v>
      </c>
    </row>
    <row r="124" spans="1:17" ht="15" thickBot="1">
      <c r="A124" s="27">
        <v>121</v>
      </c>
      <c r="B124" s="27" t="s">
        <v>676</v>
      </c>
      <c r="C124" t="s">
        <v>322</v>
      </c>
      <c r="D124" s="27" t="s">
        <v>691</v>
      </c>
      <c r="E124" s="35">
        <v>3.18</v>
      </c>
      <c r="F124" s="27" t="s">
        <v>695</v>
      </c>
      <c r="G124" s="27">
        <v>0</v>
      </c>
      <c r="H124" s="27">
        <v>3.21</v>
      </c>
      <c r="I124" s="27">
        <v>5</v>
      </c>
      <c r="J124" s="27">
        <v>5.63</v>
      </c>
      <c r="K124" s="27">
        <v>2.06</v>
      </c>
      <c r="P124" s="28" t="s">
        <v>709</v>
      </c>
      <c r="Q124" t="s">
        <v>322</v>
      </c>
    </row>
    <row r="125" spans="1:17" ht="15" thickBot="1">
      <c r="A125" s="45">
        <v>122</v>
      </c>
      <c r="B125" s="27" t="s">
        <v>649</v>
      </c>
      <c r="C125" t="s">
        <v>37</v>
      </c>
      <c r="D125" s="27" t="s">
        <v>691</v>
      </c>
      <c r="E125" s="35">
        <v>3.17</v>
      </c>
      <c r="F125" s="27" t="s">
        <v>645</v>
      </c>
      <c r="G125" s="27">
        <v>0.42</v>
      </c>
      <c r="H125" s="27">
        <v>2.86</v>
      </c>
      <c r="I125" s="27">
        <v>6.11</v>
      </c>
      <c r="J125" s="27">
        <v>5</v>
      </c>
      <c r="K125" s="27">
        <v>1.47</v>
      </c>
      <c r="P125" s="28" t="s">
        <v>709</v>
      </c>
      <c r="Q125" t="s">
        <v>37</v>
      </c>
    </row>
    <row r="126" spans="1:17" ht="15" thickBot="1">
      <c r="A126" s="46"/>
      <c r="B126" s="27" t="s">
        <v>661</v>
      </c>
      <c r="C126" t="s">
        <v>52</v>
      </c>
      <c r="D126" s="27" t="s">
        <v>691</v>
      </c>
      <c r="E126" s="35">
        <v>3.17</v>
      </c>
      <c r="F126" s="27" t="s">
        <v>687</v>
      </c>
      <c r="G126" s="27">
        <v>2.67</v>
      </c>
      <c r="H126" s="27">
        <v>3.21</v>
      </c>
      <c r="I126" s="27">
        <v>3.89</v>
      </c>
      <c r="J126" s="27">
        <v>3.13</v>
      </c>
      <c r="K126" s="27">
        <v>2.94</v>
      </c>
      <c r="P126" s="28" t="s">
        <v>709</v>
      </c>
      <c r="Q126" t="s">
        <v>52</v>
      </c>
    </row>
    <row r="127" spans="1:17" ht="15" thickBot="1">
      <c r="A127" s="27">
        <v>124</v>
      </c>
      <c r="B127" s="27" t="s">
        <v>659</v>
      </c>
      <c r="C127" t="s">
        <v>396</v>
      </c>
      <c r="D127" s="27" t="s">
        <v>691</v>
      </c>
      <c r="E127" s="35">
        <v>3.13</v>
      </c>
      <c r="F127" s="27" t="s">
        <v>696</v>
      </c>
      <c r="G127" s="27">
        <v>5.25</v>
      </c>
      <c r="H127" s="27">
        <v>0</v>
      </c>
      <c r="I127" s="27">
        <v>6.11</v>
      </c>
      <c r="J127" s="27">
        <v>3.13</v>
      </c>
      <c r="K127" s="27">
        <v>1.18</v>
      </c>
      <c r="P127" s="28" t="s">
        <v>709</v>
      </c>
      <c r="Q127" t="s">
        <v>396</v>
      </c>
    </row>
    <row r="128" spans="1:17" ht="15" thickBot="1">
      <c r="A128" s="27">
        <v>125</v>
      </c>
      <c r="B128" s="27" t="s">
        <v>669</v>
      </c>
      <c r="C128" t="s">
        <v>467</v>
      </c>
      <c r="D128" s="27" t="s">
        <v>691</v>
      </c>
      <c r="E128" s="35">
        <v>3.12</v>
      </c>
      <c r="F128" s="27" t="s">
        <v>650</v>
      </c>
      <c r="G128" s="27">
        <v>0.08</v>
      </c>
      <c r="H128" s="27">
        <v>3.93</v>
      </c>
      <c r="I128" s="27">
        <v>2.78</v>
      </c>
      <c r="J128" s="27">
        <v>5</v>
      </c>
      <c r="K128" s="27">
        <v>3.82</v>
      </c>
      <c r="P128" s="28" t="s">
        <v>709</v>
      </c>
      <c r="Q128" t="s">
        <v>467</v>
      </c>
    </row>
    <row r="129" spans="1:17" ht="15" thickBot="1">
      <c r="A129" s="27">
        <v>126</v>
      </c>
      <c r="B129" s="27" t="s">
        <v>649</v>
      </c>
      <c r="C129" t="s">
        <v>80</v>
      </c>
      <c r="D129" s="27" t="s">
        <v>691</v>
      </c>
      <c r="E129" s="35">
        <v>3.1</v>
      </c>
      <c r="F129" s="27"/>
      <c r="G129" s="27">
        <v>1.42</v>
      </c>
      <c r="H129" s="27">
        <v>4.29</v>
      </c>
      <c r="I129" s="27">
        <v>2.78</v>
      </c>
      <c r="J129" s="27">
        <v>4.38</v>
      </c>
      <c r="K129" s="27">
        <v>2.65</v>
      </c>
      <c r="P129" s="28" t="s">
        <v>709</v>
      </c>
      <c r="Q129" t="s">
        <v>80</v>
      </c>
    </row>
    <row r="130" spans="1:17" ht="15" thickBot="1">
      <c r="A130" s="45">
        <v>127</v>
      </c>
      <c r="B130" s="27" t="s">
        <v>697</v>
      </c>
      <c r="C130" t="s">
        <v>20</v>
      </c>
      <c r="D130" s="27" t="s">
        <v>691</v>
      </c>
      <c r="E130" s="35">
        <v>3.08</v>
      </c>
      <c r="F130" s="27" t="s">
        <v>698</v>
      </c>
      <c r="G130" s="27">
        <v>0</v>
      </c>
      <c r="H130" s="27">
        <v>2.5</v>
      </c>
      <c r="I130" s="27">
        <v>5</v>
      </c>
      <c r="J130" s="27">
        <v>4.38</v>
      </c>
      <c r="K130" s="27">
        <v>3.53</v>
      </c>
      <c r="P130" s="28" t="s">
        <v>709</v>
      </c>
      <c r="Q130" t="s">
        <v>20</v>
      </c>
    </row>
    <row r="131" spans="1:17" ht="15" thickBot="1">
      <c r="A131" s="46"/>
      <c r="B131" s="27" t="s">
        <v>649</v>
      </c>
      <c r="C131" t="s">
        <v>53</v>
      </c>
      <c r="D131" s="27" t="s">
        <v>691</v>
      </c>
      <c r="E131" s="35">
        <v>3.08</v>
      </c>
      <c r="F131" s="27"/>
      <c r="G131" s="27">
        <v>0.5</v>
      </c>
      <c r="H131" s="27">
        <v>3.21</v>
      </c>
      <c r="I131" s="27">
        <v>5</v>
      </c>
      <c r="J131" s="27">
        <v>3.75</v>
      </c>
      <c r="K131" s="27">
        <v>2.94</v>
      </c>
      <c r="P131" s="28" t="s">
        <v>709</v>
      </c>
      <c r="Q131" t="s">
        <v>53</v>
      </c>
    </row>
    <row r="132" spans="1:17" ht="15" thickBot="1">
      <c r="A132" s="27">
        <v>129</v>
      </c>
      <c r="B132" s="27" t="s">
        <v>649</v>
      </c>
      <c r="C132" t="s">
        <v>361</v>
      </c>
      <c r="D132" s="27" t="s">
        <v>691</v>
      </c>
      <c r="E132" s="35">
        <v>3.01</v>
      </c>
      <c r="F132" s="27" t="s">
        <v>678</v>
      </c>
      <c r="G132" s="27">
        <v>0.92</v>
      </c>
      <c r="H132" s="27">
        <v>2.5</v>
      </c>
      <c r="I132" s="27">
        <v>2.78</v>
      </c>
      <c r="J132" s="27">
        <v>5.63</v>
      </c>
      <c r="K132" s="27">
        <v>3.24</v>
      </c>
      <c r="P132" s="28" t="s">
        <v>709</v>
      </c>
      <c r="Q132" t="s">
        <v>361</v>
      </c>
    </row>
    <row r="133" spans="1:17" ht="15" thickBot="1">
      <c r="A133" s="27">
        <v>130</v>
      </c>
      <c r="B133" s="27" t="s">
        <v>653</v>
      </c>
      <c r="C133" t="s">
        <v>93</v>
      </c>
      <c r="D133" s="27" t="s">
        <v>691</v>
      </c>
      <c r="E133" s="36">
        <v>2.99</v>
      </c>
      <c r="F133" s="27" t="s">
        <v>678</v>
      </c>
      <c r="G133" s="27">
        <v>0.92</v>
      </c>
      <c r="H133" s="27">
        <v>2.14</v>
      </c>
      <c r="I133" s="27">
        <v>3.33</v>
      </c>
      <c r="J133" s="27">
        <v>5.63</v>
      </c>
      <c r="K133" s="27">
        <v>2.94</v>
      </c>
      <c r="P133" s="28" t="s">
        <v>709</v>
      </c>
      <c r="Q133" t="s">
        <v>93</v>
      </c>
    </row>
    <row r="134" spans="1:17" ht="15" thickBot="1">
      <c r="A134" s="27">
        <v>131</v>
      </c>
      <c r="B134" s="27" t="s">
        <v>649</v>
      </c>
      <c r="C134" t="s">
        <v>354</v>
      </c>
      <c r="D134" s="27" t="s">
        <v>691</v>
      </c>
      <c r="E134" s="36">
        <v>2.93</v>
      </c>
      <c r="F134" s="27"/>
      <c r="G134" s="27">
        <v>1.33</v>
      </c>
      <c r="H134" s="27">
        <v>3.21</v>
      </c>
      <c r="I134" s="27">
        <v>3.33</v>
      </c>
      <c r="J134" s="27">
        <v>5</v>
      </c>
      <c r="K134" s="27">
        <v>1.76</v>
      </c>
      <c r="P134" s="28" t="s">
        <v>709</v>
      </c>
      <c r="Q134" t="s">
        <v>354</v>
      </c>
    </row>
    <row r="135" spans="1:17" ht="15" thickBot="1">
      <c r="A135" s="27">
        <v>132</v>
      </c>
      <c r="B135" s="27" t="s">
        <v>649</v>
      </c>
      <c r="C135" t="s">
        <v>100</v>
      </c>
      <c r="D135" s="27" t="s">
        <v>691</v>
      </c>
      <c r="E135" s="36">
        <v>2.92</v>
      </c>
      <c r="F135" s="27"/>
      <c r="G135" s="27">
        <v>0</v>
      </c>
      <c r="H135" s="27">
        <v>2.5</v>
      </c>
      <c r="I135" s="27">
        <v>3.89</v>
      </c>
      <c r="J135" s="27">
        <v>5</v>
      </c>
      <c r="K135" s="27">
        <v>3.24</v>
      </c>
      <c r="P135" s="28" t="s">
        <v>709</v>
      </c>
      <c r="Q135" t="s">
        <v>100</v>
      </c>
    </row>
    <row r="136" spans="1:17" ht="15" thickBot="1">
      <c r="A136" s="27">
        <v>133</v>
      </c>
      <c r="B136" s="27" t="s">
        <v>649</v>
      </c>
      <c r="C136" t="s">
        <v>536</v>
      </c>
      <c r="D136" s="27" t="s">
        <v>691</v>
      </c>
      <c r="E136" s="36">
        <v>2.9</v>
      </c>
      <c r="F136" s="27"/>
      <c r="G136" s="27">
        <v>0</v>
      </c>
      <c r="H136" s="27">
        <v>4.29</v>
      </c>
      <c r="I136" s="27">
        <v>2.2200000000000002</v>
      </c>
      <c r="J136" s="27">
        <v>5.63</v>
      </c>
      <c r="K136" s="27">
        <v>2.35</v>
      </c>
      <c r="P136" s="28" t="s">
        <v>709</v>
      </c>
      <c r="Q136" t="s">
        <v>536</v>
      </c>
    </row>
    <row r="137" spans="1:17" ht="15" thickBot="1">
      <c r="A137" s="27">
        <v>134</v>
      </c>
      <c r="B137" s="27" t="s">
        <v>674</v>
      </c>
      <c r="C137" t="s">
        <v>297</v>
      </c>
      <c r="D137" s="27" t="s">
        <v>691</v>
      </c>
      <c r="E137" s="36">
        <v>2.87</v>
      </c>
      <c r="F137" s="27" t="s">
        <v>647</v>
      </c>
      <c r="G137" s="27">
        <v>0.5</v>
      </c>
      <c r="H137" s="27">
        <v>2.86</v>
      </c>
      <c r="I137" s="27">
        <v>3.33</v>
      </c>
      <c r="J137" s="27">
        <v>5</v>
      </c>
      <c r="K137" s="27">
        <v>2.65</v>
      </c>
      <c r="P137" s="28" t="s">
        <v>709</v>
      </c>
      <c r="Q137" t="s">
        <v>297</v>
      </c>
    </row>
    <row r="138" spans="1:17" ht="15" thickBot="1">
      <c r="A138" s="27">
        <v>135</v>
      </c>
      <c r="B138" s="27" t="s">
        <v>697</v>
      </c>
      <c r="C138" t="s">
        <v>383</v>
      </c>
      <c r="D138" s="27" t="s">
        <v>691</v>
      </c>
      <c r="E138" s="36">
        <v>2.81</v>
      </c>
      <c r="F138" s="27" t="s">
        <v>699</v>
      </c>
      <c r="G138" s="27">
        <v>0</v>
      </c>
      <c r="H138" s="27">
        <v>0</v>
      </c>
      <c r="I138" s="27">
        <v>2.78</v>
      </c>
      <c r="J138" s="27">
        <v>6.25</v>
      </c>
      <c r="K138" s="27">
        <v>5</v>
      </c>
      <c r="P138" s="28" t="s">
        <v>709</v>
      </c>
      <c r="Q138" t="s">
        <v>383</v>
      </c>
    </row>
    <row r="139" spans="1:17" ht="15" thickBot="1">
      <c r="A139" s="27">
        <v>136</v>
      </c>
      <c r="B139" s="27" t="s">
        <v>649</v>
      </c>
      <c r="C139" t="s">
        <v>718</v>
      </c>
      <c r="D139" s="27" t="s">
        <v>691</v>
      </c>
      <c r="E139" s="36">
        <v>2.79</v>
      </c>
      <c r="F139" s="27"/>
      <c r="G139" s="27">
        <v>0</v>
      </c>
      <c r="H139" s="27">
        <v>2.5</v>
      </c>
      <c r="I139" s="27">
        <v>4.4400000000000004</v>
      </c>
      <c r="J139" s="27">
        <v>3.75</v>
      </c>
      <c r="K139" s="27">
        <v>3.24</v>
      </c>
      <c r="P139" s="28" t="s">
        <v>709</v>
      </c>
      <c r="Q139" t="s">
        <v>718</v>
      </c>
    </row>
    <row r="140" spans="1:17" ht="15" thickBot="1">
      <c r="A140" s="27">
        <v>137</v>
      </c>
      <c r="B140" s="27" t="s">
        <v>643</v>
      </c>
      <c r="C140" t="s">
        <v>31</v>
      </c>
      <c r="D140" s="27" t="s">
        <v>691</v>
      </c>
      <c r="E140" s="36">
        <v>2.74</v>
      </c>
      <c r="F140" s="27"/>
      <c r="G140" s="27">
        <v>0</v>
      </c>
      <c r="H140" s="27">
        <v>1.29</v>
      </c>
      <c r="I140" s="27">
        <v>4.4400000000000004</v>
      </c>
      <c r="J140" s="27">
        <v>5.63</v>
      </c>
      <c r="K140" s="27">
        <v>2.35</v>
      </c>
      <c r="P140" s="28" t="s">
        <v>709</v>
      </c>
      <c r="Q140" t="s">
        <v>31</v>
      </c>
    </row>
    <row r="141" spans="1:17" ht="15" thickBot="1">
      <c r="A141" s="27">
        <v>138</v>
      </c>
      <c r="B141" s="27" t="s">
        <v>674</v>
      </c>
      <c r="C141" t="s">
        <v>548</v>
      </c>
      <c r="D141" s="27" t="s">
        <v>691</v>
      </c>
      <c r="E141" s="36">
        <v>2.73</v>
      </c>
      <c r="F141" s="27" t="s">
        <v>667</v>
      </c>
      <c r="G141" s="27">
        <v>0</v>
      </c>
      <c r="H141" s="27">
        <v>3.93</v>
      </c>
      <c r="I141" s="27">
        <v>3.33</v>
      </c>
      <c r="J141" s="27">
        <v>3.75</v>
      </c>
      <c r="K141" s="27">
        <v>2.65</v>
      </c>
      <c r="P141" s="28" t="s">
        <v>709</v>
      </c>
      <c r="Q141" t="s">
        <v>548</v>
      </c>
    </row>
    <row r="142" spans="1:17" ht="15" thickBot="1">
      <c r="A142" s="27">
        <v>139</v>
      </c>
      <c r="B142" s="27" t="s">
        <v>655</v>
      </c>
      <c r="C142" t="s">
        <v>340</v>
      </c>
      <c r="D142" s="27" t="s">
        <v>691</v>
      </c>
      <c r="E142" s="36">
        <v>2.65</v>
      </c>
      <c r="F142" s="27" t="s">
        <v>651</v>
      </c>
      <c r="G142" s="27">
        <v>0</v>
      </c>
      <c r="H142" s="27">
        <v>3.21</v>
      </c>
      <c r="I142" s="27">
        <v>3.33</v>
      </c>
      <c r="J142" s="27">
        <v>3.75</v>
      </c>
      <c r="K142" s="27">
        <v>2.94</v>
      </c>
      <c r="P142" s="28" t="s">
        <v>709</v>
      </c>
      <c r="Q142" t="s">
        <v>340</v>
      </c>
    </row>
    <row r="143" spans="1:17" ht="15" thickBot="1">
      <c r="A143" s="45">
        <v>140</v>
      </c>
      <c r="B143" s="27" t="s">
        <v>655</v>
      </c>
      <c r="C143" t="s">
        <v>22</v>
      </c>
      <c r="D143" s="27" t="s">
        <v>691</v>
      </c>
      <c r="E143" s="36">
        <v>2.56</v>
      </c>
      <c r="F143" s="27"/>
      <c r="G143" s="27">
        <v>0.33</v>
      </c>
      <c r="H143" s="27">
        <v>2.14</v>
      </c>
      <c r="I143" s="27">
        <v>3.89</v>
      </c>
      <c r="J143" s="27">
        <v>4.38</v>
      </c>
      <c r="K143" s="27">
        <v>2.06</v>
      </c>
      <c r="P143" s="28" t="s">
        <v>709</v>
      </c>
      <c r="Q143" t="s">
        <v>22</v>
      </c>
    </row>
    <row r="144" spans="1:17" ht="15" thickBot="1">
      <c r="A144" s="46"/>
      <c r="B144" s="27" t="s">
        <v>643</v>
      </c>
      <c r="C144" t="s">
        <v>256</v>
      </c>
      <c r="D144" s="27" t="s">
        <v>691</v>
      </c>
      <c r="E144" s="36">
        <v>2.56</v>
      </c>
      <c r="F144" s="27" t="s">
        <v>647</v>
      </c>
      <c r="G144" s="27">
        <v>4</v>
      </c>
      <c r="H144" s="27">
        <v>0</v>
      </c>
      <c r="I144" s="27">
        <v>3.33</v>
      </c>
      <c r="J144" s="27">
        <v>3.13</v>
      </c>
      <c r="K144" s="27">
        <v>2.35</v>
      </c>
      <c r="P144" s="28" t="s">
        <v>709</v>
      </c>
      <c r="Q144" t="s">
        <v>256</v>
      </c>
    </row>
    <row r="145" spans="1:17" ht="15" thickBot="1">
      <c r="A145" s="27">
        <v>142</v>
      </c>
      <c r="B145" s="27" t="s">
        <v>643</v>
      </c>
      <c r="C145" t="s">
        <v>301</v>
      </c>
      <c r="D145" s="27" t="s">
        <v>691</v>
      </c>
      <c r="E145" s="36">
        <v>2.52</v>
      </c>
      <c r="F145" s="27"/>
      <c r="G145" s="27">
        <v>0.42</v>
      </c>
      <c r="H145" s="27">
        <v>2.71</v>
      </c>
      <c r="I145" s="27">
        <v>3.33</v>
      </c>
      <c r="J145" s="27">
        <v>4.38</v>
      </c>
      <c r="K145" s="27">
        <v>1.76</v>
      </c>
      <c r="P145" s="28" t="s">
        <v>709</v>
      </c>
      <c r="Q145" t="s">
        <v>301</v>
      </c>
    </row>
    <row r="146" spans="1:17" ht="15" thickBot="1">
      <c r="A146" s="27">
        <v>143</v>
      </c>
      <c r="B146" s="27" t="s">
        <v>655</v>
      </c>
      <c r="C146" t="s">
        <v>69</v>
      </c>
      <c r="D146" s="27" t="s">
        <v>691</v>
      </c>
      <c r="E146" s="36">
        <v>2.5</v>
      </c>
      <c r="F146" s="27" t="s">
        <v>647</v>
      </c>
      <c r="G146" s="27">
        <v>0</v>
      </c>
      <c r="H146" s="27">
        <v>2.14</v>
      </c>
      <c r="I146" s="27">
        <v>3.33</v>
      </c>
      <c r="J146" s="27">
        <v>4.38</v>
      </c>
      <c r="K146" s="27">
        <v>2.65</v>
      </c>
      <c r="P146" s="28" t="s">
        <v>709</v>
      </c>
      <c r="Q146" t="s">
        <v>69</v>
      </c>
    </row>
    <row r="147" spans="1:17" ht="15" thickBot="1">
      <c r="A147" s="27">
        <v>144</v>
      </c>
      <c r="B147" s="27" t="s">
        <v>649</v>
      </c>
      <c r="C147" t="s">
        <v>509</v>
      </c>
      <c r="D147" s="27" t="s">
        <v>691</v>
      </c>
      <c r="E147" s="36">
        <v>2.4700000000000002</v>
      </c>
      <c r="F147" s="27"/>
      <c r="G147" s="27">
        <v>0</v>
      </c>
      <c r="H147" s="27">
        <v>1.43</v>
      </c>
      <c r="I147" s="27">
        <v>4.4400000000000004</v>
      </c>
      <c r="J147" s="27">
        <v>5</v>
      </c>
      <c r="K147" s="27">
        <v>1.47</v>
      </c>
      <c r="P147" s="28" t="s">
        <v>709</v>
      </c>
      <c r="Q147" t="s">
        <v>509</v>
      </c>
    </row>
    <row r="148" spans="1:17" ht="15" thickBot="1">
      <c r="A148" s="27">
        <v>145</v>
      </c>
      <c r="B148" s="27" t="s">
        <v>643</v>
      </c>
      <c r="C148" t="s">
        <v>45</v>
      </c>
      <c r="D148" s="27" t="s">
        <v>691</v>
      </c>
      <c r="E148" s="36">
        <v>2.3199999999999998</v>
      </c>
      <c r="F148" s="27" t="s">
        <v>666</v>
      </c>
      <c r="G148" s="27">
        <v>0.83</v>
      </c>
      <c r="H148" s="27">
        <v>0.43</v>
      </c>
      <c r="I148" s="27">
        <v>3.33</v>
      </c>
      <c r="J148" s="27">
        <v>4.38</v>
      </c>
      <c r="K148" s="27">
        <v>2.65</v>
      </c>
      <c r="P148" s="28" t="s">
        <v>709</v>
      </c>
      <c r="Q148" t="s">
        <v>45</v>
      </c>
    </row>
    <row r="149" spans="1:17" ht="15" thickBot="1">
      <c r="A149" s="27">
        <v>146</v>
      </c>
      <c r="B149" s="27" t="s">
        <v>700</v>
      </c>
      <c r="C149" t="s">
        <v>480</v>
      </c>
      <c r="D149" s="27" t="s">
        <v>691</v>
      </c>
      <c r="E149" s="36">
        <v>2.2799999999999998</v>
      </c>
      <c r="F149" s="27" t="s">
        <v>701</v>
      </c>
      <c r="G149" s="27">
        <v>0.92</v>
      </c>
      <c r="H149" s="27">
        <v>2.14</v>
      </c>
      <c r="I149" s="27">
        <v>2.2200000000000002</v>
      </c>
      <c r="J149" s="27">
        <v>3.75</v>
      </c>
      <c r="K149" s="27">
        <v>2.35</v>
      </c>
      <c r="P149" s="28" t="s">
        <v>709</v>
      </c>
      <c r="Q149" t="s">
        <v>480</v>
      </c>
    </row>
    <row r="150" spans="1:17" ht="15" thickBot="1">
      <c r="A150" s="27">
        <v>147</v>
      </c>
      <c r="B150" s="27" t="s">
        <v>661</v>
      </c>
      <c r="C150" t="s">
        <v>546</v>
      </c>
      <c r="D150" s="27" t="s">
        <v>691</v>
      </c>
      <c r="E150" s="36">
        <v>2.23</v>
      </c>
      <c r="F150" s="27" t="s">
        <v>650</v>
      </c>
      <c r="G150" s="27">
        <v>0</v>
      </c>
      <c r="H150" s="27">
        <v>1.07</v>
      </c>
      <c r="I150" s="27">
        <v>5.56</v>
      </c>
      <c r="J150" s="27">
        <v>1.88</v>
      </c>
      <c r="K150" s="27">
        <v>2.65</v>
      </c>
      <c r="P150" s="28" t="s">
        <v>709</v>
      </c>
      <c r="Q150" t="s">
        <v>546</v>
      </c>
    </row>
    <row r="151" spans="1:17" ht="15" thickBot="1">
      <c r="A151" s="27">
        <v>148</v>
      </c>
      <c r="B151" s="27" t="s">
        <v>649</v>
      </c>
      <c r="C151" t="s">
        <v>21</v>
      </c>
      <c r="D151" s="27" t="s">
        <v>691</v>
      </c>
      <c r="E151" s="36">
        <v>2.13</v>
      </c>
      <c r="F151" s="27"/>
      <c r="G151" s="27">
        <v>0</v>
      </c>
      <c r="H151" s="27">
        <v>0</v>
      </c>
      <c r="I151" s="27">
        <v>3.89</v>
      </c>
      <c r="J151" s="27">
        <v>5</v>
      </c>
      <c r="K151" s="27">
        <v>1.76</v>
      </c>
      <c r="P151" s="28" t="s">
        <v>709</v>
      </c>
      <c r="Q151" t="s">
        <v>21</v>
      </c>
    </row>
    <row r="152" spans="1:17" ht="15" thickBot="1">
      <c r="A152" s="27">
        <v>149</v>
      </c>
      <c r="B152" s="27" t="s">
        <v>649</v>
      </c>
      <c r="C152" t="s">
        <v>99</v>
      </c>
      <c r="D152" s="27" t="s">
        <v>691</v>
      </c>
      <c r="E152" s="36">
        <v>2.12</v>
      </c>
      <c r="F152" s="27"/>
      <c r="G152" s="27">
        <v>0.08</v>
      </c>
      <c r="H152" s="27">
        <v>1.86</v>
      </c>
      <c r="I152" s="27">
        <v>2.78</v>
      </c>
      <c r="J152" s="27">
        <v>5</v>
      </c>
      <c r="K152" s="27">
        <v>0.88</v>
      </c>
      <c r="P152" s="28" t="s">
        <v>709</v>
      </c>
      <c r="Q152" t="s">
        <v>99</v>
      </c>
    </row>
    <row r="153" spans="1:17" ht="15" thickBot="1">
      <c r="A153" s="27">
        <v>150</v>
      </c>
      <c r="B153" s="27" t="s">
        <v>643</v>
      </c>
      <c r="C153" t="s">
        <v>489</v>
      </c>
      <c r="D153" s="27" t="s">
        <v>691</v>
      </c>
      <c r="E153" s="36">
        <v>2.08</v>
      </c>
      <c r="F153" s="27"/>
      <c r="G153" s="27">
        <v>0</v>
      </c>
      <c r="H153" s="27">
        <v>3.57</v>
      </c>
      <c r="I153" s="27">
        <v>2.2200000000000002</v>
      </c>
      <c r="J153" s="27">
        <v>3.13</v>
      </c>
      <c r="K153" s="27">
        <v>1.47</v>
      </c>
      <c r="P153" s="28" t="s">
        <v>709</v>
      </c>
      <c r="Q153" t="s">
        <v>489</v>
      </c>
    </row>
    <row r="154" spans="1:17" ht="15" thickBot="1">
      <c r="A154" s="27">
        <v>151</v>
      </c>
      <c r="B154" s="27" t="s">
        <v>655</v>
      </c>
      <c r="C154" t="s">
        <v>427</v>
      </c>
      <c r="D154" s="27" t="s">
        <v>691</v>
      </c>
      <c r="E154" s="36">
        <v>2.06</v>
      </c>
      <c r="F154" s="27" t="s">
        <v>670</v>
      </c>
      <c r="G154" s="27">
        <v>0</v>
      </c>
      <c r="H154" s="27">
        <v>0</v>
      </c>
      <c r="I154" s="27">
        <v>3.89</v>
      </c>
      <c r="J154" s="27">
        <v>3.75</v>
      </c>
      <c r="K154" s="27">
        <v>2.65</v>
      </c>
      <c r="P154" s="28" t="s">
        <v>709</v>
      </c>
      <c r="Q154" t="s">
        <v>427</v>
      </c>
    </row>
    <row r="155" spans="1:17" ht="15" thickBot="1">
      <c r="A155" s="27">
        <v>152</v>
      </c>
      <c r="B155" s="27" t="s">
        <v>649</v>
      </c>
      <c r="C155" t="s">
        <v>35</v>
      </c>
      <c r="D155" s="27" t="s">
        <v>691</v>
      </c>
      <c r="E155" s="36">
        <v>2.0299999999999998</v>
      </c>
      <c r="F155" s="27"/>
      <c r="G155" s="27">
        <v>0</v>
      </c>
      <c r="H155" s="27">
        <v>2.14</v>
      </c>
      <c r="I155" s="27">
        <v>0.56000000000000005</v>
      </c>
      <c r="J155" s="27">
        <v>6.88</v>
      </c>
      <c r="K155" s="27">
        <v>0.59</v>
      </c>
      <c r="P155" s="28" t="s">
        <v>709</v>
      </c>
      <c r="Q155" t="s">
        <v>35</v>
      </c>
    </row>
    <row r="156" spans="1:17" ht="15" thickBot="1">
      <c r="A156" s="27">
        <v>153</v>
      </c>
      <c r="B156" s="27" t="s">
        <v>674</v>
      </c>
      <c r="C156" t="s">
        <v>13</v>
      </c>
      <c r="D156" s="27" t="s">
        <v>691</v>
      </c>
      <c r="E156" s="37">
        <v>1.99</v>
      </c>
      <c r="F156" s="27" t="s">
        <v>702</v>
      </c>
      <c r="G156" s="27">
        <v>0</v>
      </c>
      <c r="H156" s="27">
        <v>0.79</v>
      </c>
      <c r="I156" s="27">
        <v>3.33</v>
      </c>
      <c r="J156" s="27">
        <v>4.38</v>
      </c>
      <c r="K156" s="27">
        <v>1.47</v>
      </c>
      <c r="P156" s="28" t="s">
        <v>709</v>
      </c>
      <c r="Q156" t="s">
        <v>13</v>
      </c>
    </row>
    <row r="157" spans="1:17" ht="15" thickBot="1">
      <c r="A157" s="27">
        <v>154</v>
      </c>
      <c r="B157" s="27"/>
      <c r="C157" t="s">
        <v>394</v>
      </c>
      <c r="D157" s="27" t="s">
        <v>691</v>
      </c>
      <c r="E157" s="37">
        <v>1.96</v>
      </c>
      <c r="F157" s="27" t="s">
        <v>671</v>
      </c>
      <c r="G157" s="27">
        <v>0</v>
      </c>
      <c r="H157" s="27">
        <v>2.5</v>
      </c>
      <c r="I157" s="27">
        <v>3.33</v>
      </c>
      <c r="J157" s="27">
        <v>2.5</v>
      </c>
      <c r="K157" s="27">
        <v>1.47</v>
      </c>
      <c r="P157" s="28" t="s">
        <v>709</v>
      </c>
      <c r="Q157" t="s">
        <v>394</v>
      </c>
    </row>
    <row r="158" spans="1:17" ht="15" thickBot="1">
      <c r="A158" s="27">
        <v>155</v>
      </c>
      <c r="B158" s="27" t="s">
        <v>649</v>
      </c>
      <c r="C158" t="s">
        <v>550</v>
      </c>
      <c r="D158" s="27" t="s">
        <v>691</v>
      </c>
      <c r="E158" s="37">
        <v>1.95</v>
      </c>
      <c r="F158" s="27"/>
      <c r="G158" s="27">
        <v>0</v>
      </c>
      <c r="H158" s="27">
        <v>0</v>
      </c>
      <c r="I158" s="27">
        <v>3.89</v>
      </c>
      <c r="J158" s="27">
        <v>5</v>
      </c>
      <c r="K158" s="27">
        <v>0.88</v>
      </c>
      <c r="P158" s="28" t="s">
        <v>709</v>
      </c>
      <c r="Q158" t="s">
        <v>550</v>
      </c>
    </row>
    <row r="159" spans="1:17" ht="15" thickBot="1">
      <c r="A159" s="45">
        <v>156</v>
      </c>
      <c r="B159" s="27" t="s">
        <v>659</v>
      </c>
      <c r="C159" t="s">
        <v>330</v>
      </c>
      <c r="D159" s="27" t="s">
        <v>691</v>
      </c>
      <c r="E159" s="37">
        <v>1.94</v>
      </c>
      <c r="F159" s="27" t="s">
        <v>703</v>
      </c>
      <c r="G159" s="27">
        <v>0</v>
      </c>
      <c r="H159" s="27">
        <v>3.21</v>
      </c>
      <c r="I159" s="27">
        <v>2.78</v>
      </c>
      <c r="J159" s="27">
        <v>3.13</v>
      </c>
      <c r="K159" s="27">
        <v>0.59</v>
      </c>
      <c r="P159" s="28" t="s">
        <v>709</v>
      </c>
      <c r="Q159" t="s">
        <v>330</v>
      </c>
    </row>
    <row r="160" spans="1:17" ht="15" thickBot="1">
      <c r="A160" s="46"/>
      <c r="B160" s="27" t="s">
        <v>649</v>
      </c>
      <c r="C160" t="s">
        <v>91</v>
      </c>
      <c r="D160" s="27" t="s">
        <v>691</v>
      </c>
      <c r="E160" s="37">
        <v>1.94</v>
      </c>
      <c r="F160" s="27"/>
      <c r="G160" s="27">
        <v>0</v>
      </c>
      <c r="H160" s="27">
        <v>2.21</v>
      </c>
      <c r="I160" s="27">
        <v>2.2200000000000002</v>
      </c>
      <c r="J160" s="27">
        <v>4.38</v>
      </c>
      <c r="K160" s="27">
        <v>0.88</v>
      </c>
      <c r="P160" s="28" t="s">
        <v>709</v>
      </c>
      <c r="Q160" t="s">
        <v>91</v>
      </c>
    </row>
    <row r="161" spans="1:17" ht="15" thickBot="1">
      <c r="A161" s="27">
        <v>158</v>
      </c>
      <c r="B161" s="27"/>
      <c r="C161" t="s">
        <v>357</v>
      </c>
      <c r="D161" s="27" t="s">
        <v>691</v>
      </c>
      <c r="E161" s="37">
        <v>1.92</v>
      </c>
      <c r="F161" s="27"/>
      <c r="G161" s="27">
        <v>0</v>
      </c>
      <c r="H161" s="27">
        <v>0.43</v>
      </c>
      <c r="I161" s="27">
        <v>3.33</v>
      </c>
      <c r="J161" s="27">
        <v>4.38</v>
      </c>
      <c r="K161" s="27">
        <v>1.47</v>
      </c>
      <c r="P161" s="28" t="s">
        <v>709</v>
      </c>
      <c r="Q161" t="s">
        <v>357</v>
      </c>
    </row>
    <row r="162" spans="1:17" ht="15" thickBot="1">
      <c r="A162" s="27">
        <v>159</v>
      </c>
      <c r="B162" s="27"/>
      <c r="C162" t="s">
        <v>420</v>
      </c>
      <c r="D162" s="27" t="s">
        <v>691</v>
      </c>
      <c r="E162" s="37">
        <v>1.77</v>
      </c>
      <c r="F162" s="27"/>
      <c r="G162" s="27">
        <v>0</v>
      </c>
      <c r="H162" s="27">
        <v>2.86</v>
      </c>
      <c r="I162" s="27">
        <v>1.67</v>
      </c>
      <c r="J162" s="27">
        <v>3.75</v>
      </c>
      <c r="K162" s="27">
        <v>0.59</v>
      </c>
      <c r="P162" s="28" t="s">
        <v>709</v>
      </c>
      <c r="Q162" t="s">
        <v>420</v>
      </c>
    </row>
    <row r="163" spans="1:17" ht="15" thickBot="1">
      <c r="A163" s="27">
        <v>160</v>
      </c>
      <c r="B163" s="27"/>
      <c r="C163" t="s">
        <v>24</v>
      </c>
      <c r="D163" s="27" t="s">
        <v>691</v>
      </c>
      <c r="E163" s="37">
        <v>1.67</v>
      </c>
      <c r="F163" s="27"/>
      <c r="G163" s="27">
        <v>0</v>
      </c>
      <c r="H163" s="27">
        <v>0</v>
      </c>
      <c r="I163" s="27">
        <v>2.2200000000000002</v>
      </c>
      <c r="J163" s="27">
        <v>3.75</v>
      </c>
      <c r="K163" s="27">
        <v>2.35</v>
      </c>
      <c r="P163" s="28" t="s">
        <v>709</v>
      </c>
      <c r="Q163" t="s">
        <v>24</v>
      </c>
    </row>
    <row r="164" spans="1:17" ht="15" thickBot="1">
      <c r="A164" s="27">
        <v>161</v>
      </c>
      <c r="B164" s="27"/>
      <c r="C164" t="s">
        <v>531</v>
      </c>
      <c r="D164" s="27" t="s">
        <v>691</v>
      </c>
      <c r="E164" s="37">
        <v>1.66</v>
      </c>
      <c r="F164" s="27"/>
      <c r="G164" s="27">
        <v>0</v>
      </c>
      <c r="H164" s="27">
        <v>0.79</v>
      </c>
      <c r="I164" s="27">
        <v>2.2200000000000002</v>
      </c>
      <c r="J164" s="27">
        <v>5</v>
      </c>
      <c r="K164" s="27">
        <v>0.28999999999999998</v>
      </c>
      <c r="P164" s="28" t="s">
        <v>709</v>
      </c>
      <c r="Q164" t="s">
        <v>531</v>
      </c>
    </row>
    <row r="165" spans="1:17" ht="15" thickBot="1">
      <c r="A165" s="27">
        <v>162</v>
      </c>
      <c r="B165" s="27" t="s">
        <v>643</v>
      </c>
      <c r="C165" t="s">
        <v>346</v>
      </c>
      <c r="D165" s="27" t="s">
        <v>691</v>
      </c>
      <c r="E165" s="37">
        <v>1.48</v>
      </c>
      <c r="F165" s="27" t="s">
        <v>658</v>
      </c>
      <c r="G165" s="27">
        <v>1.17</v>
      </c>
      <c r="H165" s="27">
        <v>0</v>
      </c>
      <c r="I165" s="27">
        <v>2.2200000000000002</v>
      </c>
      <c r="J165" s="27">
        <v>3.13</v>
      </c>
      <c r="K165" s="27">
        <v>0.88</v>
      </c>
      <c r="P165" s="28" t="s">
        <v>709</v>
      </c>
      <c r="Q165" t="s">
        <v>346</v>
      </c>
    </row>
    <row r="166" spans="1:17" ht="15" thickBot="1">
      <c r="A166" s="27">
        <v>163</v>
      </c>
      <c r="B166" s="27" t="s">
        <v>649</v>
      </c>
      <c r="C166" t="s">
        <v>515</v>
      </c>
      <c r="D166" s="27" t="s">
        <v>691</v>
      </c>
      <c r="E166" s="37">
        <v>1.43</v>
      </c>
      <c r="F166" s="27"/>
      <c r="G166" s="27">
        <v>0</v>
      </c>
      <c r="H166" s="27">
        <v>0</v>
      </c>
      <c r="I166" s="27">
        <v>2.78</v>
      </c>
      <c r="J166" s="27">
        <v>4.38</v>
      </c>
      <c r="K166" s="27">
        <v>0</v>
      </c>
      <c r="P166" s="28" t="s">
        <v>709</v>
      </c>
      <c r="Q166" t="s">
        <v>515</v>
      </c>
    </row>
    <row r="167" spans="1:17" ht="15" thickBot="1">
      <c r="A167" s="27">
        <v>164</v>
      </c>
      <c r="B167" s="27" t="s">
        <v>643</v>
      </c>
      <c r="C167" t="s">
        <v>23</v>
      </c>
      <c r="D167" s="27" t="s">
        <v>691</v>
      </c>
      <c r="E167" s="37">
        <v>1.35</v>
      </c>
      <c r="F167" s="27" t="s">
        <v>658</v>
      </c>
      <c r="G167" s="27">
        <v>0.83</v>
      </c>
      <c r="H167" s="27">
        <v>0</v>
      </c>
      <c r="I167" s="27">
        <v>1.67</v>
      </c>
      <c r="J167" s="27">
        <v>1.88</v>
      </c>
      <c r="K167" s="27">
        <v>2.35</v>
      </c>
      <c r="P167" s="28" t="s">
        <v>709</v>
      </c>
      <c r="Q167" t="s">
        <v>23</v>
      </c>
    </row>
    <row r="168" spans="1:17" ht="15" thickBot="1">
      <c r="A168" s="27">
        <v>165</v>
      </c>
      <c r="B168" s="27"/>
      <c r="C168" t="s">
        <v>719</v>
      </c>
      <c r="D168" s="27" t="s">
        <v>691</v>
      </c>
      <c r="E168" s="37">
        <v>1.08</v>
      </c>
      <c r="F168" s="27"/>
      <c r="G168" s="27">
        <v>0</v>
      </c>
      <c r="H168" s="27">
        <v>2.5</v>
      </c>
      <c r="I168" s="27">
        <v>1.67</v>
      </c>
      <c r="J168" s="27">
        <v>1.25</v>
      </c>
      <c r="K168" s="27">
        <v>0</v>
      </c>
      <c r="P168" s="28" t="s">
        <v>709</v>
      </c>
      <c r="Q168" t="s">
        <v>719</v>
      </c>
    </row>
    <row r="169" spans="1:17" ht="15" thickBot="1">
      <c r="A169" s="27">
        <v>166</v>
      </c>
      <c r="B169" s="27"/>
      <c r="C169" t="s">
        <v>451</v>
      </c>
      <c r="D169" s="27" t="s">
        <v>691</v>
      </c>
      <c r="E169" s="38">
        <v>0.74</v>
      </c>
      <c r="F169" s="27" t="s">
        <v>695</v>
      </c>
      <c r="G169" s="27">
        <v>0</v>
      </c>
      <c r="H169" s="27">
        <v>0</v>
      </c>
      <c r="I169" s="27">
        <v>0.56000000000000005</v>
      </c>
      <c r="J169" s="27">
        <v>3.13</v>
      </c>
      <c r="K169" s="27">
        <v>0</v>
      </c>
      <c r="P169" s="28" t="s">
        <v>709</v>
      </c>
      <c r="Q169" t="s">
        <v>451</v>
      </c>
    </row>
    <row r="170" spans="1:17" ht="15" thickBot="1">
      <c r="A170" s="27">
        <v>167</v>
      </c>
      <c r="B170" s="27"/>
      <c r="C170" t="s">
        <v>6</v>
      </c>
      <c r="D170" s="27" t="s">
        <v>691</v>
      </c>
      <c r="E170" s="38">
        <v>0.32</v>
      </c>
      <c r="F170" s="27"/>
      <c r="G170" s="27">
        <v>0</v>
      </c>
      <c r="H170" s="27">
        <v>7.0000000000000007E-2</v>
      </c>
      <c r="I170" s="27">
        <v>0</v>
      </c>
      <c r="J170" s="27">
        <v>1.25</v>
      </c>
      <c r="K170" s="27">
        <v>0.28999999999999998</v>
      </c>
      <c r="P170" s="28" t="s">
        <v>709</v>
      </c>
      <c r="Q170" t="s">
        <v>6</v>
      </c>
    </row>
  </sheetData>
  <mergeCells count="8">
    <mergeCell ref="A125:A126"/>
    <mergeCell ref="A130:A131"/>
    <mergeCell ref="A143:A144"/>
    <mergeCell ref="A159:A160"/>
    <mergeCell ref="A22:A23"/>
    <mergeCell ref="A26:A27"/>
    <mergeCell ref="A47:A48"/>
    <mergeCell ref="A62:A63"/>
  </mergeCells>
  <hyperlinks>
    <hyperlink ref="P2" r:id="rId1" tooltip="New Zealand" display="https://en.wikipedia.org/wiki/New_Zealand" xr:uid="{2A9C562E-E958-4BED-B4D8-C7BAD868D4D4}"/>
    <hyperlink ref="P3" r:id="rId2" tooltip="Iceland" display="https://en.wikipedia.org/wiki/Iceland" xr:uid="{67733133-FDCB-42A5-83A7-C414AF8F3317}"/>
    <hyperlink ref="P4" r:id="rId3" tooltip="Sweden" display="https://en.wikipedia.org/wiki/Sweden" xr:uid="{69C84747-927C-4DA7-AFAD-A7A1AA2EAF2D}"/>
    <hyperlink ref="P5" r:id="rId4" tooltip="Finland" display="https://en.wikipedia.org/wiki/Finland" xr:uid="{7E1BF5AE-EB28-42AD-8A48-5D23851EC711}"/>
    <hyperlink ref="P6" r:id="rId5" tooltip="Denmark" display="https://en.wikipedia.org/wiki/Denmark" xr:uid="{3245EE3C-8BC7-48EC-BAE5-EF81AB56192E}"/>
    <hyperlink ref="P7" r:id="rId6" tooltip="Switzerland" display="https://en.wikipedia.org/wiki/Switzerland" xr:uid="{ED96FA6D-4E81-43A5-A1C9-8FFEDDC2505B}"/>
    <hyperlink ref="P8" r:id="rId7" tooltip="Republic of Ireland" display="https://en.wikipedia.org/wiki/Republic_of_Ireland" xr:uid="{1EE07574-3D75-4500-B815-DA67A39F6A24}"/>
    <hyperlink ref="P9" r:id="rId8" tooltip="Netherlands" display="https://en.wikipedia.org/wiki/Netherlands" xr:uid="{0B7E3F96-423B-437E-98D8-863F816757A4}"/>
    <hyperlink ref="P10" r:id="rId9" tooltip="Taiwan" display="https://en.wikipedia.org/wiki/Taiwan" xr:uid="{723968A7-7506-4ACA-8134-70F5408B208B}"/>
    <hyperlink ref="P11" r:id="rId10" tooltip="Uruguay" display="https://en.wikipedia.org/wiki/Uruguay" xr:uid="{325F790E-230D-4461-B032-3AED3058015A}"/>
    <hyperlink ref="P12" r:id="rId11" tooltip="Canada" display="https://en.wikipedia.org/wiki/Canada" xr:uid="{F134580A-8587-4D7E-B242-8218C2D05DE1}"/>
    <hyperlink ref="P13" r:id="rId12" tooltip="Luxembourg" display="https://en.wikipedia.org/wiki/Luxembourg" xr:uid="{68D7DCAC-9745-46EC-B2E1-EE99475F6279}"/>
    <hyperlink ref="P14" r:id="rId13" tooltip="Germany" display="https://en.wikipedia.org/wiki/Germany" xr:uid="{533398BB-7291-4003-8D22-C7CC7859844D}"/>
    <hyperlink ref="P15" r:id="rId14" tooltip="Australia" display="https://en.wikipedia.org/wiki/Australia" xr:uid="{8CCE94F8-E924-4E30-B55F-C3C682FE6A6B}"/>
    <hyperlink ref="P16" r:id="rId15" tooltip="Japan" display="https://en.wikipedia.org/wiki/Japan" xr:uid="{6681497F-55A4-4616-BFF7-517713F2DEFF}"/>
    <hyperlink ref="P17" r:id="rId16" tooltip="Costa Rica" display="https://en.wikipedia.org/wiki/Costa_Rica" xr:uid="{177EAE07-EFE0-4F6E-B59C-AF1C9146CEFD}"/>
    <hyperlink ref="P18" r:id="rId17" tooltip="United Kingdom" display="https://en.wikipedia.org/wiki/United_Kingdom" xr:uid="{AC3CB946-AB18-4954-AEEC-6228AE9CC81C}"/>
    <hyperlink ref="P19" r:id="rId18" tooltip="Chile" display="https://en.wikipedia.org/wiki/Chile" xr:uid="{AAD3DBAC-0D6D-4373-B43A-5F3597368A14}"/>
    <hyperlink ref="P20" r:id="rId19" tooltip="Austria" display="https://en.wikipedia.org/wiki/Austria" xr:uid="{C7FBED70-2C0E-4C5E-ACBC-D129E13144D7}"/>
    <hyperlink ref="P21" r:id="rId20" tooltip="Mauritius" display="https://en.wikipedia.org/wiki/Mauritius" xr:uid="{315F480C-4A46-4FAC-9FCB-3418268098C7}"/>
    <hyperlink ref="P22" r:id="rId21" tooltip="France" display="https://en.wikipedia.org/wiki/France" xr:uid="{ABD9CAE9-7162-407A-ACDD-E4FA8A5F6278}"/>
    <hyperlink ref="P23" r:id="rId22" tooltip="Spain" display="https://en.wikipedia.org/wiki/Spain" xr:uid="{24B863E8-F694-48FA-BB96-D1FED8B0CCDD}"/>
    <hyperlink ref="P24" r:id="rId23" tooltip="South Korea" display="https://en.wikipedia.org/wiki/South_Korea" xr:uid="{29F6DB22-826D-4B4F-B63E-31C8ED38A3D9}"/>
    <hyperlink ref="P26" r:id="rId24" tooltip="Czech Republic" display="https://en.wikipedia.org/wiki/Czech_Republic" xr:uid="{F92EB7AF-83A1-4D7F-AC39-8D943C7B6689}"/>
    <hyperlink ref="P27" r:id="rId25" tooltip="Greece" display="https://en.wikipedia.org/wiki/Greece" xr:uid="{C80525B3-BCA9-4274-891B-D10BE271110B}"/>
    <hyperlink ref="P28" r:id="rId26" tooltip="Estonia" display="https://en.wikipedia.org/wiki/Estonia" xr:uid="{9F1D47EC-5B13-40BD-9EB4-3E1E7CA30590}"/>
    <hyperlink ref="P29" r:id="rId27" tooltip="Portugal" display="https://en.wikipedia.org/wiki/Portugal" xr:uid="{3F526C8B-AE9F-48A9-ACB8-067EEBBB9591}"/>
    <hyperlink ref="P30" r:id="rId28" tooltip="Israel" display="https://en.wikipedia.org/wiki/Israel" xr:uid="{C1AE1087-F28F-4900-8C31-F2888AE8484B}"/>
    <hyperlink ref="P31" r:id="rId29" tooltip="United States" display="https://en.wikipedia.org/wiki/United_States" xr:uid="{20F852A7-0217-4130-B141-8355BA3B3324}"/>
    <hyperlink ref="P32" r:id="rId30" tooltip="Slovenia" display="https://en.wikipedia.org/wiki/Slovenia" xr:uid="{78C0ACF1-E390-4133-A749-39C691E826C8}"/>
    <hyperlink ref="P33" r:id="rId31" tooltip="Botswana" display="https://en.wikipedia.org/wiki/Botswana" xr:uid="{E6FC1CB1-B9E5-4C73-9844-B1A9CFCD2619}"/>
    <hyperlink ref="P34" r:id="rId32" tooltip="Malta" display="https://en.wikipedia.org/wiki/Malta" xr:uid="{5C38645C-61AA-469E-9D97-BFE0464E7F98}"/>
    <hyperlink ref="P35" r:id="rId33" tooltip="Italy" display="https://en.wikipedia.org/wiki/Italy" xr:uid="{58CD2C3E-C993-40FE-8CCF-8EE7091FBDDA}"/>
    <hyperlink ref="P36" r:id="rId34" tooltip="Cape Verde" display="https://en.wikipedia.org/wiki/Cape_Verde" xr:uid="{EED59C32-7FED-47A4-9A2A-CFC0EB22BD2A}"/>
    <hyperlink ref="P37" r:id="rId35" tooltip="Belgium" display="https://en.wikipedia.org/wiki/Belgium" xr:uid="{6F4496CA-8746-479D-80AF-D51E5C180A46}"/>
    <hyperlink ref="P38" r:id="rId36" tooltip="Cyprus" display="https://en.wikipedia.org/wiki/Cyprus" xr:uid="{F8A0309B-F670-40F3-97A0-2B3FDA386643}"/>
    <hyperlink ref="P39" r:id="rId37" tooltip="Latvia" display="https://en.wikipedia.org/wiki/Latvia" xr:uid="{B580F426-1184-47A4-9ECA-EC07D0BC9990}"/>
    <hyperlink ref="P40" r:id="rId38" tooltip="Lithuania" display="https://en.wikipedia.org/wiki/Lithuania" xr:uid="{A4968676-D077-4B06-A883-65FC86B5D6FC}"/>
    <hyperlink ref="P41" r:id="rId39" tooltip="Malaysia" display="https://en.wikipedia.org/wiki/Malaysia" xr:uid="{362F171F-A38D-4209-AD86-AD40D19B0EB5}"/>
    <hyperlink ref="P42" r:id="rId40" tooltip="Trinidad and Tobago" display="https://en.wikipedia.org/wiki/Trinidad_and_Tobago" xr:uid="{6AC0E55F-508C-4A66-AD5F-DEF548AF3917}"/>
    <hyperlink ref="P43" r:id="rId41" tooltip="Jamaica" display="https://en.wikipedia.org/wiki/Jamaica" xr:uid="{98715B9F-0D68-430F-A200-839912A5B43F}"/>
    <hyperlink ref="P44" r:id="rId42" tooltip="Slovakia" display="https://en.wikipedia.org/wiki/Slovakia" xr:uid="{C43BA46F-0C8E-4F1F-83AB-F7C110AB6386}"/>
    <hyperlink ref="P45" r:id="rId43" tooltip="East Timor" display="https://en.wikipedia.org/wiki/East_Timor" xr:uid="{22FD64AB-7B53-4331-9C4B-DC52B643F12C}"/>
    <hyperlink ref="P46" r:id="rId44" tooltip="South Africa" display="https://en.wikipedia.org/wiki/South_Africa" xr:uid="{65756AA7-6BD0-478A-9D6B-8C40F8E541BC}"/>
    <hyperlink ref="P47" r:id="rId45" tooltip="India" display="https://en.wikipedia.org/wiki/India" xr:uid="{BEB2C2CC-61C2-4828-817C-40B1FDE9761E}"/>
    <hyperlink ref="P48" r:id="rId46" tooltip="Poland" display="https://en.wikipedia.org/wiki/Poland" xr:uid="{A512A188-CC33-4F48-99A5-2DE4A00413DB}"/>
    <hyperlink ref="P49" r:id="rId47" tooltip="Suriname" display="https://en.wikipedia.org/wiki/Suriname" xr:uid="{10116B07-EE18-45CE-A5ED-D4F22DE99BB5}"/>
    <hyperlink ref="P50" r:id="rId48" tooltip="Panama" display="https://en.wikipedia.org/wiki/Panama" xr:uid="{215491D2-7454-4074-AF3A-4A8F725A6CB2}"/>
    <hyperlink ref="P51" r:id="rId49" tooltip="Argentina" display="https://en.wikipedia.org/wiki/Argentina" xr:uid="{D5DF1578-E236-4A85-B175-D9AA1382D470}"/>
    <hyperlink ref="P52" r:id="rId50" tooltip="Brazil" display="https://en.wikipedia.org/wiki/Brazil" xr:uid="{1D82A62B-F9A7-41FE-A2CD-9188D344C41C}"/>
    <hyperlink ref="P53" r:id="rId51" tooltip="Philippines" display="https://en.wikipedia.org/wiki/Philippines" xr:uid="{3BCF2C52-8434-4755-81A4-ACA46E8934F5}"/>
    <hyperlink ref="P54" r:id="rId52" tooltip="Colombia" display="https://en.wikipedia.org/wiki/Colombia" xr:uid="{A3163A62-42DC-4E7A-9FE4-EEDD11C19153}"/>
    <hyperlink ref="P55" r:id="rId53" tooltip="Indonesia" display="https://en.wikipedia.org/wiki/Indonesia" xr:uid="{44F56723-D801-4A5E-8DDC-D8552A57B724}"/>
    <hyperlink ref="P56" r:id="rId54" tooltip="Thailand" display="https://en.wikipedia.org/wiki/Thailand" xr:uid="{3F0245A7-92A4-45A4-9808-224BBCBCBD87}"/>
    <hyperlink ref="P57" r:id="rId55" tooltip="Hungary" display="https://en.wikipedia.org/wiki/Hungary" xr:uid="{7A023199-018A-4A6C-ADEB-DBFDC4EC7772}"/>
    <hyperlink ref="P58" r:id="rId56" tooltip="Bulgaria" display="https://en.wikipedia.org/wiki/Bulgaria" xr:uid="{0A3B725D-3177-4E7F-8DD2-2CA072AE3A00}"/>
    <hyperlink ref="P59" r:id="rId57" tooltip="Namibia" display="https://en.wikipedia.org/wiki/Namibia" xr:uid="{D5CD941F-C1EF-4505-9570-EBD5996F3060}"/>
    <hyperlink ref="P60" r:id="rId58" tooltip="Croatia" display="https://en.wikipedia.org/wiki/Croatia" xr:uid="{0BABD3DA-D221-407C-B70C-AAEF903BA7E4}"/>
    <hyperlink ref="P61" r:id="rId59" tooltip="Sri Lanka" display="https://en.wikipedia.org/wiki/Sri_Lanka" xr:uid="{4B7117E1-7BCD-416A-BE32-8153B3C9B1B1}"/>
    <hyperlink ref="P62" r:id="rId60" tooltip="Montenegro" display="https://en.wikipedia.org/wiki/Montenegro" xr:uid="{1E1F2853-238B-4BF0-9EE7-E3421A933F6F}"/>
    <hyperlink ref="P63" r:id="rId61" tooltip="Romania" display="https://en.wikipedia.org/wiki/Romania" xr:uid="{063496B2-8BBC-4CB3-A0F3-CAFCFC9D5B95}"/>
    <hyperlink ref="P64" r:id="rId62" tooltip="Ghana" display="https://en.wikipedia.org/wiki/Ghana" xr:uid="{4C197842-35A0-4007-B0BF-9A412991AC89}"/>
    <hyperlink ref="P65" r:id="rId63" tooltip="Albania" display="https://en.wikipedia.org/wiki/Albania" xr:uid="{BDC566D8-E8E3-4DEE-9C52-05EC48745AAA}"/>
    <hyperlink ref="P66" r:id="rId64" tooltip="Dominican Republic" display="https://en.wikipedia.org/wiki/Dominican_Republic" xr:uid="{B7339543-0535-4D64-9E3D-457705581E34}"/>
    <hyperlink ref="P67" r:id="rId65" tooltip="Mongolia" display="https://en.wikipedia.org/wiki/Mongolia" xr:uid="{874991E1-0B8A-42E7-B091-041C3B50F91B}"/>
    <hyperlink ref="P68" r:id="rId66" tooltip="Guyana" display="https://en.wikipedia.org/wiki/Guyana" xr:uid="{665D0369-090B-4172-A960-C5BCDA842765}"/>
    <hyperlink ref="P69" r:id="rId67" tooltip="Serbia" display="https://en.wikipedia.org/wiki/Serbia" xr:uid="{4CEE847B-B941-4817-B1B4-ED7582A25E5A}"/>
    <hyperlink ref="P70" r:id="rId68" tooltip="Moldova" display="https://en.wikipedia.org/wiki/Moldova" xr:uid="{EDCD7E6E-CF45-46EF-BD23-EC94FB8C7F26}"/>
    <hyperlink ref="P71" r:id="rId69" tooltip="Singapore" display="https://en.wikipedia.org/wiki/Singapore" xr:uid="{841DD527-7808-4F8D-A990-59B4D7772BFB}"/>
    <hyperlink ref="P72" r:id="rId70" tooltip="Lesotho" display="https://en.wikipedia.org/wiki/Lesotho" xr:uid="{3F934321-53C9-4AA1-9ED6-7660300A7FA2}"/>
    <hyperlink ref="P73" r:id="rId71" tooltip="North Macedonia" display="https://en.wikipedia.org/wiki/North_Macedonia" xr:uid="{2D5402CD-5004-442C-9A2F-6C514E8589F7}"/>
    <hyperlink ref="P75" r:id="rId72" tooltip="Bangladesh" display="https://en.wikipedia.org/wiki/Bangladesh" xr:uid="{58CA1BDE-9429-4E46-A07C-05A86807E1E9}"/>
    <hyperlink ref="P76" r:id="rId73" tooltip="Papua New Guinea" display="https://en.wikipedia.org/wiki/Papua_New_Guinea" xr:uid="{6FA0B69F-E0DA-4F53-A75D-FA3DCEA3727A}"/>
    <hyperlink ref="P77" r:id="rId74" tooltip="Peru" display="https://en.wikipedia.org/wiki/Peru" xr:uid="{B267C653-D0B1-4258-A529-9CAB5D3B3972}"/>
    <hyperlink ref="P78" r:id="rId75" tooltip="Malawi" display="https://en.wikipedia.org/wiki/Malawi" xr:uid="{AD32AB51-90BF-4688-8EF8-736B0E01B1FD}"/>
    <hyperlink ref="P79" r:id="rId76" tooltip="Paraguay" display="https://en.wikipedia.org/wiki/Paraguay" xr:uid="{93716F33-B6D2-4528-A8D9-4B6A5F6C5C29}"/>
    <hyperlink ref="P80" r:id="rId77" tooltip="Zambia" display="https://en.wikipedia.org/wiki/Zambia" xr:uid="{EA112883-9C34-4C2E-8B81-FEF80C5D52A8}"/>
    <hyperlink ref="P81" r:id="rId78" tooltip="Senegal" display="https://en.wikipedia.org/wiki/Senegal" xr:uid="{86511D2C-0F84-47FA-A2A0-13AECF05BE4E}"/>
    <hyperlink ref="P82" r:id="rId79" tooltip="Madagascar" display="https://en.wikipedia.org/wiki/Madagascar" xr:uid="{C3CBAEA7-03ED-4C76-9A01-C44AAA9C790D}"/>
    <hyperlink ref="P83" r:id="rId80" tooltip="Ecuador" display="https://en.wikipedia.org/wiki/Ecuador" xr:uid="{07112019-1550-423F-ACD4-4B19F28F879E}"/>
    <hyperlink ref="P84" r:id="rId81" tooltip="Armenia" display="https://en.wikipedia.org/wiki/Armenia" xr:uid="{60D71491-44DF-4884-8CBF-38FCE4B18A81}"/>
    <hyperlink ref="P85" r:id="rId82" tooltip="Fiji" display="https://en.wikipedia.org/wiki/Fiji" xr:uid="{17B349AE-4B59-4CBA-9EE0-245D7FEEE260}"/>
    <hyperlink ref="P86" r:id="rId83" tooltip="Bhutan" display="https://en.wikipedia.org/wiki/Bhutan" xr:uid="{B6153BBB-1BEA-4C38-9734-380E392C2A1C}"/>
    <hyperlink ref="P87" r:id="rId84" tooltip="Tunisia" display="https://en.wikipedia.org/wiki/Tunisia" xr:uid="{80A7A10C-380A-49A0-8EDD-87B674330B14}"/>
    <hyperlink ref="P88" r:id="rId85" tooltip="Liberia" display="https://en.wikipedia.org/wiki/Liberia" xr:uid="{D08F52AF-7596-46A9-BE2B-B0154DC3757F}"/>
    <hyperlink ref="P89" r:id="rId86" tooltip="Ukraine" display="https://en.wikipedia.org/wiki/Ukraine" xr:uid="{31FB4FFE-D134-4D40-B9D1-BE7AA98E2778}"/>
    <hyperlink ref="P90" r:id="rId87" tooltip="Hong Kong" display="https://en.wikipedia.org/wiki/Hong_Kong" xr:uid="{6343FEC5-7F64-4609-B6B9-71751A7314EC}"/>
    <hyperlink ref="P91" r:id="rId88" tooltip="Mexico" display="https://en.wikipedia.org/wiki/Mexico" xr:uid="{C2CB5B1C-C0A4-4822-88BA-0250D3F83A65}"/>
    <hyperlink ref="P92" r:id="rId89" tooltip="Georgia (country)" display="https://en.wikipedia.org/wiki/Georgia_(country)" xr:uid="{EF2561E5-43B3-49E3-B1E9-57159200DA8A}"/>
    <hyperlink ref="P93" r:id="rId90" tooltip="Honduras" display="https://en.wikipedia.org/wiki/Honduras" xr:uid="{FD5E2D82-B19B-4563-82C3-44DEC6D3ABC5}"/>
    <hyperlink ref="P94" r:id="rId91" tooltip="Tanzania" display="https://en.wikipedia.org/wiki/Tanzania" xr:uid="{A5840373-F9A7-44FB-9295-6BDCA28B670B}"/>
    <hyperlink ref="P95" r:id="rId92" tooltip="El Salvador" display="https://en.wikipedia.org/wiki/El_Salvador" xr:uid="{49F5DBD9-E465-4589-9102-EC49ED6E5684}"/>
    <hyperlink ref="P96" r:id="rId93" tooltip="Kenya" display="https://en.wikipedia.org/wiki/Kenya" xr:uid="{C77334DC-5E46-4E58-B9E5-A68972611DDC}"/>
    <hyperlink ref="P97" r:id="rId94" tooltip="Morocco" display="https://en.wikipedia.org/wiki/Morocco" xr:uid="{30A8F3F1-E6C0-4553-9552-10502EF92998}"/>
    <hyperlink ref="P98" r:id="rId95" tooltip="Sierra Leone" display="https://en.wikipedia.org/wiki/Sierra_Leone" xr:uid="{8C4D44C7-9B0C-4CF1-A2DE-EACE0B1B807E}"/>
    <hyperlink ref="P99" r:id="rId96" tooltip="Bosnia and Herzegovina" display="https://en.wikipedia.org/wiki/Bosnia_and_Herzegovina" xr:uid="{B026F4D9-ED91-484A-A049-6959DEDB3FDD}"/>
    <hyperlink ref="P100" r:id="rId97" tooltip="Guatemala" display="https://en.wikipedia.org/wiki/Guatemala" xr:uid="{73D30796-3170-4ED3-8910-4DEC4CAA2F52}"/>
    <hyperlink ref="P101" r:id="rId98" tooltip="Uganda" display="https://en.wikipedia.org/wiki/Uganda" xr:uid="{5E74D748-13A5-443B-9203-B480F758821A}"/>
    <hyperlink ref="P102" r:id="rId99" tooltip="Bolivia" display="https://en.wikipedia.org/wiki/Bolivia" xr:uid="{7B5853BC-891C-455F-AE2E-08B4F0DD9A6F}"/>
    <hyperlink ref="P103" r:id="rId100" tooltip="Nepal" display="https://en.wikipedia.org/wiki/Nepal" xr:uid="{A1C59565-4CAF-4B3D-9CBA-91D1FC2165EB}"/>
    <hyperlink ref="P104" r:id="rId101" tooltip="The Gambia" display="https://en.wikipedia.org/wiki/The_Gambia" xr:uid="{B7378B32-DF60-460D-862E-5AA5CBD483E7}"/>
    <hyperlink ref="P105" r:id="rId102" tooltip="Turkey" display="https://en.wikipedia.org/wiki/Turkey" xr:uid="{36E2DF57-DB75-4D2A-BFA5-36D45F6604FB}"/>
    <hyperlink ref="P106" r:id="rId103" tooltip="Benin" display="https://en.wikipedia.org/wiki/Benin" xr:uid="{5CDEF412-DEAC-4D86-9392-037A835CF953}"/>
    <hyperlink ref="P107" r:id="rId104" tooltip="Nigeria" display="https://en.wikipedia.org/wiki/Nigeria" xr:uid="{F916756C-0DAD-4B47-AC31-BFA81023FB91}"/>
    <hyperlink ref="P108" r:id="rId105" tooltip="Ivory Coast" display="https://en.wikipedia.org/wiki/Ivory_Coast" xr:uid="{770F141A-A7F9-490E-BF7C-DC5C11BDBA5B}"/>
    <hyperlink ref="P109" r:id="rId106" tooltip="Pakistan" display="https://en.wikipedia.org/wiki/Pakistan" xr:uid="{2883C450-6805-4790-BB01-DF27C42D7242}"/>
    <hyperlink ref="P110" r:id="rId107" tooltip="Mauritania" display="https://en.wikipedia.org/wiki/Mauritania" xr:uid="{7311464F-89D1-43E6-B1E0-2FA8EEC0462D}"/>
    <hyperlink ref="P112" r:id="rId108" tooltip="Angola" display="https://en.wikipedia.org/wiki/Angola" xr:uid="{60D01947-0496-4526-A5A8-BAD008444422}"/>
    <hyperlink ref="P113" r:id="rId109" tooltip="State of Palestine" display="https://en.wikipedia.org/wiki/State_of_Palestine" xr:uid="{1849E57A-33FC-4167-AF30-1F693A5D6969}"/>
    <hyperlink ref="P114" r:id="rId110" tooltip="Kuwait" display="https://en.wikipedia.org/wiki/Kuwait" xr:uid="{5DB90A9D-004C-4879-86E5-86B33A7B7F0E}"/>
    <hyperlink ref="P115" r:id="rId111" tooltip="Niger" display="https://en.wikipedia.org/wiki/Niger" xr:uid="{73838E0B-DF66-49A6-BB71-5B53FFB0A752}"/>
    <hyperlink ref="P116" r:id="rId112" tooltip="Algeria" display="https://en.wikipedia.org/wiki/Algeria" xr:uid="{F2115304-B0C2-42BA-BFE0-7B3052DE2B0C}"/>
    <hyperlink ref="P117" r:id="rId113" tooltip="Qatar" display="https://en.wikipedia.org/wiki/Qatar" xr:uid="{AE20859A-7898-4F6C-9211-2786BD6A3D3A}"/>
    <hyperlink ref="P118" r:id="rId114" tooltip="Lebanon" display="https://en.wikipedia.org/wiki/Lebanon" xr:uid="{4E1B60E3-7C52-468C-8AEA-D4CB15877C22}"/>
    <hyperlink ref="P119" r:id="rId115" tooltip="Kyrgyzstan" display="https://en.wikipedia.org/wiki/Kyrgyzstan" xr:uid="{BC3DFCDD-5458-41B0-BA79-642E15D932CC}"/>
    <hyperlink ref="P120" r:id="rId116" tooltip="Mozambique" display="https://en.wikipedia.org/wiki/Mozambique" xr:uid="{52B6F594-1634-456C-97AE-408A170708D4}"/>
    <hyperlink ref="P121" r:id="rId117" tooltip="Gabon" display="https://en.wikipedia.org/wiki/Gabon" xr:uid="{8E62461D-7464-4C63-9D30-B22A6A8235C7}"/>
    <hyperlink ref="P122" r:id="rId118" tooltip="Mali" display="https://en.wikipedia.org/wiki/Mali" xr:uid="{CD691B6F-DA0C-4AC1-8986-98FB04763538}"/>
    <hyperlink ref="P123" r:id="rId119" tooltip="Comoros" display="https://en.wikipedia.org/wiki/Comoros" xr:uid="{B240930D-211D-4CB9-A338-4BF8764D37F1}"/>
    <hyperlink ref="P124" r:id="rId120" tooltip="Cambodia" display="https://en.wikipedia.org/wiki/Cambodia" xr:uid="{1177E547-6E60-4F53-B7D8-D8F1384E00E1}"/>
    <hyperlink ref="P125" r:id="rId121" tooltip="Ethiopia" display="https://en.wikipedia.org/wiki/Ethiopia" xr:uid="{DAE165C7-920A-4817-BEEE-B16CC63ECE3E}"/>
    <hyperlink ref="P126" r:id="rId122" tooltip="Jordan" display="https://en.wikipedia.org/wiki/Jordan" xr:uid="{647BC405-5FAE-439D-9851-0E76641692C6}"/>
    <hyperlink ref="P127" r:id="rId123" tooltip="Iraq" display="https://en.wikipedia.org/wiki/Iraq" xr:uid="{BA87CE16-4003-4F7A-8FC5-9C82B8030C13}"/>
    <hyperlink ref="P128" r:id="rId124" tooltip="Oman" display="https://en.wikipedia.org/wiki/Oman" xr:uid="{CC4637AB-2973-485A-83FB-0389BE976F0B}"/>
    <hyperlink ref="P129" r:id="rId125" tooltip="Rwanda" display="https://en.wikipedia.org/wiki/Rwanda" xr:uid="{BD2D6D88-3112-40D7-8414-669632428855}"/>
    <hyperlink ref="P130" r:id="rId126" tooltip="Burkina Faso" display="https://en.wikipedia.org/wiki/Burkina_Faso" xr:uid="{CF796420-90DF-4EA3-9D3C-DEEE4591C9B6}"/>
    <hyperlink ref="P131" r:id="rId127" tooltip="Kazakhstan" display="https://en.wikipedia.org/wiki/Kazakhstan" xr:uid="{1CBAC115-1953-4035-B443-507438E68829}"/>
    <hyperlink ref="P132" r:id="rId128" tooltip="Eswatini" display="https://en.wikipedia.org/wiki/Eswatini" xr:uid="{3891E813-9066-4B4C-BE69-16A644E5C73B}"/>
    <hyperlink ref="P133" r:id="rId129" tooltip="Togo" display="https://en.wikipedia.org/wiki/Togo" xr:uid="{6D833386-A37F-4C97-BB3C-254D1295B25D}"/>
    <hyperlink ref="P134" r:id="rId130" tooltip="Egypt" display="https://en.wikipedia.org/wiki/Egypt" xr:uid="{5DB56DEB-8E9B-461D-BC97-A510F619E259}"/>
    <hyperlink ref="P135" r:id="rId131" tooltip="Zimbabwe" display="https://en.wikipedia.org/wiki/Zimbabwe" xr:uid="{605D117F-4673-4932-B653-8F9DA4290C6D}"/>
    <hyperlink ref="P136" r:id="rId132" tooltip="United Arab Emirates" display="https://en.wikipedia.org/wiki/United_Arab_Emirates" xr:uid="{0022039A-4BA3-43EA-932E-8804F5369886}"/>
    <hyperlink ref="P137" r:id="rId133" tooltip="Azerbaijan" display="https://en.wikipedia.org/wiki/Azerbaijan" xr:uid="{B9DB3A8F-AF53-43F6-9B82-EB35BF053596}"/>
    <hyperlink ref="P138" r:id="rId134" tooltip="Haiti" display="https://en.wikipedia.org/wiki/Haiti" xr:uid="{20EB5024-1C51-4186-9D45-7CC8705E4F18}"/>
    <hyperlink ref="P139" r:id="rId135" tooltip="Republic of the Congo" display="https://en.wikipedia.org/wiki/Republic_of_the_Congo" xr:uid="{E18C8566-3603-4854-86BE-5A01DA7A5EB8}"/>
    <hyperlink ref="P140" r:id="rId136" tooltip="Djibouti" display="https://en.wikipedia.org/wiki/Djibouti" xr:uid="{11291D56-AF0E-414E-A850-D14336F21699}"/>
    <hyperlink ref="P141" r:id="rId137" tooltip="Vietnam" display="https://en.wikipedia.org/wiki/Vietnam" xr:uid="{9656D483-1D7D-4BB1-9471-EB9A3FDA343F}"/>
    <hyperlink ref="P142" r:id="rId138" tooltip="Cuba" display="https://en.wikipedia.org/wiki/Cuba" xr:uid="{D1A25CDB-4157-42F1-B1F5-42C2762ED504}"/>
    <hyperlink ref="P143" r:id="rId139" tooltip="Cameroon" display="https://en.wikipedia.org/wiki/Cameroon" xr:uid="{156ADB75-A9DD-4714-85B0-33325294DD32}"/>
    <hyperlink ref="P144" r:id="rId140" tooltip="Guinea-Bissau" display="https://en.wikipedia.org/wiki/Guinea-Bissau" xr:uid="{4441987D-A9FB-4F6E-914D-4A6224AE5A9A}"/>
    <hyperlink ref="P145" r:id="rId141" tooltip="Bahrain" display="https://en.wikipedia.org/wiki/Bahrain" xr:uid="{65089B94-9592-4601-9A57-D36BAFA991A2}"/>
    <hyperlink ref="P146" r:id="rId142" tooltip="Nicaragua" display="https://en.wikipedia.org/wiki/Nicaragua" xr:uid="{64F2DFE4-9A5D-4579-9AAF-F8857481B78A}"/>
    <hyperlink ref="P147" r:id="rId143" tooltip="Sudan" display="https://en.wikipedia.org/wiki/Sudan" xr:uid="{6700B24C-5A7B-4480-9ECD-4317FEC3975B}"/>
    <hyperlink ref="P148" r:id="rId144" tooltip="Guinea" display="https://en.wikipedia.org/wiki/Guinea" xr:uid="{499B6621-0D12-4A44-B605-098AC5C691AC}"/>
    <hyperlink ref="P149" r:id="rId145" tooltip="Russia" display="https://en.wikipedia.org/wiki/Russia" xr:uid="{FD7AD3FF-B09F-45B3-8D02-DE73FB9A3904}"/>
    <hyperlink ref="P150" r:id="rId146" tooltip="Venezuela" display="https://en.wikipedia.org/wiki/Venezuela" xr:uid="{F676B0FB-A2D1-4DE4-9938-F3E567C9ED66}"/>
    <hyperlink ref="P151" r:id="rId147" tooltip="Burundi" display="https://en.wikipedia.org/wiki/Burundi" xr:uid="{BB01EF8A-52D7-439F-B21F-23F87CB8792F}"/>
    <hyperlink ref="P152" r:id="rId148" tooltip="Uzbekistan" display="https://en.wikipedia.org/wiki/Uzbekistan" xr:uid="{C1B48B9C-D7BF-4C1E-BF09-48C3CE3F0840}"/>
    <hyperlink ref="P153" r:id="rId149" tooltip="Saudi Arabia" display="https://en.wikipedia.org/wiki/Saudi_Arabia" xr:uid="{D75B1281-B07E-432D-B5C1-C3E213F3546E}"/>
    <hyperlink ref="P154" r:id="rId150" tooltip="Libya" display="https://en.wikipedia.org/wiki/Libya" xr:uid="{C8F59D70-081C-4996-B8E0-F674D16780DB}"/>
    <hyperlink ref="P155" r:id="rId151" tooltip="Eritrea" display="https://en.wikipedia.org/wiki/Eritrea" xr:uid="{5E48C382-BFC5-4737-9129-A70E71F91C9C}"/>
    <hyperlink ref="P156" r:id="rId152" tooltip="Belarus" display="https://en.wikipedia.org/wiki/Belarus" xr:uid="{8ED252E3-8071-45BD-BA96-ED6D99D89337}"/>
    <hyperlink ref="P157" r:id="rId153" tooltip="Iran" display="https://en.wikipedia.org/wiki/Iran" xr:uid="{63FEE49E-7810-44CC-BE03-20DA6E45A5B6}"/>
    <hyperlink ref="P158" r:id="rId154" tooltip="Yemen" display="https://en.wikipedia.org/wiki/Yemen" xr:uid="{4870E33D-B034-4EFE-AFD5-4B6A53A39ADC}"/>
    <hyperlink ref="P159" r:id="rId155" tooltip="China" display="https://en.wikipedia.org/wiki/China" xr:uid="{6CFDE4EB-1CA3-4E9C-984A-AEB408950E29}"/>
    <hyperlink ref="P160" r:id="rId156" tooltip="Tajikistan" display="https://en.wikipedia.org/wiki/Tajikistan" xr:uid="{8B109DE2-C346-490A-9320-0F1DBF8D12D5}"/>
    <hyperlink ref="P161" r:id="rId157" tooltip="Equatorial Guinea" display="https://en.wikipedia.org/wiki/Equatorial_Guinea" xr:uid="{99B7194E-18D5-4EA6-A47F-9C9DBA5B3427}"/>
    <hyperlink ref="P162" r:id="rId158" tooltip="Laos" display="https://en.wikipedia.org/wiki/Laos" xr:uid="{6F46EB4F-53EA-41BD-AFC4-96C82993462A}"/>
    <hyperlink ref="P163" r:id="rId159" tooltip="Chad" display="https://en.wikipedia.org/wiki/Chad" xr:uid="{684C0090-B1A0-4F84-AB9F-6858C59F1183}"/>
    <hyperlink ref="P164" r:id="rId160" tooltip="Turkmenistan" display="https://en.wikipedia.org/wiki/Turkmenistan" xr:uid="{E0DD31DC-A297-4E5A-AF3D-2D1DDB70A2AA}"/>
    <hyperlink ref="P165" r:id="rId161" tooltip="Democratic Republic of the Congo" display="https://en.wikipedia.org/wiki/Democratic_Republic_of_the_Congo" xr:uid="{C462FEEE-0AF2-4CA3-8A77-6C4176A7B9DF}"/>
    <hyperlink ref="P166" r:id="rId162" tooltip="Syria" display="https://en.wikipedia.org/wiki/Syria" xr:uid="{03E2CAB6-D41B-441E-BDBB-744BCBDDEB00}"/>
    <hyperlink ref="P167" r:id="rId163" tooltip="Central African Republic" display="https://en.wikipedia.org/wiki/Central_African_Republic" xr:uid="{967AE31A-C13C-4F2A-A8A6-D5EE3F2EFA89}"/>
    <hyperlink ref="P168" r:id="rId164" tooltip="North Korea" display="https://en.wikipedia.org/wiki/North_Korea" xr:uid="{67B1145F-E409-4190-B293-49913C3A5844}"/>
    <hyperlink ref="P169" r:id="rId165" tooltip="Myanmar" display="https://en.wikipedia.org/wiki/Myanmar" xr:uid="{A2E310EF-D208-4F63-A425-A409ECF63275}"/>
    <hyperlink ref="P170" r:id="rId166" tooltip="Afghanistan" display="https://en.wikipedia.org/wiki/Afghanistan" xr:uid="{3424B580-1A99-4800-915B-0FA30E7A2261}"/>
  </hyperlinks>
  <pageMargins left="0.7" right="0.7" top="0.75" bottom="0.75" header="0.3" footer="0.3"/>
  <drawing r:id="rId16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4A1F-3C2F-40CB-BC3B-D345D0601B60}">
  <dimension ref="A1:B153"/>
  <sheetViews>
    <sheetView workbookViewId="0"/>
  </sheetViews>
  <sheetFormatPr baseColWidth="10" defaultRowHeight="14.6"/>
  <cols>
    <col min="1" max="1" width="41.15234375" bestFit="1" customWidth="1"/>
  </cols>
  <sheetData>
    <row r="1" spans="1:2" ht="28.75" thickBot="1">
      <c r="A1" s="1" t="s">
        <v>102</v>
      </c>
      <c r="B1" s="1" t="s">
        <v>103</v>
      </c>
    </row>
    <row r="2" spans="1:2">
      <c r="A2" s="2" t="s">
        <v>104</v>
      </c>
      <c r="B2" s="3">
        <v>8.25</v>
      </c>
    </row>
    <row r="3" spans="1:2">
      <c r="A3" s="2" t="s">
        <v>105</v>
      </c>
      <c r="B3" s="3">
        <v>8.14</v>
      </c>
    </row>
    <row r="4" spans="1:2">
      <c r="A4" s="2" t="s">
        <v>106</v>
      </c>
      <c r="B4" s="3">
        <v>8.1300000000000008</v>
      </c>
    </row>
    <row r="5" spans="1:2">
      <c r="A5" s="2" t="s">
        <v>107</v>
      </c>
      <c r="B5" s="3">
        <v>8.1</v>
      </c>
    </row>
    <row r="6" spans="1:2">
      <c r="A6" s="2" t="s">
        <v>108</v>
      </c>
      <c r="B6" s="3">
        <v>7.91</v>
      </c>
    </row>
    <row r="7" spans="1:2">
      <c r="A7" s="2" t="s">
        <v>109</v>
      </c>
      <c r="B7" s="3">
        <v>7.88</v>
      </c>
    </row>
    <row r="8" spans="1:2">
      <c r="A8" s="2" t="s">
        <v>110</v>
      </c>
      <c r="B8" s="3">
        <v>7.73</v>
      </c>
    </row>
    <row r="9" spans="1:2">
      <c r="A9" s="2" t="s">
        <v>111</v>
      </c>
      <c r="B9" s="3">
        <v>7.69</v>
      </c>
    </row>
    <row r="10" spans="1:2">
      <c r="A10" s="2" t="s">
        <v>112</v>
      </c>
      <c r="B10" s="3">
        <v>7.63</v>
      </c>
    </row>
    <row r="11" spans="1:2">
      <c r="A11" s="2" t="s">
        <v>113</v>
      </c>
      <c r="B11" s="3">
        <v>7.44</v>
      </c>
    </row>
    <row r="12" spans="1:2">
      <c r="A12" s="2" t="s">
        <v>114</v>
      </c>
      <c r="B12" s="3">
        <v>7.43</v>
      </c>
    </row>
    <row r="13" spans="1:2">
      <c r="A13" s="2" t="s">
        <v>115</v>
      </c>
      <c r="B13" s="3">
        <v>7.22</v>
      </c>
    </row>
    <row r="14" spans="1:2">
      <c r="A14" s="2" t="s">
        <v>116</v>
      </c>
      <c r="B14" s="3">
        <v>7.17</v>
      </c>
    </row>
    <row r="15" spans="1:2">
      <c r="A15" s="2" t="s">
        <v>117</v>
      </c>
      <c r="B15" s="3">
        <v>7.09</v>
      </c>
    </row>
    <row r="16" spans="1:2">
      <c r="A16" s="2" t="s">
        <v>118</v>
      </c>
      <c r="B16" s="3">
        <v>7.06</v>
      </c>
    </row>
    <row r="17" spans="1:2">
      <c r="A17" s="2" t="s">
        <v>119</v>
      </c>
      <c r="B17" s="3">
        <v>7.06</v>
      </c>
    </row>
    <row r="18" spans="1:2">
      <c r="A18" s="2" t="s">
        <v>120</v>
      </c>
      <c r="B18" s="3">
        <v>7.03</v>
      </c>
    </row>
    <row r="19" spans="1:2">
      <c r="A19" s="2" t="s">
        <v>121</v>
      </c>
      <c r="B19" s="3">
        <v>6.97</v>
      </c>
    </row>
    <row r="20" spans="1:2">
      <c r="A20" s="2" t="s">
        <v>122</v>
      </c>
      <c r="B20" s="3">
        <v>6.96</v>
      </c>
    </row>
    <row r="21" spans="1:2">
      <c r="A21" s="2" t="s">
        <v>123</v>
      </c>
      <c r="B21" s="3">
        <v>6.95</v>
      </c>
    </row>
    <row r="22" spans="1:2">
      <c r="A22" s="2" t="s">
        <v>124</v>
      </c>
      <c r="B22" s="3">
        <v>6.95</v>
      </c>
    </row>
    <row r="23" spans="1:2">
      <c r="A23" s="2" t="s">
        <v>125</v>
      </c>
      <c r="B23" s="3">
        <v>6.87</v>
      </c>
    </row>
    <row r="24" spans="1:2">
      <c r="A24" s="2" t="s">
        <v>126</v>
      </c>
      <c r="B24" s="3">
        <v>6.86</v>
      </c>
    </row>
    <row r="25" spans="1:2">
      <c r="A25" s="2" t="s">
        <v>127</v>
      </c>
      <c r="B25" s="3">
        <v>6.83</v>
      </c>
    </row>
    <row r="26" spans="1:2">
      <c r="A26" s="2" t="s">
        <v>128</v>
      </c>
      <c r="B26" s="3">
        <v>6.8</v>
      </c>
    </row>
    <row r="27" spans="1:2">
      <c r="A27" s="2" t="s">
        <v>129</v>
      </c>
      <c r="B27" s="3">
        <v>6.78</v>
      </c>
    </row>
    <row r="28" spans="1:2">
      <c r="A28" s="2" t="s">
        <v>130</v>
      </c>
      <c r="B28" s="3">
        <v>6.77</v>
      </c>
    </row>
    <row r="29" spans="1:2">
      <c r="A29" s="2" t="s">
        <v>131</v>
      </c>
      <c r="B29" s="3">
        <v>6.75</v>
      </c>
    </row>
    <row r="30" spans="1:2">
      <c r="A30" s="2" t="s">
        <v>132</v>
      </c>
      <c r="B30" s="3">
        <v>6.72</v>
      </c>
    </row>
    <row r="31" spans="1:2">
      <c r="A31" s="2" t="s">
        <v>133</v>
      </c>
      <c r="B31" s="3">
        <v>6.67</v>
      </c>
    </row>
    <row r="32" spans="1:2">
      <c r="A32" s="2" t="s">
        <v>134</v>
      </c>
      <c r="B32" s="3">
        <v>6.64</v>
      </c>
    </row>
    <row r="33" spans="1:2">
      <c r="A33" s="2" t="s">
        <v>135</v>
      </c>
      <c r="B33" s="3">
        <v>6.62</v>
      </c>
    </row>
    <row r="34" spans="1:2">
      <c r="A34" s="2" t="s">
        <v>136</v>
      </c>
      <c r="B34" s="3">
        <v>6.62</v>
      </c>
    </row>
    <row r="35" spans="1:2">
      <c r="A35" s="2" t="s">
        <v>137</v>
      </c>
      <c r="B35" s="3">
        <v>6.48</v>
      </c>
    </row>
    <row r="36" spans="1:2">
      <c r="A36" s="2" t="s">
        <v>138</v>
      </c>
      <c r="B36" s="3">
        <v>6.43</v>
      </c>
    </row>
    <row r="37" spans="1:2">
      <c r="A37" s="2" t="s">
        <v>139</v>
      </c>
      <c r="B37" s="3">
        <v>6.42</v>
      </c>
    </row>
    <row r="38" spans="1:2">
      <c r="A38" s="2" t="s">
        <v>140</v>
      </c>
      <c r="B38" s="3">
        <v>6.27</v>
      </c>
    </row>
    <row r="39" spans="1:2">
      <c r="A39" s="2" t="s">
        <v>141</v>
      </c>
      <c r="B39" s="3">
        <v>6.11</v>
      </c>
    </row>
    <row r="40" spans="1:2">
      <c r="A40" s="2" t="s">
        <v>142</v>
      </c>
      <c r="B40" s="3">
        <v>6.05</v>
      </c>
    </row>
    <row r="41" spans="1:2">
      <c r="A41" s="2" t="s">
        <v>143</v>
      </c>
      <c r="B41" s="3">
        <v>6.05</v>
      </c>
    </row>
    <row r="42" spans="1:2">
      <c r="A42" s="2" t="s">
        <v>144</v>
      </c>
      <c r="B42" s="3">
        <v>6</v>
      </c>
    </row>
    <row r="43" spans="1:2">
      <c r="A43" s="2" t="s">
        <v>145</v>
      </c>
      <c r="B43" s="3">
        <v>5.91</v>
      </c>
    </row>
    <row r="44" spans="1:2">
      <c r="A44" s="2" t="s">
        <v>146</v>
      </c>
      <c r="B44" s="3">
        <v>5.89</v>
      </c>
    </row>
    <row r="45" spans="1:2">
      <c r="A45" s="2" t="s">
        <v>147</v>
      </c>
      <c r="B45" s="3">
        <v>5.85</v>
      </c>
    </row>
    <row r="46" spans="1:2">
      <c r="A46" s="2" t="s">
        <v>148</v>
      </c>
      <c r="B46" s="3">
        <v>5.82</v>
      </c>
    </row>
    <row r="47" spans="1:2">
      <c r="A47" s="2" t="s">
        <v>149</v>
      </c>
      <c r="B47" s="3">
        <v>5.8</v>
      </c>
    </row>
    <row r="48" spans="1:2">
      <c r="A48" s="2" t="s">
        <v>150</v>
      </c>
      <c r="B48" s="3">
        <v>5.76</v>
      </c>
    </row>
    <row r="49" spans="1:2">
      <c r="A49" s="2" t="s">
        <v>151</v>
      </c>
      <c r="B49" s="3">
        <v>5.74</v>
      </c>
    </row>
    <row r="50" spans="1:2">
      <c r="A50" s="2" t="s">
        <v>152</v>
      </c>
      <c r="B50" s="3">
        <v>5.7</v>
      </c>
    </row>
    <row r="51" spans="1:2">
      <c r="A51" s="2" t="s">
        <v>153</v>
      </c>
      <c r="B51" s="3">
        <v>5.68</v>
      </c>
    </row>
    <row r="52" spans="1:2">
      <c r="A52" s="2" t="s">
        <v>154</v>
      </c>
      <c r="B52" s="3">
        <v>5.66</v>
      </c>
    </row>
    <row r="53" spans="1:2">
      <c r="A53" s="2" t="s">
        <v>155</v>
      </c>
      <c r="B53" s="3">
        <v>5.64</v>
      </c>
    </row>
    <row r="54" spans="1:2">
      <c r="A54" s="2" t="s">
        <v>156</v>
      </c>
      <c r="B54" s="3">
        <v>5.64</v>
      </c>
    </row>
    <row r="55" spans="1:2">
      <c r="A55" s="2" t="s">
        <v>157</v>
      </c>
      <c r="B55" s="3">
        <v>5.63</v>
      </c>
    </row>
    <row r="56" spans="1:2">
      <c r="A56" s="2" t="s">
        <v>158</v>
      </c>
      <c r="B56" s="3">
        <v>5.6</v>
      </c>
    </row>
    <row r="57" spans="1:2">
      <c r="A57" s="2" t="s">
        <v>159</v>
      </c>
      <c r="B57" s="3">
        <v>5.54</v>
      </c>
    </row>
    <row r="58" spans="1:2">
      <c r="A58" s="2" t="s">
        <v>160</v>
      </c>
      <c r="B58" s="3">
        <v>5.53</v>
      </c>
    </row>
    <row r="59" spans="1:2">
      <c r="A59" s="2" t="s">
        <v>161</v>
      </c>
      <c r="B59" s="3">
        <v>5.52</v>
      </c>
    </row>
    <row r="60" spans="1:2">
      <c r="A60" s="2" t="s">
        <v>162</v>
      </c>
      <c r="B60" s="3">
        <v>5.49</v>
      </c>
    </row>
    <row r="61" spans="1:2">
      <c r="A61" s="2" t="s">
        <v>163</v>
      </c>
      <c r="B61" s="3">
        <v>5.45</v>
      </c>
    </row>
    <row r="62" spans="1:2">
      <c r="A62" s="2" t="s">
        <v>164</v>
      </c>
      <c r="B62" s="3">
        <v>5.44</v>
      </c>
    </row>
    <row r="63" spans="1:2">
      <c r="A63" s="2" t="s">
        <v>165</v>
      </c>
      <c r="B63" s="3">
        <v>5.42</v>
      </c>
    </row>
    <row r="64" spans="1:2">
      <c r="A64" s="2" t="s">
        <v>166</v>
      </c>
      <c r="B64" s="3">
        <v>5.38</v>
      </c>
    </row>
    <row r="65" spans="1:2">
      <c r="A65" s="2" t="s">
        <v>167</v>
      </c>
      <c r="B65" s="3">
        <v>5.38</v>
      </c>
    </row>
    <row r="66" spans="1:2">
      <c r="A66" s="2" t="s">
        <v>168</v>
      </c>
      <c r="B66" s="3">
        <v>5.33</v>
      </c>
    </row>
    <row r="67" spans="1:2">
      <c r="A67" s="2" t="s">
        <v>169</v>
      </c>
      <c r="B67" s="3">
        <v>5.32</v>
      </c>
    </row>
    <row r="68" spans="1:2">
      <c r="A68" s="2" t="s">
        <v>170</v>
      </c>
      <c r="B68" s="3">
        <v>5.29</v>
      </c>
    </row>
    <row r="69" spans="1:2">
      <c r="A69" s="2" t="s">
        <v>171</v>
      </c>
      <c r="B69" s="3">
        <v>5.29</v>
      </c>
    </row>
    <row r="70" spans="1:2">
      <c r="A70" s="2" t="s">
        <v>172</v>
      </c>
      <c r="B70" s="3">
        <v>5.25</v>
      </c>
    </row>
    <row r="71" spans="1:2">
      <c r="A71" s="2" t="s">
        <v>173</v>
      </c>
      <c r="B71" s="3">
        <v>5.23</v>
      </c>
    </row>
    <row r="72" spans="1:2">
      <c r="A72" s="2" t="s">
        <v>174</v>
      </c>
      <c r="B72" s="3">
        <v>5.21</v>
      </c>
    </row>
    <row r="73" spans="1:2">
      <c r="A73" s="2" t="s">
        <v>175</v>
      </c>
      <c r="B73" s="3">
        <v>5.21</v>
      </c>
    </row>
    <row r="74" spans="1:2">
      <c r="A74" s="2" t="s">
        <v>176</v>
      </c>
      <c r="B74" s="3">
        <v>5.21</v>
      </c>
    </row>
    <row r="75" spans="1:2">
      <c r="A75" s="2" t="s">
        <v>177</v>
      </c>
      <c r="B75" s="3">
        <v>5.19</v>
      </c>
    </row>
    <row r="76" spans="1:2">
      <c r="A76" s="2" t="s">
        <v>178</v>
      </c>
      <c r="B76" s="3">
        <v>5.16</v>
      </c>
    </row>
    <row r="77" spans="1:2">
      <c r="A77" s="2" t="s">
        <v>179</v>
      </c>
      <c r="B77" s="3">
        <v>5.12</v>
      </c>
    </row>
    <row r="78" spans="1:2">
      <c r="A78" s="2" t="s">
        <v>180</v>
      </c>
      <c r="B78" s="3">
        <v>5.09</v>
      </c>
    </row>
    <row r="79" spans="1:2">
      <c r="A79" s="2" t="s">
        <v>181</v>
      </c>
      <c r="B79" s="3">
        <v>5.08</v>
      </c>
    </row>
    <row r="80" spans="1:2">
      <c r="A80" s="2" t="s">
        <v>182</v>
      </c>
      <c r="B80" s="3">
        <v>5.07</v>
      </c>
    </row>
    <row r="81" spans="1:2">
      <c r="A81" s="2" t="s">
        <v>183</v>
      </c>
      <c r="B81" s="3">
        <v>5.0599999999999996</v>
      </c>
    </row>
    <row r="82" spans="1:2">
      <c r="A82" s="2" t="s">
        <v>184</v>
      </c>
      <c r="B82" s="3">
        <v>5.0599999999999996</v>
      </c>
    </row>
    <row r="83" spans="1:2">
      <c r="A83" s="2" t="s">
        <v>185</v>
      </c>
      <c r="B83" s="3">
        <v>5.01</v>
      </c>
    </row>
    <row r="84" spans="1:2">
      <c r="A84" s="2" t="s">
        <v>186</v>
      </c>
      <c r="B84" s="3">
        <v>5</v>
      </c>
    </row>
    <row r="85" spans="1:2">
      <c r="A85" s="2" t="s">
        <v>187</v>
      </c>
      <c r="B85" s="3">
        <v>4.97</v>
      </c>
    </row>
    <row r="86" spans="1:2">
      <c r="A86" s="2" t="s">
        <v>188</v>
      </c>
      <c r="B86" s="3">
        <v>4.95</v>
      </c>
    </row>
    <row r="87" spans="1:2">
      <c r="A87" s="2" t="s">
        <v>189</v>
      </c>
      <c r="B87" s="3">
        <v>4.9400000000000004</v>
      </c>
    </row>
    <row r="88" spans="1:2">
      <c r="A88" s="2" t="s">
        <v>190</v>
      </c>
      <c r="B88" s="3">
        <v>4.93</v>
      </c>
    </row>
    <row r="89" spans="1:2">
      <c r="A89" s="2" t="s">
        <v>191</v>
      </c>
      <c r="B89" s="3">
        <v>4.91</v>
      </c>
    </row>
    <row r="90" spans="1:2">
      <c r="A90" s="2" t="s">
        <v>192</v>
      </c>
      <c r="B90" s="3">
        <v>4.9000000000000004</v>
      </c>
    </row>
    <row r="91" spans="1:2">
      <c r="A91" s="2" t="s">
        <v>193</v>
      </c>
      <c r="B91" s="3">
        <v>4.9000000000000004</v>
      </c>
    </row>
    <row r="92" spans="1:2">
      <c r="A92" s="2" t="s">
        <v>194</v>
      </c>
      <c r="B92" s="3">
        <v>4.82</v>
      </c>
    </row>
    <row r="93" spans="1:2">
      <c r="A93" s="2" t="s">
        <v>195</v>
      </c>
      <c r="B93" s="3">
        <v>4.8099999999999996</v>
      </c>
    </row>
    <row r="94" spans="1:2">
      <c r="A94" s="2" t="s">
        <v>196</v>
      </c>
      <c r="B94" s="3">
        <v>4.75</v>
      </c>
    </row>
    <row r="95" spans="1:2">
      <c r="A95" s="2" t="s">
        <v>197</v>
      </c>
      <c r="B95" s="3">
        <v>4.74</v>
      </c>
    </row>
    <row r="96" spans="1:2">
      <c r="A96" s="2" t="s">
        <v>198</v>
      </c>
      <c r="B96" s="3">
        <v>4.74</v>
      </c>
    </row>
    <row r="97" spans="1:2">
      <c r="A97" s="2" t="s">
        <v>199</v>
      </c>
      <c r="B97" s="3">
        <v>4.74</v>
      </c>
    </row>
    <row r="98" spans="1:2">
      <c r="A98" s="2" t="s">
        <v>200</v>
      </c>
      <c r="B98" s="3">
        <v>4.74</v>
      </c>
    </row>
    <row r="99" spans="1:2">
      <c r="A99" s="2" t="s">
        <v>201</v>
      </c>
      <c r="B99" s="3">
        <v>4.72</v>
      </c>
    </row>
    <row r="100" spans="1:2">
      <c r="A100" s="2" t="s">
        <v>202</v>
      </c>
      <c r="B100" s="3">
        <v>4.72</v>
      </c>
    </row>
    <row r="101" spans="1:2">
      <c r="A101" s="2" t="s">
        <v>203</v>
      </c>
      <c r="B101" s="3">
        <v>4.71</v>
      </c>
    </row>
    <row r="102" spans="1:2">
      <c r="A102" s="2" t="s">
        <v>204</v>
      </c>
      <c r="B102" s="3">
        <v>4.7</v>
      </c>
    </row>
    <row r="103" spans="1:2">
      <c r="A103" s="2" t="s">
        <v>205</v>
      </c>
      <c r="B103" s="3">
        <v>4.6900000000000004</v>
      </c>
    </row>
    <row r="104" spans="1:2">
      <c r="A104" s="2" t="s">
        <v>206</v>
      </c>
      <c r="B104" s="3">
        <v>4.6900000000000004</v>
      </c>
    </row>
    <row r="105" spans="1:2">
      <c r="A105" s="2" t="s">
        <v>207</v>
      </c>
      <c r="B105" s="3">
        <v>4.67</v>
      </c>
    </row>
    <row r="106" spans="1:2">
      <c r="A106" s="2" t="s">
        <v>208</v>
      </c>
      <c r="B106" s="3">
        <v>4.66</v>
      </c>
    </row>
    <row r="107" spans="1:2">
      <c r="A107" s="2" t="s">
        <v>209</v>
      </c>
      <c r="B107" s="3">
        <v>4.66</v>
      </c>
    </row>
    <row r="108" spans="1:2">
      <c r="A108" s="2" t="s">
        <v>210</v>
      </c>
      <c r="B108" s="3">
        <v>4.6500000000000004</v>
      </c>
    </row>
    <row r="109" spans="1:2">
      <c r="A109" s="2" t="s">
        <v>211</v>
      </c>
      <c r="B109" s="3">
        <v>4.59</v>
      </c>
    </row>
    <row r="110" spans="1:2">
      <c r="A110" s="2" t="s">
        <v>212</v>
      </c>
      <c r="B110" s="3">
        <v>4.59</v>
      </c>
    </row>
    <row r="111" spans="1:2">
      <c r="A111" s="2" t="s">
        <v>213</v>
      </c>
      <c r="B111" s="3">
        <v>4.58</v>
      </c>
    </row>
    <row r="112" spans="1:2">
      <c r="A112" s="2" t="s">
        <v>214</v>
      </c>
      <c r="B112" s="3">
        <v>4.5599999999999996</v>
      </c>
    </row>
    <row r="113" spans="1:2">
      <c r="A113" s="2" t="s">
        <v>215</v>
      </c>
      <c r="B113" s="3">
        <v>4.5599999999999996</v>
      </c>
    </row>
    <row r="114" spans="1:2">
      <c r="A114" s="2" t="s">
        <v>216</v>
      </c>
      <c r="B114" s="3">
        <v>4.53</v>
      </c>
    </row>
    <row r="115" spans="1:2">
      <c r="A115" s="2" t="s">
        <v>217</v>
      </c>
      <c r="B115" s="3">
        <v>4.51</v>
      </c>
    </row>
    <row r="116" spans="1:2">
      <c r="A116" s="2" t="s">
        <v>218</v>
      </c>
      <c r="B116" s="3">
        <v>4.46</v>
      </c>
    </row>
    <row r="117" spans="1:2">
      <c r="A117" s="2" t="s">
        <v>219</v>
      </c>
      <c r="B117" s="3">
        <v>4.46</v>
      </c>
    </row>
    <row r="118" spans="1:2">
      <c r="A118" s="2" t="s">
        <v>220</v>
      </c>
      <c r="B118" s="3">
        <v>4.38</v>
      </c>
    </row>
    <row r="119" spans="1:2">
      <c r="A119" s="2" t="s">
        <v>221</v>
      </c>
      <c r="B119" s="3">
        <v>4.3</v>
      </c>
    </row>
    <row r="120" spans="1:2">
      <c r="A120" s="2" t="s">
        <v>222</v>
      </c>
      <c r="B120" s="3">
        <v>4.3</v>
      </c>
    </row>
    <row r="121" spans="1:2">
      <c r="A121" s="2" t="s">
        <v>223</v>
      </c>
      <c r="B121" s="3">
        <v>4.29</v>
      </c>
    </row>
    <row r="122" spans="1:2">
      <c r="A122" s="2" t="s">
        <v>224</v>
      </c>
      <c r="B122" s="3">
        <v>4.28</v>
      </c>
    </row>
    <row r="123" spans="1:2">
      <c r="A123" s="2" t="s">
        <v>225</v>
      </c>
      <c r="B123" s="3">
        <v>4.26</v>
      </c>
    </row>
    <row r="124" spans="1:2">
      <c r="A124" s="2" t="s">
        <v>226</v>
      </c>
      <c r="B124" s="3">
        <v>4.22</v>
      </c>
    </row>
    <row r="125" spans="1:2">
      <c r="A125" s="2" t="s">
        <v>227</v>
      </c>
      <c r="B125" s="3">
        <v>4.1500000000000004</v>
      </c>
    </row>
    <row r="126" spans="1:2">
      <c r="A126" s="2" t="s">
        <v>228</v>
      </c>
      <c r="B126" s="3">
        <v>4.13</v>
      </c>
    </row>
    <row r="127" spans="1:2">
      <c r="A127" s="2" t="s">
        <v>229</v>
      </c>
      <c r="B127" s="3">
        <v>4.13</v>
      </c>
    </row>
    <row r="128" spans="1:2">
      <c r="A128" s="2" t="s">
        <v>230</v>
      </c>
      <c r="B128" s="3">
        <v>4.0999999999999996</v>
      </c>
    </row>
    <row r="129" spans="1:2">
      <c r="A129" s="2" t="s">
        <v>231</v>
      </c>
      <c r="B129" s="3">
        <v>4.08</v>
      </c>
    </row>
    <row r="130" spans="1:2">
      <c r="A130" s="2" t="s">
        <v>232</v>
      </c>
      <c r="B130" s="3">
        <v>4.08</v>
      </c>
    </row>
    <row r="131" spans="1:2">
      <c r="A131" s="2" t="s">
        <v>233</v>
      </c>
      <c r="B131" s="3">
        <v>4.05</v>
      </c>
    </row>
    <row r="132" spans="1:2">
      <c r="A132" s="2" t="s">
        <v>234</v>
      </c>
      <c r="B132" s="3">
        <v>4.01</v>
      </c>
    </row>
    <row r="133" spans="1:2">
      <c r="A133" s="2" t="s">
        <v>235</v>
      </c>
      <c r="B133" s="3">
        <v>4</v>
      </c>
    </row>
    <row r="134" spans="1:2">
      <c r="A134" s="2" t="s">
        <v>236</v>
      </c>
      <c r="B134" s="3">
        <v>4</v>
      </c>
    </row>
    <row r="135" spans="1:2">
      <c r="A135" s="2" t="s">
        <v>237</v>
      </c>
      <c r="B135" s="3">
        <v>3.96</v>
      </c>
    </row>
    <row r="136" spans="1:2">
      <c r="A136" s="2" t="s">
        <v>238</v>
      </c>
      <c r="B136" s="3">
        <v>3.82</v>
      </c>
    </row>
    <row r="137" spans="1:2">
      <c r="A137" s="2" t="s">
        <v>239</v>
      </c>
      <c r="B137" s="3">
        <v>3.7</v>
      </c>
    </row>
    <row r="138" spans="1:2">
      <c r="A138" s="2" t="s">
        <v>240</v>
      </c>
      <c r="B138" s="3">
        <v>3.69</v>
      </c>
    </row>
    <row r="139" spans="1:2">
      <c r="A139" s="2" t="s">
        <v>241</v>
      </c>
      <c r="B139" s="3">
        <v>3.67</v>
      </c>
    </row>
    <row r="140" spans="1:2">
      <c r="A140" s="2" t="s">
        <v>242</v>
      </c>
      <c r="B140" s="3">
        <v>3.67</v>
      </c>
    </row>
    <row r="141" spans="1:2">
      <c r="A141" s="2" t="s">
        <v>243</v>
      </c>
      <c r="B141" s="3">
        <v>3.66</v>
      </c>
    </row>
    <row r="142" spans="1:2">
      <c r="A142" s="2" t="s">
        <v>244</v>
      </c>
      <c r="B142" s="3">
        <v>3.58</v>
      </c>
    </row>
    <row r="143" spans="1:2">
      <c r="A143" s="2" t="s">
        <v>245</v>
      </c>
      <c r="B143" s="3">
        <v>3.57</v>
      </c>
    </row>
    <row r="144" spans="1:2">
      <c r="A144" s="2" t="s">
        <v>246</v>
      </c>
      <c r="B144" s="3">
        <v>3.51</v>
      </c>
    </row>
    <row r="145" spans="1:2">
      <c r="A145" s="2" t="s">
        <v>247</v>
      </c>
      <c r="B145" s="3">
        <v>3.47</v>
      </c>
    </row>
    <row r="146" spans="1:2">
      <c r="A146" s="2" t="s">
        <v>248</v>
      </c>
      <c r="B146" s="3">
        <v>3.45</v>
      </c>
    </row>
    <row r="147" spans="1:2">
      <c r="A147" s="2" t="s">
        <v>249</v>
      </c>
      <c r="B147" s="3">
        <v>3.38</v>
      </c>
    </row>
    <row r="148" spans="1:2">
      <c r="A148" s="2" t="s">
        <v>250</v>
      </c>
      <c r="B148" s="3">
        <v>3.36</v>
      </c>
    </row>
    <row r="149" spans="1:2">
      <c r="A149" s="2" t="s">
        <v>251</v>
      </c>
      <c r="B149" s="3">
        <v>3.2</v>
      </c>
    </row>
    <row r="150" spans="1:2">
      <c r="A150" s="2" t="s">
        <v>252</v>
      </c>
      <c r="B150" s="3">
        <v>3.09</v>
      </c>
    </row>
    <row r="151" spans="1:2">
      <c r="A151" s="2" t="s">
        <v>253</v>
      </c>
      <c r="B151" s="3">
        <v>3</v>
      </c>
    </row>
    <row r="152" spans="1:2">
      <c r="A152" s="2" t="s">
        <v>254</v>
      </c>
      <c r="B152" s="3">
        <v>2.96</v>
      </c>
    </row>
    <row r="153" spans="1:2">
      <c r="A153" s="2" t="s">
        <v>255</v>
      </c>
      <c r="B153" s="3">
        <v>2.87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240D-A40D-4E9D-B5BA-B64913D7372A}">
  <sheetPr>
    <pageSetUpPr fitToPage="1"/>
  </sheetPr>
  <dimension ref="A1:V183"/>
  <sheetViews>
    <sheetView showGridLines="0" topLeftCell="A161" zoomScale="120" zoomScaleNormal="120" workbookViewId="0">
      <selection activeCell="A3" sqref="A3:D5"/>
    </sheetView>
  </sheetViews>
  <sheetFormatPr baseColWidth="10" defaultColWidth="8.3828125" defaultRowHeight="20.05" customHeight="1"/>
  <cols>
    <col min="1" max="1" width="28.84375" style="5" customWidth="1"/>
    <col min="2" max="2" width="7.4609375" style="5" customWidth="1"/>
    <col min="3" max="3" width="8.4609375" style="5" customWidth="1"/>
    <col min="4" max="4" width="11.15234375" style="5" customWidth="1"/>
    <col min="5" max="5" width="6.61328125" style="5" bestFit="1" customWidth="1"/>
    <col min="6" max="6" width="10.15234375" style="5" customWidth="1"/>
    <col min="7" max="7" width="11.4609375" style="5" customWidth="1"/>
    <col min="8" max="9" width="7.15234375" style="5" customWidth="1"/>
    <col min="10" max="10" width="15.84375" style="5" customWidth="1"/>
    <col min="11" max="11" width="26.3828125" style="5" customWidth="1"/>
    <col min="12" max="12" width="22.4609375" style="5" customWidth="1"/>
    <col min="13" max="13" width="19.3828125" style="5" customWidth="1"/>
    <col min="14" max="14" width="15" style="5" customWidth="1"/>
    <col min="15" max="15" width="17.15234375" style="5" customWidth="1"/>
    <col min="16" max="16" width="19" style="5" customWidth="1"/>
    <col min="17" max="17" width="10.84375" style="5" customWidth="1"/>
    <col min="18" max="18" width="18" style="5" customWidth="1"/>
    <col min="19" max="19" width="14.15234375" style="5" customWidth="1"/>
    <col min="20" max="20" width="12.61328125" style="5" customWidth="1"/>
    <col min="21" max="21" width="12.3828125" style="5" customWidth="1"/>
    <col min="22" max="22" width="14.4609375" style="5" customWidth="1"/>
    <col min="23" max="16384" width="8.3828125" style="5"/>
  </cols>
  <sheetData>
    <row r="1" spans="1:22" ht="37" customHeight="1">
      <c r="A1" s="4" t="s">
        <v>257</v>
      </c>
    </row>
    <row r="2" spans="1:22" ht="15" customHeight="1"/>
    <row r="3" spans="1:22" s="8" customFormat="1" ht="58" customHeight="1">
      <c r="A3" s="6" t="s">
        <v>258</v>
      </c>
      <c r="B3" s="7" t="s">
        <v>259</v>
      </c>
      <c r="C3" s="7" t="s">
        <v>260</v>
      </c>
      <c r="D3" s="7" t="s">
        <v>261</v>
      </c>
      <c r="E3" s="7" t="s">
        <v>262</v>
      </c>
      <c r="F3" s="7" t="s">
        <v>263</v>
      </c>
      <c r="G3" s="7" t="s">
        <v>264</v>
      </c>
      <c r="H3" s="7" t="s">
        <v>265</v>
      </c>
      <c r="I3" s="7" t="s">
        <v>266</v>
      </c>
      <c r="J3" s="7" t="s">
        <v>267</v>
      </c>
      <c r="K3" s="7" t="s">
        <v>268</v>
      </c>
      <c r="L3" s="7" t="s">
        <v>269</v>
      </c>
      <c r="M3" s="7" t="s">
        <v>270</v>
      </c>
      <c r="N3" s="7" t="s">
        <v>271</v>
      </c>
      <c r="O3" s="7" t="s">
        <v>272</v>
      </c>
      <c r="P3" s="7" t="s">
        <v>273</v>
      </c>
      <c r="Q3" s="7" t="s">
        <v>274</v>
      </c>
      <c r="R3" s="7" t="s">
        <v>275</v>
      </c>
      <c r="S3" s="7" t="s">
        <v>276</v>
      </c>
      <c r="T3" s="7" t="s">
        <v>277</v>
      </c>
      <c r="U3" s="7" t="s">
        <v>278</v>
      </c>
      <c r="V3" s="7" t="s">
        <v>279</v>
      </c>
    </row>
    <row r="4" spans="1:22" s="16" customFormat="1" ht="15.9">
      <c r="A4" s="9" t="s">
        <v>6</v>
      </c>
      <c r="B4" s="10" t="s">
        <v>280</v>
      </c>
      <c r="C4" s="11" t="s">
        <v>281</v>
      </c>
      <c r="D4" s="12">
        <v>24</v>
      </c>
      <c r="E4" s="13">
        <v>150</v>
      </c>
      <c r="F4" s="14">
        <v>6.2999989999999997</v>
      </c>
      <c r="G4" s="13">
        <v>4</v>
      </c>
      <c r="H4" s="13">
        <v>13.667999999999999</v>
      </c>
      <c r="I4" s="13">
        <v>34.332000000000001</v>
      </c>
      <c r="J4" s="13" t="s">
        <v>282</v>
      </c>
      <c r="K4" s="13" t="s">
        <v>282</v>
      </c>
      <c r="L4" s="13">
        <v>25</v>
      </c>
      <c r="M4" s="13" t="s">
        <v>282</v>
      </c>
      <c r="N4" s="13" t="s">
        <v>282</v>
      </c>
      <c r="O4" s="13">
        <v>10</v>
      </c>
      <c r="P4" s="13" t="s">
        <v>282</v>
      </c>
      <c r="Q4" s="13" t="s">
        <v>282</v>
      </c>
      <c r="R4" s="13" t="s">
        <v>282</v>
      </c>
      <c r="S4" s="13">
        <v>43</v>
      </c>
      <c r="T4" s="13" t="s">
        <v>282</v>
      </c>
      <c r="U4" s="13" t="s">
        <v>282</v>
      </c>
      <c r="V4" s="15">
        <v>16</v>
      </c>
    </row>
    <row r="5" spans="1:22" s="16" customFormat="1" ht="15.9">
      <c r="A5" s="9" t="s">
        <v>7</v>
      </c>
      <c r="B5" s="10" t="s">
        <v>283</v>
      </c>
      <c r="C5" s="11" t="s">
        <v>284</v>
      </c>
      <c r="D5" s="12">
        <v>36</v>
      </c>
      <c r="E5" s="13">
        <v>101</v>
      </c>
      <c r="F5" s="14">
        <v>1.3163549999999999</v>
      </c>
      <c r="G5" s="13">
        <v>8</v>
      </c>
      <c r="H5" s="13">
        <v>33.841180000000001</v>
      </c>
      <c r="I5" s="13">
        <v>38.158819999999999</v>
      </c>
      <c r="J5" s="13" t="s">
        <v>282</v>
      </c>
      <c r="K5" s="13" t="s">
        <v>282</v>
      </c>
      <c r="L5" s="13">
        <v>41</v>
      </c>
      <c r="M5" s="13">
        <v>37</v>
      </c>
      <c r="N5" s="13">
        <v>42</v>
      </c>
      <c r="O5" s="13">
        <v>35</v>
      </c>
      <c r="P5" s="13" t="s">
        <v>282</v>
      </c>
      <c r="Q5" s="13" t="s">
        <v>282</v>
      </c>
      <c r="R5" s="13">
        <v>32</v>
      </c>
      <c r="S5" s="13">
        <v>27</v>
      </c>
      <c r="T5" s="13" t="s">
        <v>282</v>
      </c>
      <c r="U5" s="13">
        <v>42</v>
      </c>
      <c r="V5" s="15">
        <v>29</v>
      </c>
    </row>
    <row r="6" spans="1:22" s="16" customFormat="1" ht="15.9">
      <c r="A6" s="9" t="s">
        <v>285</v>
      </c>
      <c r="B6" s="10" t="s">
        <v>286</v>
      </c>
      <c r="C6" s="11" t="s">
        <v>287</v>
      </c>
      <c r="D6" s="12">
        <v>33</v>
      </c>
      <c r="E6" s="13">
        <v>116</v>
      </c>
      <c r="F6" s="14">
        <v>1.6738090000000001</v>
      </c>
      <c r="G6" s="13">
        <v>6</v>
      </c>
      <c r="H6" s="13">
        <v>30.254950000000001</v>
      </c>
      <c r="I6" s="13">
        <v>35.745040000000003</v>
      </c>
      <c r="J6" s="13" t="s">
        <v>282</v>
      </c>
      <c r="K6" s="13" t="s">
        <v>282</v>
      </c>
      <c r="L6" s="13">
        <v>37</v>
      </c>
      <c r="M6" s="13">
        <v>37</v>
      </c>
      <c r="N6" s="13" t="s">
        <v>282</v>
      </c>
      <c r="O6" s="13">
        <v>35</v>
      </c>
      <c r="P6" s="13" t="s">
        <v>282</v>
      </c>
      <c r="Q6" s="13" t="s">
        <v>282</v>
      </c>
      <c r="R6" s="13">
        <v>24</v>
      </c>
      <c r="S6" s="13">
        <v>29</v>
      </c>
      <c r="T6" s="13" t="s">
        <v>282</v>
      </c>
      <c r="U6" s="13" t="s">
        <v>282</v>
      </c>
      <c r="V6" s="15">
        <v>36</v>
      </c>
    </row>
    <row r="7" spans="1:22" s="16" customFormat="1" ht="15.9">
      <c r="A7" s="9" t="s">
        <v>8</v>
      </c>
      <c r="B7" s="10" t="s">
        <v>288</v>
      </c>
      <c r="C7" s="11" t="s">
        <v>289</v>
      </c>
      <c r="D7" s="12">
        <v>33</v>
      </c>
      <c r="E7" s="13">
        <v>116</v>
      </c>
      <c r="F7" s="14">
        <v>2.8077030000000001</v>
      </c>
      <c r="G7" s="13">
        <v>7</v>
      </c>
      <c r="H7" s="13">
        <v>28.39537</v>
      </c>
      <c r="I7" s="13">
        <v>37.60463</v>
      </c>
      <c r="J7" s="13" t="s">
        <v>282</v>
      </c>
      <c r="K7" s="13" t="s">
        <v>282</v>
      </c>
      <c r="L7" s="13">
        <v>33</v>
      </c>
      <c r="M7" s="13">
        <v>20</v>
      </c>
      <c r="N7" s="13" t="s">
        <v>282</v>
      </c>
      <c r="O7" s="13">
        <v>47</v>
      </c>
      <c r="P7" s="13" t="s">
        <v>282</v>
      </c>
      <c r="Q7" s="13" t="s">
        <v>282</v>
      </c>
      <c r="R7" s="13">
        <v>32</v>
      </c>
      <c r="S7" s="13">
        <v>46</v>
      </c>
      <c r="T7" s="13" t="s">
        <v>282</v>
      </c>
      <c r="U7" s="13">
        <v>22</v>
      </c>
      <c r="V7" s="15">
        <v>28</v>
      </c>
    </row>
    <row r="8" spans="1:22" s="16" customFormat="1" ht="15.9">
      <c r="A8" s="9" t="s">
        <v>9</v>
      </c>
      <c r="B8" s="10" t="s">
        <v>290</v>
      </c>
      <c r="C8" s="11" t="s">
        <v>291</v>
      </c>
      <c r="D8" s="12">
        <v>38</v>
      </c>
      <c r="E8" s="13">
        <v>94</v>
      </c>
      <c r="F8" s="14">
        <v>2.3348080000000002</v>
      </c>
      <c r="G8" s="13">
        <v>7</v>
      </c>
      <c r="H8" s="13">
        <v>34.170909999999999</v>
      </c>
      <c r="I8" s="13">
        <v>41.829090000000001</v>
      </c>
      <c r="J8" s="13" t="s">
        <v>282</v>
      </c>
      <c r="K8" s="13" t="s">
        <v>282</v>
      </c>
      <c r="L8" s="13">
        <v>49</v>
      </c>
      <c r="M8" s="13">
        <v>37</v>
      </c>
      <c r="N8" s="13" t="s">
        <v>282</v>
      </c>
      <c r="O8" s="13">
        <v>35</v>
      </c>
      <c r="P8" s="13">
        <v>24</v>
      </c>
      <c r="Q8" s="13" t="s">
        <v>282</v>
      </c>
      <c r="R8" s="13">
        <v>32</v>
      </c>
      <c r="S8" s="13">
        <v>47</v>
      </c>
      <c r="T8" s="13" t="s">
        <v>282</v>
      </c>
      <c r="U8" s="13" t="s">
        <v>282</v>
      </c>
      <c r="V8" s="15">
        <v>44</v>
      </c>
    </row>
    <row r="9" spans="1:22" s="16" customFormat="1" ht="15.9">
      <c r="A9" s="9" t="s">
        <v>10</v>
      </c>
      <c r="B9" s="10" t="s">
        <v>292</v>
      </c>
      <c r="C9" s="11" t="s">
        <v>284</v>
      </c>
      <c r="D9" s="12">
        <v>46</v>
      </c>
      <c r="E9" s="13">
        <v>63</v>
      </c>
      <c r="F9" s="14">
        <v>2.4678059999999999</v>
      </c>
      <c r="G9" s="13">
        <v>6</v>
      </c>
      <c r="H9" s="13">
        <v>41.952800000000003</v>
      </c>
      <c r="I9" s="13">
        <v>50.047199999999997</v>
      </c>
      <c r="J9" s="13" t="s">
        <v>282</v>
      </c>
      <c r="K9" s="13" t="s">
        <v>282</v>
      </c>
      <c r="L9" s="13">
        <v>45</v>
      </c>
      <c r="M9" s="13" t="s">
        <v>282</v>
      </c>
      <c r="N9" s="13">
        <v>44</v>
      </c>
      <c r="O9" s="13">
        <v>47</v>
      </c>
      <c r="P9" s="13" t="s">
        <v>282</v>
      </c>
      <c r="Q9" s="13" t="s">
        <v>282</v>
      </c>
      <c r="R9" s="13">
        <v>32</v>
      </c>
      <c r="S9" s="13">
        <v>55</v>
      </c>
      <c r="T9" s="13" t="s">
        <v>282</v>
      </c>
      <c r="U9" s="13">
        <v>53</v>
      </c>
      <c r="V9" s="15" t="s">
        <v>282</v>
      </c>
    </row>
    <row r="10" spans="1:22" s="16" customFormat="1" ht="15.9">
      <c r="A10" s="9" t="s">
        <v>293</v>
      </c>
      <c r="B10" s="10" t="s">
        <v>294</v>
      </c>
      <c r="C10" s="11" t="s">
        <v>281</v>
      </c>
      <c r="D10" s="12">
        <v>75</v>
      </c>
      <c r="E10" s="13">
        <v>13</v>
      </c>
      <c r="F10" s="14">
        <v>0.77888449999999998</v>
      </c>
      <c r="G10" s="13">
        <v>9</v>
      </c>
      <c r="H10" s="13">
        <v>73.722629999999995</v>
      </c>
      <c r="I10" s="13">
        <v>76.277370000000005</v>
      </c>
      <c r="J10" s="13" t="s">
        <v>282</v>
      </c>
      <c r="K10" s="13">
        <v>70</v>
      </c>
      <c r="L10" s="13" t="s">
        <v>282</v>
      </c>
      <c r="M10" s="13">
        <v>72</v>
      </c>
      <c r="N10" s="13" t="s">
        <v>282</v>
      </c>
      <c r="O10" s="13">
        <v>71</v>
      </c>
      <c r="P10" s="13">
        <v>73</v>
      </c>
      <c r="Q10" s="13">
        <v>83</v>
      </c>
      <c r="R10" s="13">
        <v>76</v>
      </c>
      <c r="S10" s="13">
        <v>77</v>
      </c>
      <c r="T10" s="13" t="s">
        <v>282</v>
      </c>
      <c r="U10" s="13">
        <v>77</v>
      </c>
      <c r="V10" s="15">
        <v>78</v>
      </c>
    </row>
    <row r="11" spans="1:22" s="16" customFormat="1" ht="15.9">
      <c r="A11" s="9" t="s">
        <v>11</v>
      </c>
      <c r="B11" s="10" t="s">
        <v>295</v>
      </c>
      <c r="C11" s="11" t="s">
        <v>296</v>
      </c>
      <c r="D11" s="12">
        <v>71</v>
      </c>
      <c r="E11" s="13">
        <v>22</v>
      </c>
      <c r="F11" s="14">
        <v>1.5290049999999999</v>
      </c>
      <c r="G11" s="13">
        <v>8</v>
      </c>
      <c r="H11" s="13">
        <v>68.492429999999999</v>
      </c>
      <c r="I11" s="13">
        <v>73.507570000000001</v>
      </c>
      <c r="J11" s="13" t="s">
        <v>282</v>
      </c>
      <c r="K11" s="13">
        <v>79</v>
      </c>
      <c r="L11" s="13" t="s">
        <v>282</v>
      </c>
      <c r="M11" s="13">
        <v>72</v>
      </c>
      <c r="N11" s="13" t="s">
        <v>282</v>
      </c>
      <c r="O11" s="13">
        <v>59</v>
      </c>
      <c r="P11" s="13">
        <v>63</v>
      </c>
      <c r="Q11" s="13" t="s">
        <v>282</v>
      </c>
      <c r="R11" s="13">
        <v>76</v>
      </c>
      <c r="S11" s="13">
        <v>70</v>
      </c>
      <c r="T11" s="13" t="s">
        <v>282</v>
      </c>
      <c r="U11" s="13">
        <v>70</v>
      </c>
      <c r="V11" s="15">
        <v>74</v>
      </c>
    </row>
    <row r="12" spans="1:22" s="16" customFormat="1" ht="15.9">
      <c r="A12" s="9" t="s">
        <v>297</v>
      </c>
      <c r="B12" s="10" t="s">
        <v>298</v>
      </c>
      <c r="C12" s="11" t="s">
        <v>284</v>
      </c>
      <c r="D12" s="12">
        <v>23</v>
      </c>
      <c r="E12" s="13">
        <v>157</v>
      </c>
      <c r="F12" s="14">
        <v>2.3971179999999999</v>
      </c>
      <c r="G12" s="13">
        <v>6</v>
      </c>
      <c r="H12" s="13">
        <v>19.068729999999999</v>
      </c>
      <c r="I12" s="13">
        <v>26.931270000000001</v>
      </c>
      <c r="J12" s="13" t="s">
        <v>282</v>
      </c>
      <c r="K12" s="13" t="s">
        <v>282</v>
      </c>
      <c r="L12" s="13">
        <v>29</v>
      </c>
      <c r="M12" s="13">
        <v>20</v>
      </c>
      <c r="N12" s="13">
        <v>21</v>
      </c>
      <c r="O12" s="13">
        <v>35</v>
      </c>
      <c r="P12" s="13" t="s">
        <v>282</v>
      </c>
      <c r="Q12" s="13" t="s">
        <v>282</v>
      </c>
      <c r="R12" s="13">
        <v>24</v>
      </c>
      <c r="S12" s="13">
        <v>12</v>
      </c>
      <c r="T12" s="13" t="s">
        <v>282</v>
      </c>
      <c r="U12" s="13" t="s">
        <v>282</v>
      </c>
      <c r="V12" s="15" t="s">
        <v>282</v>
      </c>
    </row>
    <row r="13" spans="1:22" s="16" customFormat="1" ht="15.9">
      <c r="A13" s="9" t="s">
        <v>299</v>
      </c>
      <c r="B13" s="10" t="s">
        <v>300</v>
      </c>
      <c r="C13" s="11" t="s">
        <v>291</v>
      </c>
      <c r="D13" s="12">
        <v>64</v>
      </c>
      <c r="E13" s="13">
        <v>30</v>
      </c>
      <c r="F13" s="14">
        <v>5.3180370000000003</v>
      </c>
      <c r="G13" s="13">
        <v>3</v>
      </c>
      <c r="H13" s="13">
        <v>55.278419999999997</v>
      </c>
      <c r="I13" s="13">
        <v>72.721580000000003</v>
      </c>
      <c r="J13" s="13" t="s">
        <v>282</v>
      </c>
      <c r="K13" s="13" t="s">
        <v>282</v>
      </c>
      <c r="L13" s="13" t="s">
        <v>282</v>
      </c>
      <c r="M13" s="13" t="s">
        <v>282</v>
      </c>
      <c r="N13" s="13" t="s">
        <v>282</v>
      </c>
      <c r="O13" s="13">
        <v>59</v>
      </c>
      <c r="P13" s="13" t="s">
        <v>282</v>
      </c>
      <c r="Q13" s="13" t="s">
        <v>282</v>
      </c>
      <c r="R13" s="13">
        <v>76</v>
      </c>
      <c r="S13" s="13" t="s">
        <v>282</v>
      </c>
      <c r="T13" s="13" t="s">
        <v>282</v>
      </c>
      <c r="U13" s="13" t="s">
        <v>282</v>
      </c>
      <c r="V13" s="15">
        <v>58</v>
      </c>
    </row>
    <row r="14" spans="1:22" s="16" customFormat="1" ht="15.9">
      <c r="A14" s="9" t="s">
        <v>301</v>
      </c>
      <c r="B14" s="10" t="s">
        <v>302</v>
      </c>
      <c r="C14" s="11" t="s">
        <v>287</v>
      </c>
      <c r="D14" s="12">
        <v>44</v>
      </c>
      <c r="E14" s="13">
        <v>69</v>
      </c>
      <c r="F14" s="14">
        <v>6.1863270000000004</v>
      </c>
      <c r="G14" s="13">
        <v>6</v>
      </c>
      <c r="H14" s="13">
        <v>33.854419999999998</v>
      </c>
      <c r="I14" s="13">
        <v>54.145580000000002</v>
      </c>
      <c r="J14" s="13" t="s">
        <v>282</v>
      </c>
      <c r="K14" s="13" t="s">
        <v>282</v>
      </c>
      <c r="L14" s="13">
        <v>33</v>
      </c>
      <c r="M14" s="13">
        <v>37</v>
      </c>
      <c r="N14" s="13" t="s">
        <v>282</v>
      </c>
      <c r="O14" s="13">
        <v>35</v>
      </c>
      <c r="P14" s="13">
        <v>81</v>
      </c>
      <c r="Q14" s="13" t="s">
        <v>282</v>
      </c>
      <c r="R14" s="13">
        <v>50</v>
      </c>
      <c r="S14" s="13">
        <v>28</v>
      </c>
      <c r="T14" s="13" t="s">
        <v>282</v>
      </c>
      <c r="U14" s="13" t="s">
        <v>282</v>
      </c>
      <c r="V14" s="15" t="s">
        <v>282</v>
      </c>
    </row>
    <row r="15" spans="1:22" s="16" customFormat="1" ht="15.9">
      <c r="A15" s="9" t="s">
        <v>12</v>
      </c>
      <c r="B15" s="10" t="s">
        <v>303</v>
      </c>
      <c r="C15" s="11" t="s">
        <v>281</v>
      </c>
      <c r="D15" s="12">
        <v>25</v>
      </c>
      <c r="E15" s="13">
        <v>147</v>
      </c>
      <c r="F15" s="14">
        <v>1.927162</v>
      </c>
      <c r="G15" s="13">
        <v>8</v>
      </c>
      <c r="H15" s="13">
        <v>21.839449999999999</v>
      </c>
      <c r="I15" s="13">
        <v>28.160550000000001</v>
      </c>
      <c r="J15" s="13" t="s">
        <v>282</v>
      </c>
      <c r="K15" s="13" t="s">
        <v>282</v>
      </c>
      <c r="L15" s="13">
        <v>25</v>
      </c>
      <c r="M15" s="13">
        <v>20</v>
      </c>
      <c r="N15" s="13" t="s">
        <v>282</v>
      </c>
      <c r="O15" s="13">
        <v>22</v>
      </c>
      <c r="P15" s="13" t="s">
        <v>282</v>
      </c>
      <c r="Q15" s="13" t="s">
        <v>282</v>
      </c>
      <c r="R15" s="13">
        <v>41</v>
      </c>
      <c r="S15" s="13">
        <v>13</v>
      </c>
      <c r="T15" s="13">
        <v>27</v>
      </c>
      <c r="U15" s="13">
        <v>33</v>
      </c>
      <c r="V15" s="15">
        <v>23</v>
      </c>
    </row>
    <row r="16" spans="1:22" s="16" customFormat="1" ht="15.9">
      <c r="A16" s="9" t="s">
        <v>304</v>
      </c>
      <c r="B16" s="10" t="s">
        <v>305</v>
      </c>
      <c r="C16" s="11" t="s">
        <v>291</v>
      </c>
      <c r="D16" s="12">
        <v>65</v>
      </c>
      <c r="E16" s="13">
        <v>29</v>
      </c>
      <c r="F16" s="14">
        <v>3.2812950000000001</v>
      </c>
      <c r="G16" s="13">
        <v>4</v>
      </c>
      <c r="H16" s="13">
        <v>59.618679999999998</v>
      </c>
      <c r="I16" s="13">
        <v>70.381320000000002</v>
      </c>
      <c r="J16" s="13" t="s">
        <v>282</v>
      </c>
      <c r="K16" s="13" t="s">
        <v>282</v>
      </c>
      <c r="L16" s="13" t="s">
        <v>282</v>
      </c>
      <c r="M16" s="13" t="s">
        <v>282</v>
      </c>
      <c r="N16" s="13" t="s">
        <v>282</v>
      </c>
      <c r="O16" s="13">
        <v>71</v>
      </c>
      <c r="P16" s="13" t="s">
        <v>282</v>
      </c>
      <c r="Q16" s="13" t="s">
        <v>282</v>
      </c>
      <c r="R16" s="13" t="s">
        <v>282</v>
      </c>
      <c r="S16" s="13">
        <v>72</v>
      </c>
      <c r="T16" s="13" t="s">
        <v>282</v>
      </c>
      <c r="U16" s="13">
        <v>56</v>
      </c>
      <c r="V16" s="15">
        <v>61</v>
      </c>
    </row>
    <row r="17" spans="1:22" s="16" customFormat="1" ht="15.9">
      <c r="A17" s="9" t="s">
        <v>13</v>
      </c>
      <c r="B17" s="10" t="s">
        <v>306</v>
      </c>
      <c r="C17" s="11" t="s">
        <v>284</v>
      </c>
      <c r="D17" s="12">
        <v>39</v>
      </c>
      <c r="E17" s="13">
        <v>91</v>
      </c>
      <c r="F17" s="14">
        <v>3.1356470000000001</v>
      </c>
      <c r="G17" s="13">
        <v>7</v>
      </c>
      <c r="H17" s="13">
        <v>33.85754</v>
      </c>
      <c r="I17" s="13">
        <v>44.14246</v>
      </c>
      <c r="J17" s="13" t="s">
        <v>282</v>
      </c>
      <c r="K17" s="13" t="s">
        <v>282</v>
      </c>
      <c r="L17" s="13">
        <v>33</v>
      </c>
      <c r="M17" s="13">
        <v>37</v>
      </c>
      <c r="N17" s="13">
        <v>27</v>
      </c>
      <c r="O17" s="13">
        <v>47</v>
      </c>
      <c r="P17" s="13" t="s">
        <v>282</v>
      </c>
      <c r="Q17" s="13" t="s">
        <v>282</v>
      </c>
      <c r="R17" s="13">
        <v>24</v>
      </c>
      <c r="S17" s="13">
        <v>51</v>
      </c>
      <c r="T17" s="13" t="s">
        <v>282</v>
      </c>
      <c r="U17" s="13" t="s">
        <v>282</v>
      </c>
      <c r="V17" s="15">
        <v>53</v>
      </c>
    </row>
    <row r="18" spans="1:22" s="16" customFormat="1" ht="15.9">
      <c r="A18" s="9" t="s">
        <v>14</v>
      </c>
      <c r="B18" s="10" t="s">
        <v>307</v>
      </c>
      <c r="C18" s="11" t="s">
        <v>296</v>
      </c>
      <c r="D18" s="12">
        <v>73</v>
      </c>
      <c r="E18" s="13">
        <v>18</v>
      </c>
      <c r="F18" s="14">
        <v>1.515366</v>
      </c>
      <c r="G18" s="13">
        <v>8</v>
      </c>
      <c r="H18" s="13">
        <v>70.514799999999994</v>
      </c>
      <c r="I18" s="13">
        <v>75.485200000000006</v>
      </c>
      <c r="J18" s="13" t="s">
        <v>282</v>
      </c>
      <c r="K18" s="13">
        <v>79</v>
      </c>
      <c r="L18" s="13" t="s">
        <v>282</v>
      </c>
      <c r="M18" s="13">
        <v>72</v>
      </c>
      <c r="N18" s="13" t="s">
        <v>282</v>
      </c>
      <c r="O18" s="13">
        <v>71</v>
      </c>
      <c r="P18" s="13">
        <v>76</v>
      </c>
      <c r="Q18" s="13" t="s">
        <v>282</v>
      </c>
      <c r="R18" s="13">
        <v>76</v>
      </c>
      <c r="S18" s="13">
        <v>77</v>
      </c>
      <c r="T18" s="13" t="s">
        <v>282</v>
      </c>
      <c r="U18" s="13">
        <v>58</v>
      </c>
      <c r="V18" s="15">
        <v>77</v>
      </c>
    </row>
    <row r="19" spans="1:22" s="16" customFormat="1" ht="15.9">
      <c r="A19" s="9" t="s">
        <v>16</v>
      </c>
      <c r="B19" s="10" t="s">
        <v>308</v>
      </c>
      <c r="C19" s="11" t="s">
        <v>289</v>
      </c>
      <c r="D19" s="12">
        <v>43</v>
      </c>
      <c r="E19" s="13">
        <v>72</v>
      </c>
      <c r="F19" s="14">
        <v>2.416439</v>
      </c>
      <c r="G19" s="13">
        <v>7</v>
      </c>
      <c r="H19" s="13">
        <v>39.037039999999998</v>
      </c>
      <c r="I19" s="13">
        <v>46.962960000000002</v>
      </c>
      <c r="J19" s="13">
        <v>39</v>
      </c>
      <c r="K19" s="13" t="s">
        <v>282</v>
      </c>
      <c r="L19" s="13">
        <v>41</v>
      </c>
      <c r="M19" s="13" t="s">
        <v>282</v>
      </c>
      <c r="N19" s="13" t="s">
        <v>282</v>
      </c>
      <c r="O19" s="13">
        <v>35</v>
      </c>
      <c r="P19" s="13" t="s">
        <v>282</v>
      </c>
      <c r="Q19" s="13" t="s">
        <v>282</v>
      </c>
      <c r="R19" s="13" t="s">
        <v>282</v>
      </c>
      <c r="S19" s="13">
        <v>61</v>
      </c>
      <c r="T19" s="13">
        <v>43</v>
      </c>
      <c r="U19" s="13">
        <v>47</v>
      </c>
      <c r="V19" s="15">
        <v>35</v>
      </c>
    </row>
    <row r="20" spans="1:22" s="16" customFormat="1" ht="15.9">
      <c r="A20" s="9" t="s">
        <v>17</v>
      </c>
      <c r="B20" s="10" t="s">
        <v>309</v>
      </c>
      <c r="C20" s="11" t="s">
        <v>281</v>
      </c>
      <c r="D20" s="12">
        <v>68</v>
      </c>
      <c r="E20" s="13">
        <v>25</v>
      </c>
      <c r="F20" s="14">
        <v>2.179297</v>
      </c>
      <c r="G20" s="13">
        <v>4</v>
      </c>
      <c r="H20" s="13">
        <v>64.42595</v>
      </c>
      <c r="I20" s="13">
        <v>71.57405</v>
      </c>
      <c r="J20" s="13" t="s">
        <v>282</v>
      </c>
      <c r="K20" s="13" t="s">
        <v>282</v>
      </c>
      <c r="L20" s="13">
        <v>69</v>
      </c>
      <c r="M20" s="13" t="s">
        <v>282</v>
      </c>
      <c r="N20" s="13" t="s">
        <v>282</v>
      </c>
      <c r="O20" s="13">
        <v>71</v>
      </c>
      <c r="P20" s="13" t="s">
        <v>282</v>
      </c>
      <c r="Q20" s="13" t="s">
        <v>282</v>
      </c>
      <c r="R20" s="13" t="s">
        <v>282</v>
      </c>
      <c r="S20" s="13">
        <v>70</v>
      </c>
      <c r="T20" s="13">
        <v>60</v>
      </c>
      <c r="U20" s="13" t="s">
        <v>282</v>
      </c>
      <c r="V20" s="15" t="s">
        <v>282</v>
      </c>
    </row>
    <row r="21" spans="1:22" s="16" customFormat="1" ht="15.9">
      <c r="A21" s="9" t="s">
        <v>310</v>
      </c>
      <c r="B21" s="10" t="s">
        <v>311</v>
      </c>
      <c r="C21" s="11" t="s">
        <v>291</v>
      </c>
      <c r="D21" s="12">
        <v>31</v>
      </c>
      <c r="E21" s="13">
        <v>126</v>
      </c>
      <c r="F21" s="14">
        <v>2.4132500000000001</v>
      </c>
      <c r="G21" s="13">
        <v>6</v>
      </c>
      <c r="H21" s="13">
        <v>27.042269999999998</v>
      </c>
      <c r="I21" s="13">
        <v>34.957729999999998</v>
      </c>
      <c r="J21" s="13" t="s">
        <v>282</v>
      </c>
      <c r="K21" s="13" t="s">
        <v>282</v>
      </c>
      <c r="L21" s="13">
        <v>37</v>
      </c>
      <c r="M21" s="13">
        <v>37</v>
      </c>
      <c r="N21" s="13" t="s">
        <v>282</v>
      </c>
      <c r="O21" s="13">
        <v>35</v>
      </c>
      <c r="P21" s="13" t="s">
        <v>282</v>
      </c>
      <c r="Q21" s="13" t="s">
        <v>282</v>
      </c>
      <c r="R21" s="13">
        <v>24</v>
      </c>
      <c r="S21" s="13">
        <v>36</v>
      </c>
      <c r="T21" s="13" t="s">
        <v>282</v>
      </c>
      <c r="U21" s="13" t="s">
        <v>282</v>
      </c>
      <c r="V21" s="15">
        <v>19</v>
      </c>
    </row>
    <row r="22" spans="1:22" s="16" customFormat="1" ht="15.9">
      <c r="A22" s="9" t="s">
        <v>312</v>
      </c>
      <c r="B22" s="10" t="s">
        <v>313</v>
      </c>
      <c r="C22" s="11" t="s">
        <v>284</v>
      </c>
      <c r="D22" s="12">
        <v>34</v>
      </c>
      <c r="E22" s="13">
        <v>110</v>
      </c>
      <c r="F22" s="14">
        <v>2.1846359999999998</v>
      </c>
      <c r="G22" s="13">
        <v>7</v>
      </c>
      <c r="H22" s="13">
        <v>30.417200000000001</v>
      </c>
      <c r="I22" s="13">
        <v>37.582799999999999</v>
      </c>
      <c r="J22" s="13" t="s">
        <v>282</v>
      </c>
      <c r="K22" s="13" t="s">
        <v>282</v>
      </c>
      <c r="L22" s="13">
        <v>37</v>
      </c>
      <c r="M22" s="13">
        <v>37</v>
      </c>
      <c r="N22" s="13">
        <v>44</v>
      </c>
      <c r="O22" s="13">
        <v>35</v>
      </c>
      <c r="P22" s="13" t="s">
        <v>282</v>
      </c>
      <c r="Q22" s="13" t="s">
        <v>282</v>
      </c>
      <c r="R22" s="13" t="s">
        <v>282</v>
      </c>
      <c r="S22" s="13">
        <v>22</v>
      </c>
      <c r="T22" s="13" t="s">
        <v>282</v>
      </c>
      <c r="U22" s="13">
        <v>23</v>
      </c>
      <c r="V22" s="15">
        <v>37</v>
      </c>
    </row>
    <row r="23" spans="1:22" s="16" customFormat="1" ht="15.9">
      <c r="A23" s="9" t="s">
        <v>314</v>
      </c>
      <c r="B23" s="10" t="s">
        <v>315</v>
      </c>
      <c r="C23" s="11" t="s">
        <v>289</v>
      </c>
      <c r="D23" s="12">
        <v>60</v>
      </c>
      <c r="E23" s="13">
        <v>35</v>
      </c>
      <c r="F23" s="14">
        <v>2.6306129999999999</v>
      </c>
      <c r="G23" s="13">
        <v>8</v>
      </c>
      <c r="H23" s="13">
        <v>55.685789999999997</v>
      </c>
      <c r="I23" s="13">
        <v>64.314210000000003</v>
      </c>
      <c r="J23" s="13" t="s">
        <v>282</v>
      </c>
      <c r="K23" s="13" t="s">
        <v>282</v>
      </c>
      <c r="L23" s="13">
        <v>57</v>
      </c>
      <c r="M23" s="13">
        <v>72</v>
      </c>
      <c r="N23" s="13" t="s">
        <v>282</v>
      </c>
      <c r="O23" s="13">
        <v>71</v>
      </c>
      <c r="P23" s="13">
        <v>37</v>
      </c>
      <c r="Q23" s="13" t="s">
        <v>282</v>
      </c>
      <c r="R23" s="13">
        <v>59</v>
      </c>
      <c r="S23" s="13">
        <v>67</v>
      </c>
      <c r="T23" s="13" t="s">
        <v>282</v>
      </c>
      <c r="U23" s="13">
        <v>63</v>
      </c>
      <c r="V23" s="15">
        <v>53</v>
      </c>
    </row>
    <row r="24" spans="1:22" s="16" customFormat="1" ht="15.9">
      <c r="A24" s="9" t="s">
        <v>18</v>
      </c>
      <c r="B24" s="10" t="s">
        <v>316</v>
      </c>
      <c r="C24" s="11" t="s">
        <v>291</v>
      </c>
      <c r="D24" s="12">
        <v>38</v>
      </c>
      <c r="E24" s="13">
        <v>94</v>
      </c>
      <c r="F24" s="14">
        <v>1.576192</v>
      </c>
      <c r="G24" s="13">
        <v>8</v>
      </c>
      <c r="H24" s="13">
        <v>35.415050000000001</v>
      </c>
      <c r="I24" s="13">
        <v>40.584949999999999</v>
      </c>
      <c r="J24" s="13" t="s">
        <v>282</v>
      </c>
      <c r="K24" s="13" t="s">
        <v>282</v>
      </c>
      <c r="L24" s="13">
        <v>53</v>
      </c>
      <c r="M24" s="13">
        <v>37</v>
      </c>
      <c r="N24" s="13" t="s">
        <v>282</v>
      </c>
      <c r="O24" s="13">
        <v>35</v>
      </c>
      <c r="P24" s="13">
        <v>34</v>
      </c>
      <c r="Q24" s="13" t="s">
        <v>282</v>
      </c>
      <c r="R24" s="13">
        <v>32</v>
      </c>
      <c r="S24" s="13">
        <v>43</v>
      </c>
      <c r="T24" s="13" t="s">
        <v>282</v>
      </c>
      <c r="U24" s="13">
        <v>34</v>
      </c>
      <c r="V24" s="15">
        <v>35</v>
      </c>
    </row>
    <row r="25" spans="1:22" s="16" customFormat="1" ht="15.9">
      <c r="A25" s="9" t="s">
        <v>19</v>
      </c>
      <c r="B25" s="10" t="s">
        <v>317</v>
      </c>
      <c r="C25" s="11" t="s">
        <v>296</v>
      </c>
      <c r="D25" s="12">
        <v>43</v>
      </c>
      <c r="E25" s="13">
        <v>72</v>
      </c>
      <c r="F25" s="14">
        <v>1.062506</v>
      </c>
      <c r="G25" s="13">
        <v>10</v>
      </c>
      <c r="H25" s="13">
        <v>41.257489999999997</v>
      </c>
      <c r="I25" s="13">
        <v>44.742510000000003</v>
      </c>
      <c r="J25" s="13" t="s">
        <v>282</v>
      </c>
      <c r="K25" s="13">
        <v>44</v>
      </c>
      <c r="L25" s="13">
        <v>53</v>
      </c>
      <c r="M25" s="13">
        <v>37</v>
      </c>
      <c r="N25" s="13">
        <v>53</v>
      </c>
      <c r="O25" s="13">
        <v>35</v>
      </c>
      <c r="P25" s="13">
        <v>40</v>
      </c>
      <c r="Q25" s="13" t="s">
        <v>282</v>
      </c>
      <c r="R25" s="13">
        <v>48</v>
      </c>
      <c r="S25" s="13">
        <v>45</v>
      </c>
      <c r="T25" s="13" t="s">
        <v>282</v>
      </c>
      <c r="U25" s="13">
        <v>39</v>
      </c>
      <c r="V25" s="15">
        <v>36</v>
      </c>
    </row>
    <row r="26" spans="1:22" s="16" customFormat="1" ht="15.9">
      <c r="A26" s="9" t="s">
        <v>20</v>
      </c>
      <c r="B26" s="10" t="s">
        <v>318</v>
      </c>
      <c r="C26" s="11" t="s">
        <v>289</v>
      </c>
      <c r="D26" s="12">
        <v>42</v>
      </c>
      <c r="E26" s="13">
        <v>77</v>
      </c>
      <c r="F26" s="14">
        <v>1.3671990000000001</v>
      </c>
      <c r="G26" s="13">
        <v>7</v>
      </c>
      <c r="H26" s="13">
        <v>39.75779</v>
      </c>
      <c r="I26" s="13">
        <v>44.24221</v>
      </c>
      <c r="J26" s="13">
        <v>44</v>
      </c>
      <c r="K26" s="13" t="s">
        <v>282</v>
      </c>
      <c r="L26" s="13">
        <v>33</v>
      </c>
      <c r="M26" s="13" t="s">
        <v>282</v>
      </c>
      <c r="N26" s="13" t="s">
        <v>282</v>
      </c>
      <c r="O26" s="13">
        <v>47</v>
      </c>
      <c r="P26" s="13" t="s">
        <v>282</v>
      </c>
      <c r="Q26" s="13" t="s">
        <v>282</v>
      </c>
      <c r="R26" s="13">
        <v>41</v>
      </c>
      <c r="S26" s="13">
        <v>46</v>
      </c>
      <c r="T26" s="13">
        <v>43</v>
      </c>
      <c r="U26" s="13" t="s">
        <v>282</v>
      </c>
      <c r="V26" s="15">
        <v>36</v>
      </c>
    </row>
    <row r="27" spans="1:22" s="16" customFormat="1" ht="15.9">
      <c r="A27" s="9" t="s">
        <v>21</v>
      </c>
      <c r="B27" s="10" t="s">
        <v>319</v>
      </c>
      <c r="C27" s="11" t="s">
        <v>289</v>
      </c>
      <c r="D27" s="12">
        <v>17</v>
      </c>
      <c r="E27" s="13">
        <v>171</v>
      </c>
      <c r="F27" s="14">
        <v>2.3255970000000001</v>
      </c>
      <c r="G27" s="13">
        <v>5</v>
      </c>
      <c r="H27" s="13">
        <v>13.186019999999999</v>
      </c>
      <c r="I27" s="13">
        <v>20.813980000000001</v>
      </c>
      <c r="J27" s="13">
        <v>14</v>
      </c>
      <c r="K27" s="13" t="s">
        <v>282</v>
      </c>
      <c r="L27" s="13">
        <v>13</v>
      </c>
      <c r="M27" s="13" t="s">
        <v>282</v>
      </c>
      <c r="N27" s="13" t="s">
        <v>282</v>
      </c>
      <c r="O27" s="13">
        <v>22</v>
      </c>
      <c r="P27" s="13" t="s">
        <v>282</v>
      </c>
      <c r="Q27" s="13" t="s">
        <v>282</v>
      </c>
      <c r="R27" s="13" t="s">
        <v>282</v>
      </c>
      <c r="S27" s="13">
        <v>25</v>
      </c>
      <c r="T27" s="13">
        <v>10</v>
      </c>
      <c r="U27" s="13" t="s">
        <v>282</v>
      </c>
      <c r="V27" s="15" t="s">
        <v>282</v>
      </c>
    </row>
    <row r="28" spans="1:22" s="16" customFormat="1" ht="15.9">
      <c r="A28" s="9" t="s">
        <v>320</v>
      </c>
      <c r="B28" s="10" t="s">
        <v>321</v>
      </c>
      <c r="C28" s="11" t="s">
        <v>289</v>
      </c>
      <c r="D28" s="12">
        <v>60</v>
      </c>
      <c r="E28" s="13">
        <v>35</v>
      </c>
      <c r="F28" s="14">
        <v>4.8115930000000002</v>
      </c>
      <c r="G28" s="13">
        <v>4</v>
      </c>
      <c r="H28" s="13">
        <v>52.108989999999999</v>
      </c>
      <c r="I28" s="13">
        <v>67.891009999999994</v>
      </c>
      <c r="J28" s="13" t="s">
        <v>282</v>
      </c>
      <c r="K28" s="13" t="s">
        <v>282</v>
      </c>
      <c r="L28" s="13" t="s">
        <v>282</v>
      </c>
      <c r="M28" s="13" t="s">
        <v>282</v>
      </c>
      <c r="N28" s="13" t="s">
        <v>282</v>
      </c>
      <c r="O28" s="13">
        <v>71</v>
      </c>
      <c r="P28" s="13" t="s">
        <v>282</v>
      </c>
      <c r="Q28" s="13" t="s">
        <v>282</v>
      </c>
      <c r="R28" s="13" t="s">
        <v>282</v>
      </c>
      <c r="S28" s="13">
        <v>64</v>
      </c>
      <c r="T28" s="13">
        <v>60</v>
      </c>
      <c r="U28" s="13">
        <v>45</v>
      </c>
      <c r="V28" s="15" t="s">
        <v>282</v>
      </c>
    </row>
    <row r="29" spans="1:22" s="16" customFormat="1" ht="15.9">
      <c r="A29" s="9" t="s">
        <v>322</v>
      </c>
      <c r="B29" s="10" t="s">
        <v>323</v>
      </c>
      <c r="C29" s="11" t="s">
        <v>281</v>
      </c>
      <c r="D29" s="12">
        <v>24</v>
      </c>
      <c r="E29" s="13">
        <v>150</v>
      </c>
      <c r="F29" s="14">
        <v>2.7824309999999999</v>
      </c>
      <c r="G29" s="13">
        <v>8</v>
      </c>
      <c r="H29" s="13">
        <v>19.436810000000001</v>
      </c>
      <c r="I29" s="13">
        <v>28.563189999999999</v>
      </c>
      <c r="J29" s="13" t="s">
        <v>282</v>
      </c>
      <c r="K29" s="13" t="s">
        <v>282</v>
      </c>
      <c r="L29" s="13">
        <v>13</v>
      </c>
      <c r="M29" s="13">
        <v>20</v>
      </c>
      <c r="N29" s="13" t="s">
        <v>282</v>
      </c>
      <c r="O29" s="13">
        <v>35</v>
      </c>
      <c r="P29" s="13" t="s">
        <v>282</v>
      </c>
      <c r="Q29" s="13">
        <v>39</v>
      </c>
      <c r="R29" s="13" t="s">
        <v>282</v>
      </c>
      <c r="S29" s="13">
        <v>14</v>
      </c>
      <c r="T29" s="13">
        <v>18</v>
      </c>
      <c r="U29" s="13">
        <v>41</v>
      </c>
      <c r="V29" s="15">
        <v>12</v>
      </c>
    </row>
    <row r="30" spans="1:22" s="16" customFormat="1" ht="15.9">
      <c r="A30" s="9" t="s">
        <v>22</v>
      </c>
      <c r="B30" s="10" t="s">
        <v>324</v>
      </c>
      <c r="C30" s="11" t="s">
        <v>289</v>
      </c>
      <c r="D30" s="12">
        <v>26</v>
      </c>
      <c r="E30" s="13">
        <v>142</v>
      </c>
      <c r="F30" s="14">
        <v>1.3702479999999999</v>
      </c>
      <c r="G30" s="13">
        <v>9</v>
      </c>
      <c r="H30" s="13">
        <v>23.752790000000001</v>
      </c>
      <c r="I30" s="13">
        <v>28.247209999999999</v>
      </c>
      <c r="J30" s="13">
        <v>34</v>
      </c>
      <c r="K30" s="13" t="s">
        <v>282</v>
      </c>
      <c r="L30" s="13">
        <v>29</v>
      </c>
      <c r="M30" s="13">
        <v>20</v>
      </c>
      <c r="N30" s="13" t="s">
        <v>282</v>
      </c>
      <c r="O30" s="13">
        <v>35</v>
      </c>
      <c r="P30" s="13" t="s">
        <v>282</v>
      </c>
      <c r="Q30" s="13" t="s">
        <v>282</v>
      </c>
      <c r="R30" s="13">
        <v>24</v>
      </c>
      <c r="S30" s="13">
        <v>18</v>
      </c>
      <c r="T30" s="13">
        <v>35</v>
      </c>
      <c r="U30" s="13">
        <v>25</v>
      </c>
      <c r="V30" s="15">
        <v>18</v>
      </c>
    </row>
    <row r="31" spans="1:22" s="16" customFormat="1" ht="15.9">
      <c r="A31" s="9" t="s">
        <v>325</v>
      </c>
      <c r="B31" s="10" t="s">
        <v>326</v>
      </c>
      <c r="C31" s="11" t="s">
        <v>291</v>
      </c>
      <c r="D31" s="12">
        <v>74</v>
      </c>
      <c r="E31" s="13">
        <v>14</v>
      </c>
      <c r="F31" s="14">
        <v>2.1234169999999999</v>
      </c>
      <c r="G31" s="13">
        <v>8</v>
      </c>
      <c r="H31" s="13">
        <v>70.517589999999998</v>
      </c>
      <c r="I31" s="13">
        <v>77.482410000000002</v>
      </c>
      <c r="J31" s="13" t="s">
        <v>282</v>
      </c>
      <c r="K31" s="13">
        <v>79</v>
      </c>
      <c r="L31" s="13" t="s">
        <v>282</v>
      </c>
      <c r="M31" s="13">
        <v>90</v>
      </c>
      <c r="N31" s="13" t="s">
        <v>282</v>
      </c>
      <c r="O31" s="13">
        <v>71</v>
      </c>
      <c r="P31" s="13">
        <v>67</v>
      </c>
      <c r="Q31" s="13" t="s">
        <v>282</v>
      </c>
      <c r="R31" s="13">
        <v>76</v>
      </c>
      <c r="S31" s="13">
        <v>76</v>
      </c>
      <c r="T31" s="13" t="s">
        <v>282</v>
      </c>
      <c r="U31" s="13">
        <v>58</v>
      </c>
      <c r="V31" s="15">
        <v>78</v>
      </c>
    </row>
    <row r="32" spans="1:22" s="16" customFormat="1" ht="15.9">
      <c r="A32" s="9" t="s">
        <v>23</v>
      </c>
      <c r="B32" s="10" t="s">
        <v>327</v>
      </c>
      <c r="C32" s="11" t="s">
        <v>289</v>
      </c>
      <c r="D32" s="12">
        <v>24</v>
      </c>
      <c r="E32" s="13">
        <v>150</v>
      </c>
      <c r="F32" s="14">
        <v>0.8079345</v>
      </c>
      <c r="G32" s="13">
        <v>5</v>
      </c>
      <c r="H32" s="13">
        <v>22.674990000000001</v>
      </c>
      <c r="I32" s="13">
        <v>25.325009999999999</v>
      </c>
      <c r="J32" s="13">
        <v>24</v>
      </c>
      <c r="K32" s="13" t="s">
        <v>282</v>
      </c>
      <c r="L32" s="13">
        <v>25</v>
      </c>
      <c r="M32" s="13" t="s">
        <v>282</v>
      </c>
      <c r="N32" s="13" t="s">
        <v>282</v>
      </c>
      <c r="O32" s="13">
        <v>22</v>
      </c>
      <c r="P32" s="13" t="s">
        <v>282</v>
      </c>
      <c r="Q32" s="13" t="s">
        <v>282</v>
      </c>
      <c r="R32" s="13" t="s">
        <v>282</v>
      </c>
      <c r="S32" s="13">
        <v>21</v>
      </c>
      <c r="T32" s="13">
        <v>27</v>
      </c>
      <c r="U32" s="13" t="s">
        <v>282</v>
      </c>
      <c r="V32" s="15" t="s">
        <v>282</v>
      </c>
    </row>
    <row r="33" spans="1:22" s="16" customFormat="1" ht="15.9">
      <c r="A33" s="9" t="s">
        <v>24</v>
      </c>
      <c r="B33" s="10" t="s">
        <v>328</v>
      </c>
      <c r="C33" s="11" t="s">
        <v>289</v>
      </c>
      <c r="D33" s="12">
        <v>19</v>
      </c>
      <c r="E33" s="13">
        <v>167</v>
      </c>
      <c r="F33" s="14">
        <v>1.5131270000000001</v>
      </c>
      <c r="G33" s="13">
        <v>6</v>
      </c>
      <c r="H33" s="13">
        <v>16.518470000000001</v>
      </c>
      <c r="I33" s="13">
        <v>21.481529999999999</v>
      </c>
      <c r="J33" s="13">
        <v>24</v>
      </c>
      <c r="K33" s="13" t="s">
        <v>282</v>
      </c>
      <c r="L33" s="13">
        <v>21</v>
      </c>
      <c r="M33" s="13" t="s">
        <v>282</v>
      </c>
      <c r="N33" s="13" t="s">
        <v>282</v>
      </c>
      <c r="O33" s="13">
        <v>22</v>
      </c>
      <c r="P33" s="13" t="s">
        <v>282</v>
      </c>
      <c r="Q33" s="13" t="s">
        <v>282</v>
      </c>
      <c r="R33" s="13" t="s">
        <v>282</v>
      </c>
      <c r="S33" s="13">
        <v>10</v>
      </c>
      <c r="T33" s="13">
        <v>18</v>
      </c>
      <c r="U33" s="13">
        <v>19</v>
      </c>
      <c r="V33" s="15" t="s">
        <v>282</v>
      </c>
    </row>
    <row r="34" spans="1:22" s="16" customFormat="1" ht="15.9">
      <c r="A34" s="9" t="s">
        <v>25</v>
      </c>
      <c r="B34" s="10" t="s">
        <v>329</v>
      </c>
      <c r="C34" s="11" t="s">
        <v>291</v>
      </c>
      <c r="D34" s="12">
        <v>67</v>
      </c>
      <c r="E34" s="13">
        <v>27</v>
      </c>
      <c r="F34" s="14">
        <v>1.3410299999999999</v>
      </c>
      <c r="G34" s="13">
        <v>9</v>
      </c>
      <c r="H34" s="13">
        <v>64.800709999999995</v>
      </c>
      <c r="I34" s="13">
        <v>69.199290000000005</v>
      </c>
      <c r="J34" s="13" t="s">
        <v>282</v>
      </c>
      <c r="K34" s="13">
        <v>62</v>
      </c>
      <c r="L34" s="13">
        <v>77</v>
      </c>
      <c r="M34" s="13">
        <v>72</v>
      </c>
      <c r="N34" s="13" t="s">
        <v>282</v>
      </c>
      <c r="O34" s="13">
        <v>71</v>
      </c>
      <c r="P34" s="13">
        <v>57</v>
      </c>
      <c r="Q34" s="13" t="s">
        <v>282</v>
      </c>
      <c r="R34" s="13">
        <v>59</v>
      </c>
      <c r="S34" s="13">
        <v>73</v>
      </c>
      <c r="T34" s="13" t="s">
        <v>282</v>
      </c>
      <c r="U34" s="13">
        <v>66</v>
      </c>
      <c r="V34" s="15">
        <v>65</v>
      </c>
    </row>
    <row r="35" spans="1:22" s="16" customFormat="1" ht="15.9">
      <c r="A35" s="9" t="s">
        <v>330</v>
      </c>
      <c r="B35" s="10" t="s">
        <v>331</v>
      </c>
      <c r="C35" s="11" t="s">
        <v>281</v>
      </c>
      <c r="D35" s="12">
        <v>45</v>
      </c>
      <c r="E35" s="13">
        <v>65</v>
      </c>
      <c r="F35" s="14">
        <v>1.8114710000000001</v>
      </c>
      <c r="G35" s="13">
        <v>9</v>
      </c>
      <c r="H35" s="13">
        <v>42.02919</v>
      </c>
      <c r="I35" s="13">
        <v>47.97081</v>
      </c>
      <c r="J35" s="13" t="s">
        <v>282</v>
      </c>
      <c r="K35" s="13" t="s">
        <v>282</v>
      </c>
      <c r="L35" s="13">
        <v>41</v>
      </c>
      <c r="M35" s="13">
        <v>37</v>
      </c>
      <c r="N35" s="13" t="s">
        <v>282</v>
      </c>
      <c r="O35" s="13">
        <v>47</v>
      </c>
      <c r="P35" s="13">
        <v>58</v>
      </c>
      <c r="Q35" s="13">
        <v>38</v>
      </c>
      <c r="R35" s="13">
        <v>32</v>
      </c>
      <c r="S35" s="13">
        <v>49</v>
      </c>
      <c r="T35" s="13" t="s">
        <v>282</v>
      </c>
      <c r="U35" s="13">
        <v>59</v>
      </c>
      <c r="V35" s="15">
        <v>39</v>
      </c>
    </row>
    <row r="36" spans="1:22" s="16" customFormat="1" ht="15.9">
      <c r="A36" s="9" t="s">
        <v>26</v>
      </c>
      <c r="B36" s="10" t="s">
        <v>332</v>
      </c>
      <c r="C36" s="11" t="s">
        <v>291</v>
      </c>
      <c r="D36" s="12">
        <v>39</v>
      </c>
      <c r="E36" s="13">
        <v>91</v>
      </c>
      <c r="F36" s="14">
        <v>1.379437</v>
      </c>
      <c r="G36" s="13">
        <v>8</v>
      </c>
      <c r="H36" s="13">
        <v>36.737720000000003</v>
      </c>
      <c r="I36" s="13">
        <v>41.262279999999997</v>
      </c>
      <c r="J36" s="13" t="s">
        <v>282</v>
      </c>
      <c r="K36" s="13" t="s">
        <v>282</v>
      </c>
      <c r="L36" s="13">
        <v>45</v>
      </c>
      <c r="M36" s="13">
        <v>37</v>
      </c>
      <c r="N36" s="13" t="s">
        <v>282</v>
      </c>
      <c r="O36" s="13">
        <v>47</v>
      </c>
      <c r="P36" s="13">
        <v>34</v>
      </c>
      <c r="Q36" s="13" t="s">
        <v>282</v>
      </c>
      <c r="R36" s="13">
        <v>32</v>
      </c>
      <c r="S36" s="13">
        <v>48</v>
      </c>
      <c r="T36" s="13" t="s">
        <v>282</v>
      </c>
      <c r="U36" s="13">
        <v>37</v>
      </c>
      <c r="V36" s="15">
        <v>36</v>
      </c>
    </row>
    <row r="37" spans="1:22" s="16" customFormat="1" ht="15.9">
      <c r="A37" s="9" t="s">
        <v>27</v>
      </c>
      <c r="B37" s="10" t="s">
        <v>333</v>
      </c>
      <c r="C37" s="11" t="s">
        <v>289</v>
      </c>
      <c r="D37" s="12">
        <v>19</v>
      </c>
      <c r="E37" s="13">
        <v>167</v>
      </c>
      <c r="F37" s="14">
        <v>5.4786070000000002</v>
      </c>
      <c r="G37" s="13">
        <v>4</v>
      </c>
      <c r="H37" s="13">
        <v>10.015090000000001</v>
      </c>
      <c r="I37" s="13">
        <v>27.984909999999999</v>
      </c>
      <c r="J37" s="13">
        <v>4</v>
      </c>
      <c r="K37" s="13" t="s">
        <v>282</v>
      </c>
      <c r="L37" s="13" t="s">
        <v>282</v>
      </c>
      <c r="M37" s="13" t="s">
        <v>282</v>
      </c>
      <c r="N37" s="13" t="s">
        <v>282</v>
      </c>
      <c r="O37" s="13">
        <v>35</v>
      </c>
      <c r="P37" s="13" t="s">
        <v>282</v>
      </c>
      <c r="Q37" s="13" t="s">
        <v>282</v>
      </c>
      <c r="R37" s="13" t="s">
        <v>282</v>
      </c>
      <c r="S37" s="13">
        <v>18</v>
      </c>
      <c r="T37" s="13">
        <v>18</v>
      </c>
      <c r="U37" s="13" t="s">
        <v>282</v>
      </c>
      <c r="V37" s="15" t="s">
        <v>282</v>
      </c>
    </row>
    <row r="38" spans="1:22" s="16" customFormat="1" ht="15.9">
      <c r="A38" s="9" t="s">
        <v>334</v>
      </c>
      <c r="B38" s="10" t="s">
        <v>335</v>
      </c>
      <c r="C38" s="11" t="s">
        <v>289</v>
      </c>
      <c r="D38" s="12">
        <v>21</v>
      </c>
      <c r="E38" s="13">
        <v>164</v>
      </c>
      <c r="F38" s="14">
        <v>1.2627280000000001</v>
      </c>
      <c r="G38" s="13">
        <v>7</v>
      </c>
      <c r="H38" s="13">
        <v>18.929130000000001</v>
      </c>
      <c r="I38" s="13">
        <v>23.070869999999999</v>
      </c>
      <c r="J38" s="13" t="s">
        <v>282</v>
      </c>
      <c r="K38" s="13" t="s">
        <v>282</v>
      </c>
      <c r="L38" s="13">
        <v>21</v>
      </c>
      <c r="M38" s="13">
        <v>20</v>
      </c>
      <c r="N38" s="13" t="s">
        <v>282</v>
      </c>
      <c r="O38" s="13">
        <v>22</v>
      </c>
      <c r="P38" s="13" t="s">
        <v>282</v>
      </c>
      <c r="Q38" s="13" t="s">
        <v>282</v>
      </c>
      <c r="R38" s="13">
        <v>17</v>
      </c>
      <c r="S38" s="13">
        <v>18</v>
      </c>
      <c r="T38" s="13">
        <v>18</v>
      </c>
      <c r="U38" s="13" t="s">
        <v>282</v>
      </c>
      <c r="V38" s="15">
        <v>31</v>
      </c>
    </row>
    <row r="39" spans="1:22" s="16" customFormat="1" ht="15.9">
      <c r="A39" s="9" t="s">
        <v>28</v>
      </c>
      <c r="B39" s="10" t="s">
        <v>336</v>
      </c>
      <c r="C39" s="11" t="s">
        <v>291</v>
      </c>
      <c r="D39" s="12">
        <v>54</v>
      </c>
      <c r="E39" s="13">
        <v>48</v>
      </c>
      <c r="F39" s="14">
        <v>3.160666</v>
      </c>
      <c r="G39" s="13">
        <v>7</v>
      </c>
      <c r="H39" s="13">
        <v>48.816510000000001</v>
      </c>
      <c r="I39" s="13">
        <v>59.183489999999999</v>
      </c>
      <c r="J39" s="13" t="s">
        <v>282</v>
      </c>
      <c r="K39" s="13" t="s">
        <v>282</v>
      </c>
      <c r="L39" s="13">
        <v>69</v>
      </c>
      <c r="M39" s="13">
        <v>55</v>
      </c>
      <c r="N39" s="13" t="s">
        <v>282</v>
      </c>
      <c r="O39" s="13">
        <v>47</v>
      </c>
      <c r="P39" s="13" t="s">
        <v>282</v>
      </c>
      <c r="Q39" s="13" t="s">
        <v>282</v>
      </c>
      <c r="R39" s="13">
        <v>41</v>
      </c>
      <c r="S39" s="13">
        <v>65</v>
      </c>
      <c r="T39" s="13" t="s">
        <v>282</v>
      </c>
      <c r="U39" s="13">
        <v>39</v>
      </c>
      <c r="V39" s="15">
        <v>61</v>
      </c>
    </row>
    <row r="40" spans="1:22" s="16" customFormat="1" ht="15.9">
      <c r="A40" s="9" t="s">
        <v>337</v>
      </c>
      <c r="B40" s="10" t="s">
        <v>338</v>
      </c>
      <c r="C40" s="11" t="s">
        <v>289</v>
      </c>
      <c r="D40" s="12">
        <v>37</v>
      </c>
      <c r="E40" s="13">
        <v>99</v>
      </c>
      <c r="F40" s="14">
        <v>1.9721</v>
      </c>
      <c r="G40" s="13">
        <v>9</v>
      </c>
      <c r="H40" s="13">
        <v>33.765749999999997</v>
      </c>
      <c r="I40" s="13">
        <v>40.234250000000003</v>
      </c>
      <c r="J40" s="13">
        <v>39</v>
      </c>
      <c r="K40" s="13" t="s">
        <v>282</v>
      </c>
      <c r="L40" s="13">
        <v>25</v>
      </c>
      <c r="M40" s="13">
        <v>37</v>
      </c>
      <c r="N40" s="13" t="s">
        <v>282</v>
      </c>
      <c r="O40" s="13">
        <v>59</v>
      </c>
      <c r="P40" s="13" t="s">
        <v>282</v>
      </c>
      <c r="Q40" s="13" t="s">
        <v>282</v>
      </c>
      <c r="R40" s="13">
        <v>39</v>
      </c>
      <c r="S40" s="13">
        <v>33</v>
      </c>
      <c r="T40" s="13">
        <v>43</v>
      </c>
      <c r="U40" s="13">
        <v>33</v>
      </c>
      <c r="V40" s="15">
        <v>26</v>
      </c>
    </row>
    <row r="41" spans="1:22" s="16" customFormat="1" ht="15.9">
      <c r="A41" s="9" t="s">
        <v>29</v>
      </c>
      <c r="B41" s="10" t="s">
        <v>339</v>
      </c>
      <c r="C41" s="11" t="s">
        <v>296</v>
      </c>
      <c r="D41" s="12">
        <v>50</v>
      </c>
      <c r="E41" s="13">
        <v>57</v>
      </c>
      <c r="F41" s="14">
        <v>0.9331777</v>
      </c>
      <c r="G41" s="13">
        <v>9</v>
      </c>
      <c r="H41" s="13">
        <v>48.469589999999997</v>
      </c>
      <c r="I41" s="13">
        <v>51.530410000000003</v>
      </c>
      <c r="J41" s="13" t="s">
        <v>282</v>
      </c>
      <c r="K41" s="13">
        <v>44</v>
      </c>
      <c r="L41" s="13">
        <v>53</v>
      </c>
      <c r="M41" s="13">
        <v>55</v>
      </c>
      <c r="N41" s="13">
        <v>50</v>
      </c>
      <c r="O41" s="13">
        <v>47</v>
      </c>
      <c r="P41" s="13">
        <v>43</v>
      </c>
      <c r="Q41" s="13" t="s">
        <v>282</v>
      </c>
      <c r="R41" s="13">
        <v>50</v>
      </c>
      <c r="S41" s="13">
        <v>57</v>
      </c>
      <c r="T41" s="13" t="s">
        <v>282</v>
      </c>
      <c r="U41" s="13" t="s">
        <v>282</v>
      </c>
      <c r="V41" s="15">
        <v>52</v>
      </c>
    </row>
    <row r="42" spans="1:22" s="16" customFormat="1" ht="15.9">
      <c r="A42" s="9" t="s">
        <v>340</v>
      </c>
      <c r="B42" s="10" t="s">
        <v>341</v>
      </c>
      <c r="C42" s="11" t="s">
        <v>291</v>
      </c>
      <c r="D42" s="12">
        <v>45</v>
      </c>
      <c r="E42" s="13">
        <v>65</v>
      </c>
      <c r="F42" s="14">
        <v>2.870733</v>
      </c>
      <c r="G42" s="13">
        <v>5</v>
      </c>
      <c r="H42" s="13">
        <v>40.292000000000002</v>
      </c>
      <c r="I42" s="13">
        <v>49.707999999999998</v>
      </c>
      <c r="J42" s="13" t="s">
        <v>282</v>
      </c>
      <c r="K42" s="13" t="s">
        <v>282</v>
      </c>
      <c r="L42" s="13">
        <v>41</v>
      </c>
      <c r="M42" s="13">
        <v>55</v>
      </c>
      <c r="N42" s="13" t="s">
        <v>282</v>
      </c>
      <c r="O42" s="13">
        <v>35</v>
      </c>
      <c r="P42" s="13" t="s">
        <v>282</v>
      </c>
      <c r="Q42" s="13" t="s">
        <v>282</v>
      </c>
      <c r="R42" s="13">
        <v>50</v>
      </c>
      <c r="S42" s="13">
        <v>46</v>
      </c>
      <c r="T42" s="13" t="s">
        <v>282</v>
      </c>
      <c r="U42" s="13" t="s">
        <v>282</v>
      </c>
      <c r="V42" s="15" t="s">
        <v>282</v>
      </c>
    </row>
    <row r="43" spans="1:22" s="16" customFormat="1" ht="15.9">
      <c r="A43" s="9" t="s">
        <v>342</v>
      </c>
      <c r="B43" s="10" t="s">
        <v>343</v>
      </c>
      <c r="C43" s="11" t="s">
        <v>296</v>
      </c>
      <c r="D43" s="12">
        <v>52</v>
      </c>
      <c r="E43" s="13">
        <v>51</v>
      </c>
      <c r="F43" s="14">
        <v>2.4574889999999998</v>
      </c>
      <c r="G43" s="13">
        <v>8</v>
      </c>
      <c r="H43" s="13">
        <v>47.969720000000002</v>
      </c>
      <c r="I43" s="13">
        <v>56.030279999999998</v>
      </c>
      <c r="J43" s="13" t="s">
        <v>282</v>
      </c>
      <c r="K43" s="13">
        <v>35</v>
      </c>
      <c r="L43" s="13" t="s">
        <v>282</v>
      </c>
      <c r="M43" s="13">
        <v>55</v>
      </c>
      <c r="N43" s="13" t="s">
        <v>282</v>
      </c>
      <c r="O43" s="13">
        <v>47</v>
      </c>
      <c r="P43" s="13">
        <v>44</v>
      </c>
      <c r="Q43" s="13" t="s">
        <v>282</v>
      </c>
      <c r="R43" s="13">
        <v>50</v>
      </c>
      <c r="S43" s="13">
        <v>67</v>
      </c>
      <c r="T43" s="13" t="s">
        <v>282</v>
      </c>
      <c r="U43" s="13">
        <v>57</v>
      </c>
      <c r="V43" s="15">
        <v>64</v>
      </c>
    </row>
    <row r="44" spans="1:22" s="16" customFormat="1" ht="15.9">
      <c r="A44" s="9" t="s">
        <v>344</v>
      </c>
      <c r="B44" s="10" t="s">
        <v>345</v>
      </c>
      <c r="C44" s="11" t="s">
        <v>296</v>
      </c>
      <c r="D44" s="12">
        <v>56</v>
      </c>
      <c r="E44" s="13">
        <v>41</v>
      </c>
      <c r="F44" s="14">
        <v>1.0847979999999999</v>
      </c>
      <c r="G44" s="13">
        <v>10</v>
      </c>
      <c r="H44" s="13">
        <v>54.220930000000003</v>
      </c>
      <c r="I44" s="13">
        <v>57.779069999999997</v>
      </c>
      <c r="J44" s="13" t="s">
        <v>282</v>
      </c>
      <c r="K44" s="13">
        <v>44</v>
      </c>
      <c r="L44" s="13">
        <v>57</v>
      </c>
      <c r="M44" s="13">
        <v>55</v>
      </c>
      <c r="N44" s="13">
        <v>59</v>
      </c>
      <c r="O44" s="13">
        <v>59</v>
      </c>
      <c r="P44" s="13">
        <v>59</v>
      </c>
      <c r="Q44" s="13" t="s">
        <v>282</v>
      </c>
      <c r="R44" s="13">
        <v>50</v>
      </c>
      <c r="S44" s="13">
        <v>66</v>
      </c>
      <c r="T44" s="13" t="s">
        <v>282</v>
      </c>
      <c r="U44" s="13">
        <v>47</v>
      </c>
      <c r="V44" s="15">
        <v>62</v>
      </c>
    </row>
    <row r="45" spans="1:22" s="16" customFormat="1" ht="15.9">
      <c r="A45" s="9" t="s">
        <v>346</v>
      </c>
      <c r="B45" s="10" t="s">
        <v>347</v>
      </c>
      <c r="C45" s="11" t="s">
        <v>289</v>
      </c>
      <c r="D45" s="12">
        <v>20</v>
      </c>
      <c r="E45" s="13">
        <v>166</v>
      </c>
      <c r="F45" s="14">
        <v>0.99351719999999999</v>
      </c>
      <c r="G45" s="13">
        <v>9</v>
      </c>
      <c r="H45" s="13">
        <v>18.370629999999998</v>
      </c>
      <c r="I45" s="13">
        <v>21.629370000000002</v>
      </c>
      <c r="J45" s="13">
        <v>27</v>
      </c>
      <c r="K45" s="13" t="s">
        <v>282</v>
      </c>
      <c r="L45" s="13">
        <v>25</v>
      </c>
      <c r="M45" s="13">
        <v>20</v>
      </c>
      <c r="N45" s="13" t="s">
        <v>282</v>
      </c>
      <c r="O45" s="13">
        <v>22</v>
      </c>
      <c r="P45" s="13" t="s">
        <v>282</v>
      </c>
      <c r="Q45" s="13" t="s">
        <v>282</v>
      </c>
      <c r="R45" s="13">
        <v>24</v>
      </c>
      <c r="S45" s="13">
        <v>12</v>
      </c>
      <c r="T45" s="13">
        <v>18</v>
      </c>
      <c r="U45" s="13">
        <v>17</v>
      </c>
      <c r="V45" s="15">
        <v>12</v>
      </c>
    </row>
    <row r="46" spans="1:22" s="16" customFormat="1" ht="15.9">
      <c r="A46" s="9" t="s">
        <v>30</v>
      </c>
      <c r="B46" s="10" t="s">
        <v>348</v>
      </c>
      <c r="C46" s="11" t="s">
        <v>296</v>
      </c>
      <c r="D46" s="12">
        <v>90</v>
      </c>
      <c r="E46" s="13">
        <v>1</v>
      </c>
      <c r="F46" s="14">
        <v>1.709309</v>
      </c>
      <c r="G46" s="13">
        <v>8</v>
      </c>
      <c r="H46" s="13">
        <v>87.196730000000002</v>
      </c>
      <c r="I46" s="13">
        <v>92.803269999999998</v>
      </c>
      <c r="J46" s="13" t="s">
        <v>282</v>
      </c>
      <c r="K46" s="13">
        <v>97</v>
      </c>
      <c r="L46" s="13" t="s">
        <v>282</v>
      </c>
      <c r="M46" s="13">
        <v>90</v>
      </c>
      <c r="N46" s="13" t="s">
        <v>282</v>
      </c>
      <c r="O46" s="13">
        <v>83</v>
      </c>
      <c r="P46" s="13">
        <v>96</v>
      </c>
      <c r="Q46" s="13" t="s">
        <v>282</v>
      </c>
      <c r="R46" s="13">
        <v>100</v>
      </c>
      <c r="S46" s="13">
        <v>79</v>
      </c>
      <c r="T46" s="13" t="s">
        <v>282</v>
      </c>
      <c r="U46" s="13">
        <v>84</v>
      </c>
      <c r="V46" s="15">
        <v>88</v>
      </c>
    </row>
    <row r="47" spans="1:22" s="16" customFormat="1" ht="15.9">
      <c r="A47" s="9" t="s">
        <v>31</v>
      </c>
      <c r="B47" s="10" t="s">
        <v>349</v>
      </c>
      <c r="C47" s="11" t="s">
        <v>289</v>
      </c>
      <c r="D47" s="12">
        <v>30</v>
      </c>
      <c r="E47" s="13">
        <v>130</v>
      </c>
      <c r="F47" s="14">
        <v>1.7377480000000001</v>
      </c>
      <c r="G47" s="13">
        <v>5</v>
      </c>
      <c r="H47" s="13">
        <v>27.150089999999999</v>
      </c>
      <c r="I47" s="13">
        <v>32.849910000000001</v>
      </c>
      <c r="J47" s="13">
        <v>27</v>
      </c>
      <c r="K47" s="13" t="s">
        <v>282</v>
      </c>
      <c r="L47" s="13">
        <v>25</v>
      </c>
      <c r="M47" s="13" t="s">
        <v>282</v>
      </c>
      <c r="N47" s="13" t="s">
        <v>282</v>
      </c>
      <c r="O47" s="13">
        <v>35</v>
      </c>
      <c r="P47" s="13" t="s">
        <v>282</v>
      </c>
      <c r="Q47" s="13" t="s">
        <v>282</v>
      </c>
      <c r="R47" s="13" t="s">
        <v>282</v>
      </c>
      <c r="S47" s="13">
        <v>28</v>
      </c>
      <c r="T47" s="13">
        <v>35</v>
      </c>
      <c r="U47" s="13" t="s">
        <v>282</v>
      </c>
      <c r="V47" s="15" t="s">
        <v>282</v>
      </c>
    </row>
    <row r="48" spans="1:22" s="16" customFormat="1" ht="15.9">
      <c r="A48" s="9" t="s">
        <v>350</v>
      </c>
      <c r="B48" s="10" t="s">
        <v>351</v>
      </c>
      <c r="C48" s="11" t="s">
        <v>291</v>
      </c>
      <c r="D48" s="12">
        <v>55</v>
      </c>
      <c r="E48" s="13">
        <v>45</v>
      </c>
      <c r="F48" s="14">
        <v>1.896461</v>
      </c>
      <c r="G48" s="13">
        <v>3</v>
      </c>
      <c r="H48" s="13">
        <v>51.889800000000001</v>
      </c>
      <c r="I48" s="13">
        <v>58.110199999999999</v>
      </c>
      <c r="J48" s="13" t="s">
        <v>282</v>
      </c>
      <c r="K48" s="13" t="s">
        <v>282</v>
      </c>
      <c r="L48" s="13" t="s">
        <v>282</v>
      </c>
      <c r="M48" s="13" t="s">
        <v>282</v>
      </c>
      <c r="N48" s="13" t="s">
        <v>282</v>
      </c>
      <c r="O48" s="13">
        <v>59</v>
      </c>
      <c r="P48" s="13" t="s">
        <v>282</v>
      </c>
      <c r="Q48" s="13" t="s">
        <v>282</v>
      </c>
      <c r="R48" s="13" t="s">
        <v>282</v>
      </c>
      <c r="S48" s="13" t="s">
        <v>282</v>
      </c>
      <c r="T48" s="13">
        <v>52</v>
      </c>
      <c r="U48" s="13" t="s">
        <v>282</v>
      </c>
      <c r="V48" s="15">
        <v>55</v>
      </c>
    </row>
    <row r="49" spans="1:22" s="16" customFormat="1" ht="15.9">
      <c r="A49" s="9" t="s">
        <v>32</v>
      </c>
      <c r="B49" s="10" t="s">
        <v>352</v>
      </c>
      <c r="C49" s="11" t="s">
        <v>291</v>
      </c>
      <c r="D49" s="12">
        <v>32</v>
      </c>
      <c r="E49" s="13">
        <v>123</v>
      </c>
      <c r="F49" s="14">
        <v>1.3050889999999999</v>
      </c>
      <c r="G49" s="13">
        <v>7</v>
      </c>
      <c r="H49" s="13">
        <v>29.859649999999998</v>
      </c>
      <c r="I49" s="13">
        <v>34.140349999999998</v>
      </c>
      <c r="J49" s="13" t="s">
        <v>282</v>
      </c>
      <c r="K49" s="13" t="s">
        <v>282</v>
      </c>
      <c r="L49" s="13">
        <v>29</v>
      </c>
      <c r="M49" s="13">
        <v>37</v>
      </c>
      <c r="N49" s="13" t="s">
        <v>282</v>
      </c>
      <c r="O49" s="13">
        <v>35</v>
      </c>
      <c r="P49" s="13" t="s">
        <v>282</v>
      </c>
      <c r="Q49" s="13" t="s">
        <v>282</v>
      </c>
      <c r="R49" s="13">
        <v>24</v>
      </c>
      <c r="S49" s="13">
        <v>36</v>
      </c>
      <c r="T49" s="13" t="s">
        <v>282</v>
      </c>
      <c r="U49" s="13">
        <v>34</v>
      </c>
      <c r="V49" s="15">
        <v>29</v>
      </c>
    </row>
    <row r="50" spans="1:22" s="16" customFormat="1" ht="15.9">
      <c r="A50" s="9" t="s">
        <v>33</v>
      </c>
      <c r="B50" s="10" t="s">
        <v>353</v>
      </c>
      <c r="C50" s="11" t="s">
        <v>291</v>
      </c>
      <c r="D50" s="12">
        <v>36</v>
      </c>
      <c r="E50" s="13">
        <v>101</v>
      </c>
      <c r="F50" s="14">
        <v>1.0711710000000001</v>
      </c>
      <c r="G50" s="13">
        <v>7</v>
      </c>
      <c r="H50" s="13">
        <v>34.243279999999999</v>
      </c>
      <c r="I50" s="13">
        <v>37.756720000000001</v>
      </c>
      <c r="J50" s="13" t="s">
        <v>282</v>
      </c>
      <c r="K50" s="13" t="s">
        <v>282</v>
      </c>
      <c r="L50" s="13">
        <v>45</v>
      </c>
      <c r="M50" s="13">
        <v>37</v>
      </c>
      <c r="N50" s="13" t="s">
        <v>282</v>
      </c>
      <c r="O50" s="13">
        <v>35</v>
      </c>
      <c r="P50" s="13" t="s">
        <v>282</v>
      </c>
      <c r="Q50" s="13" t="s">
        <v>282</v>
      </c>
      <c r="R50" s="13">
        <v>35</v>
      </c>
      <c r="S50" s="13">
        <v>35</v>
      </c>
      <c r="T50" s="13" t="s">
        <v>282</v>
      </c>
      <c r="U50" s="13">
        <v>33</v>
      </c>
      <c r="V50" s="15">
        <v>35</v>
      </c>
    </row>
    <row r="51" spans="1:22" s="16" customFormat="1" ht="15.9">
      <c r="A51" s="9" t="s">
        <v>354</v>
      </c>
      <c r="B51" s="10" t="s">
        <v>355</v>
      </c>
      <c r="C51" s="11" t="s">
        <v>287</v>
      </c>
      <c r="D51" s="12">
        <v>30</v>
      </c>
      <c r="E51" s="13">
        <v>130</v>
      </c>
      <c r="F51" s="14">
        <v>1.780133</v>
      </c>
      <c r="G51" s="13">
        <v>6</v>
      </c>
      <c r="H51" s="13">
        <v>27.080580000000001</v>
      </c>
      <c r="I51" s="13">
        <v>32.919420000000002</v>
      </c>
      <c r="J51" s="13" t="s">
        <v>282</v>
      </c>
      <c r="K51" s="13" t="s">
        <v>282</v>
      </c>
      <c r="L51" s="13">
        <v>25</v>
      </c>
      <c r="M51" s="13">
        <v>37</v>
      </c>
      <c r="N51" s="13" t="s">
        <v>282</v>
      </c>
      <c r="O51" s="13">
        <v>35</v>
      </c>
      <c r="P51" s="13" t="s">
        <v>282</v>
      </c>
      <c r="Q51" s="13" t="s">
        <v>282</v>
      </c>
      <c r="R51" s="13">
        <v>32</v>
      </c>
      <c r="S51" s="13">
        <v>23</v>
      </c>
      <c r="T51" s="13" t="s">
        <v>282</v>
      </c>
      <c r="U51" s="13" t="s">
        <v>282</v>
      </c>
      <c r="V51" s="15">
        <v>27</v>
      </c>
    </row>
    <row r="52" spans="1:22" s="16" customFormat="1" ht="15.9">
      <c r="A52" s="9" t="s">
        <v>34</v>
      </c>
      <c r="B52" s="10" t="s">
        <v>356</v>
      </c>
      <c r="C52" s="11" t="s">
        <v>291</v>
      </c>
      <c r="D52" s="12">
        <v>33</v>
      </c>
      <c r="E52" s="13">
        <v>116</v>
      </c>
      <c r="F52" s="14">
        <v>1.9109149999999999</v>
      </c>
      <c r="G52" s="13">
        <v>7</v>
      </c>
      <c r="H52" s="13">
        <v>29.866099999999999</v>
      </c>
      <c r="I52" s="13">
        <v>36.133899999999997</v>
      </c>
      <c r="J52" s="13" t="s">
        <v>282</v>
      </c>
      <c r="K52" s="13" t="s">
        <v>282</v>
      </c>
      <c r="L52" s="13">
        <v>45</v>
      </c>
      <c r="M52" s="13">
        <v>37</v>
      </c>
      <c r="N52" s="13" t="s">
        <v>282</v>
      </c>
      <c r="O52" s="13">
        <v>35</v>
      </c>
      <c r="P52" s="13" t="s">
        <v>282</v>
      </c>
      <c r="Q52" s="13" t="s">
        <v>282</v>
      </c>
      <c r="R52" s="13">
        <v>32</v>
      </c>
      <c r="S52" s="13">
        <v>22</v>
      </c>
      <c r="T52" s="13" t="s">
        <v>282</v>
      </c>
      <c r="U52" s="13">
        <v>29</v>
      </c>
      <c r="V52" s="15">
        <v>33</v>
      </c>
    </row>
    <row r="53" spans="1:22" s="16" customFormat="1" ht="15.9">
      <c r="A53" s="9" t="s">
        <v>357</v>
      </c>
      <c r="B53" s="10" t="s">
        <v>358</v>
      </c>
      <c r="C53" s="11" t="s">
        <v>289</v>
      </c>
      <c r="D53" s="12">
        <v>17</v>
      </c>
      <c r="E53" s="13">
        <v>171</v>
      </c>
      <c r="F53" s="14">
        <v>2.548162</v>
      </c>
      <c r="G53" s="13">
        <v>4</v>
      </c>
      <c r="H53" s="13">
        <v>12.821009999999999</v>
      </c>
      <c r="I53" s="13">
        <v>21.178989999999999</v>
      </c>
      <c r="J53" s="13" t="s">
        <v>282</v>
      </c>
      <c r="K53" s="13" t="s">
        <v>282</v>
      </c>
      <c r="L53" s="13">
        <v>9</v>
      </c>
      <c r="M53" s="13">
        <v>20</v>
      </c>
      <c r="N53" s="13" t="s">
        <v>282</v>
      </c>
      <c r="O53" s="13">
        <v>22</v>
      </c>
      <c r="P53" s="13" t="s">
        <v>282</v>
      </c>
      <c r="Q53" s="13" t="s">
        <v>282</v>
      </c>
      <c r="R53" s="13" t="s">
        <v>282</v>
      </c>
      <c r="S53" s="13">
        <v>16</v>
      </c>
      <c r="T53" s="13" t="s">
        <v>282</v>
      </c>
      <c r="U53" s="13" t="s">
        <v>282</v>
      </c>
      <c r="V53" s="15" t="s">
        <v>282</v>
      </c>
    </row>
    <row r="54" spans="1:22" s="16" customFormat="1" ht="15.9">
      <c r="A54" s="9" t="s">
        <v>35</v>
      </c>
      <c r="B54" s="10" t="s">
        <v>359</v>
      </c>
      <c r="C54" s="11" t="s">
        <v>289</v>
      </c>
      <c r="D54" s="12">
        <v>22</v>
      </c>
      <c r="E54" s="13">
        <v>162</v>
      </c>
      <c r="F54" s="14">
        <v>4.7838599999999998</v>
      </c>
      <c r="G54" s="13">
        <v>5</v>
      </c>
      <c r="H54" s="13">
        <v>14.15447</v>
      </c>
      <c r="I54" s="13">
        <v>29.84553</v>
      </c>
      <c r="J54" s="13">
        <v>4</v>
      </c>
      <c r="K54" s="13" t="s">
        <v>282</v>
      </c>
      <c r="L54" s="13">
        <v>13</v>
      </c>
      <c r="M54" s="13" t="s">
        <v>282</v>
      </c>
      <c r="N54" s="13" t="s">
        <v>282</v>
      </c>
      <c r="O54" s="13">
        <v>35</v>
      </c>
      <c r="P54" s="13" t="s">
        <v>282</v>
      </c>
      <c r="Q54" s="13" t="s">
        <v>282</v>
      </c>
      <c r="R54" s="13" t="s">
        <v>282</v>
      </c>
      <c r="S54" s="13">
        <v>31</v>
      </c>
      <c r="T54" s="13">
        <v>27</v>
      </c>
      <c r="U54" s="13" t="s">
        <v>282</v>
      </c>
      <c r="V54" s="15" t="s">
        <v>282</v>
      </c>
    </row>
    <row r="55" spans="1:22" s="16" customFormat="1" ht="15.9">
      <c r="A55" s="9" t="s">
        <v>36</v>
      </c>
      <c r="B55" s="10" t="s">
        <v>360</v>
      </c>
      <c r="C55" s="11" t="s">
        <v>296</v>
      </c>
      <c r="D55" s="12">
        <v>74</v>
      </c>
      <c r="E55" s="13">
        <v>14</v>
      </c>
      <c r="F55" s="14">
        <v>1.0126759999999999</v>
      </c>
      <c r="G55" s="13">
        <v>10</v>
      </c>
      <c r="H55" s="13">
        <v>72.339209999999994</v>
      </c>
      <c r="I55" s="13">
        <v>75.660790000000006</v>
      </c>
      <c r="J55" s="13" t="s">
        <v>282</v>
      </c>
      <c r="K55" s="13">
        <v>88</v>
      </c>
      <c r="L55" s="13">
        <v>77</v>
      </c>
      <c r="M55" s="13">
        <v>72</v>
      </c>
      <c r="N55" s="13">
        <v>68</v>
      </c>
      <c r="O55" s="13">
        <v>71</v>
      </c>
      <c r="P55" s="13">
        <v>79</v>
      </c>
      <c r="Q55" s="13" t="s">
        <v>282</v>
      </c>
      <c r="R55" s="13">
        <v>67</v>
      </c>
      <c r="S55" s="13">
        <v>75</v>
      </c>
      <c r="T55" s="13" t="s">
        <v>282</v>
      </c>
      <c r="U55" s="13">
        <v>68</v>
      </c>
      <c r="V55" s="15">
        <v>76</v>
      </c>
    </row>
    <row r="56" spans="1:22" s="16" customFormat="1" ht="15.9">
      <c r="A56" s="9" t="s">
        <v>361</v>
      </c>
      <c r="B56" s="10" t="s">
        <v>362</v>
      </c>
      <c r="C56" s="11" t="s">
        <v>289</v>
      </c>
      <c r="D56" s="12">
        <v>30</v>
      </c>
      <c r="E56" s="13">
        <v>130</v>
      </c>
      <c r="F56" s="14">
        <v>5.8990710000000002</v>
      </c>
      <c r="G56" s="13">
        <v>3</v>
      </c>
      <c r="H56" s="13">
        <v>20.325520000000001</v>
      </c>
      <c r="I56" s="13">
        <v>39.674480000000003</v>
      </c>
      <c r="J56" s="13" t="s">
        <v>282</v>
      </c>
      <c r="K56" s="13" t="s">
        <v>282</v>
      </c>
      <c r="L56" s="13">
        <v>17</v>
      </c>
      <c r="M56" s="13" t="s">
        <v>282</v>
      </c>
      <c r="N56" s="13" t="s">
        <v>282</v>
      </c>
      <c r="O56" s="13">
        <v>35</v>
      </c>
      <c r="P56" s="13" t="s">
        <v>282</v>
      </c>
      <c r="Q56" s="13" t="s">
        <v>282</v>
      </c>
      <c r="R56" s="13" t="s">
        <v>282</v>
      </c>
      <c r="S56" s="13">
        <v>38</v>
      </c>
      <c r="T56" s="13" t="s">
        <v>282</v>
      </c>
      <c r="U56" s="13" t="s">
        <v>282</v>
      </c>
      <c r="V56" s="15" t="s">
        <v>282</v>
      </c>
    </row>
    <row r="57" spans="1:22" s="16" customFormat="1" ht="15.9">
      <c r="A57" s="9" t="s">
        <v>37</v>
      </c>
      <c r="B57" s="10" t="s">
        <v>363</v>
      </c>
      <c r="C57" s="11" t="s">
        <v>289</v>
      </c>
      <c r="D57" s="12">
        <v>38</v>
      </c>
      <c r="E57" s="13">
        <v>94</v>
      </c>
      <c r="F57" s="14">
        <v>1.3118399999999999</v>
      </c>
      <c r="G57" s="13">
        <v>8</v>
      </c>
      <c r="H57" s="13">
        <v>35.848579999999998</v>
      </c>
      <c r="I57" s="13">
        <v>40.151420000000002</v>
      </c>
      <c r="J57" s="13">
        <v>44</v>
      </c>
      <c r="K57" s="13" t="s">
        <v>282</v>
      </c>
      <c r="L57" s="13">
        <v>33</v>
      </c>
      <c r="M57" s="13">
        <v>37</v>
      </c>
      <c r="N57" s="13" t="s">
        <v>282</v>
      </c>
      <c r="O57" s="13">
        <v>47</v>
      </c>
      <c r="P57" s="13" t="s">
        <v>282</v>
      </c>
      <c r="Q57" s="13" t="s">
        <v>282</v>
      </c>
      <c r="R57" s="13">
        <v>32</v>
      </c>
      <c r="S57" s="13">
        <v>43</v>
      </c>
      <c r="T57" s="13">
        <v>35</v>
      </c>
      <c r="U57" s="13" t="s">
        <v>282</v>
      </c>
      <c r="V57" s="15">
        <v>34</v>
      </c>
    </row>
    <row r="58" spans="1:22" s="16" customFormat="1" ht="15.9">
      <c r="A58" s="9" t="s">
        <v>38</v>
      </c>
      <c r="B58" s="10" t="s">
        <v>364</v>
      </c>
      <c r="C58" s="11" t="s">
        <v>281</v>
      </c>
      <c r="D58" s="12">
        <v>53</v>
      </c>
      <c r="E58" s="13">
        <v>49</v>
      </c>
      <c r="F58" s="14">
        <v>4.3184079999999998</v>
      </c>
      <c r="G58" s="13">
        <v>3</v>
      </c>
      <c r="H58" s="13">
        <v>45.917810000000003</v>
      </c>
      <c r="I58" s="13">
        <v>60.082189999999997</v>
      </c>
      <c r="J58" s="13" t="s">
        <v>282</v>
      </c>
      <c r="K58" s="13" t="s">
        <v>282</v>
      </c>
      <c r="L58" s="13" t="s">
        <v>282</v>
      </c>
      <c r="M58" s="13" t="s">
        <v>282</v>
      </c>
      <c r="N58" s="13" t="s">
        <v>282</v>
      </c>
      <c r="O58" s="13">
        <v>59</v>
      </c>
      <c r="P58" s="13" t="s">
        <v>282</v>
      </c>
      <c r="Q58" s="13" t="s">
        <v>282</v>
      </c>
      <c r="R58" s="13" t="s">
        <v>282</v>
      </c>
      <c r="S58" s="13">
        <v>56</v>
      </c>
      <c r="T58" s="13">
        <v>43</v>
      </c>
      <c r="U58" s="13" t="s">
        <v>282</v>
      </c>
      <c r="V58" s="15" t="s">
        <v>282</v>
      </c>
    </row>
    <row r="59" spans="1:22" s="16" customFormat="1" ht="15.9">
      <c r="A59" s="9" t="s">
        <v>365</v>
      </c>
      <c r="B59" s="10" t="s">
        <v>366</v>
      </c>
      <c r="C59" s="11" t="s">
        <v>296</v>
      </c>
      <c r="D59" s="12">
        <v>87</v>
      </c>
      <c r="E59" s="13">
        <v>2</v>
      </c>
      <c r="F59" s="14">
        <v>1.1938960000000001</v>
      </c>
      <c r="G59" s="13">
        <v>8</v>
      </c>
      <c r="H59" s="13">
        <v>85.042010000000005</v>
      </c>
      <c r="I59" s="13">
        <v>88.957989999999995</v>
      </c>
      <c r="J59" s="13" t="s">
        <v>282</v>
      </c>
      <c r="K59" s="13">
        <v>88</v>
      </c>
      <c r="L59" s="13" t="s">
        <v>282</v>
      </c>
      <c r="M59" s="13">
        <v>90</v>
      </c>
      <c r="N59" s="13" t="s">
        <v>282</v>
      </c>
      <c r="O59" s="13">
        <v>83</v>
      </c>
      <c r="P59" s="13">
        <v>94</v>
      </c>
      <c r="Q59" s="13" t="s">
        <v>282</v>
      </c>
      <c r="R59" s="13">
        <v>93</v>
      </c>
      <c r="S59" s="13">
        <v>78</v>
      </c>
      <c r="T59" s="13" t="s">
        <v>282</v>
      </c>
      <c r="U59" s="13">
        <v>87</v>
      </c>
      <c r="V59" s="15">
        <v>86</v>
      </c>
    </row>
    <row r="60" spans="1:22" s="16" customFormat="1" ht="15.9">
      <c r="A60" s="9" t="s">
        <v>39</v>
      </c>
      <c r="B60" s="10" t="s">
        <v>367</v>
      </c>
      <c r="C60" s="11" t="s">
        <v>296</v>
      </c>
      <c r="D60" s="12">
        <v>72</v>
      </c>
      <c r="E60" s="13">
        <v>21</v>
      </c>
      <c r="F60" s="14">
        <v>0.64438300000000004</v>
      </c>
      <c r="G60" s="13">
        <v>8</v>
      </c>
      <c r="H60" s="13">
        <v>70.943209999999993</v>
      </c>
      <c r="I60" s="13">
        <v>73.056790000000007</v>
      </c>
      <c r="J60" s="13" t="s">
        <v>282</v>
      </c>
      <c r="K60" s="13">
        <v>70</v>
      </c>
      <c r="L60" s="13" t="s">
        <v>282</v>
      </c>
      <c r="M60" s="13">
        <v>72</v>
      </c>
      <c r="N60" s="13" t="s">
        <v>282</v>
      </c>
      <c r="O60" s="13">
        <v>71</v>
      </c>
      <c r="P60" s="13">
        <v>74</v>
      </c>
      <c r="Q60" s="13" t="s">
        <v>282</v>
      </c>
      <c r="R60" s="13">
        <v>67</v>
      </c>
      <c r="S60" s="13">
        <v>75</v>
      </c>
      <c r="T60" s="13" t="s">
        <v>282</v>
      </c>
      <c r="U60" s="13">
        <v>75</v>
      </c>
      <c r="V60" s="15">
        <v>70</v>
      </c>
    </row>
    <row r="61" spans="1:22" s="16" customFormat="1" ht="15.9">
      <c r="A61" s="9" t="s">
        <v>368</v>
      </c>
      <c r="B61" s="10" t="s">
        <v>369</v>
      </c>
      <c r="C61" s="11" t="s">
        <v>289</v>
      </c>
      <c r="D61" s="12">
        <v>29</v>
      </c>
      <c r="E61" s="13">
        <v>136</v>
      </c>
      <c r="F61" s="14">
        <v>2.0697049999999999</v>
      </c>
      <c r="G61" s="13">
        <v>6</v>
      </c>
      <c r="H61" s="13">
        <v>25.60568</v>
      </c>
      <c r="I61" s="13">
        <v>32.39432</v>
      </c>
      <c r="J61" s="13" t="s">
        <v>282</v>
      </c>
      <c r="K61" s="13" t="s">
        <v>282</v>
      </c>
      <c r="L61" s="13">
        <v>29</v>
      </c>
      <c r="M61" s="13">
        <v>37</v>
      </c>
      <c r="N61" s="13" t="s">
        <v>282</v>
      </c>
      <c r="O61" s="13">
        <v>35</v>
      </c>
      <c r="P61" s="13" t="s">
        <v>282</v>
      </c>
      <c r="Q61" s="13" t="s">
        <v>282</v>
      </c>
      <c r="R61" s="13">
        <v>32</v>
      </c>
      <c r="S61" s="13">
        <v>20</v>
      </c>
      <c r="T61" s="13" t="s">
        <v>282</v>
      </c>
      <c r="U61" s="13" t="s">
        <v>282</v>
      </c>
      <c r="V61" s="15">
        <v>24</v>
      </c>
    </row>
    <row r="62" spans="1:22" s="16" customFormat="1" ht="15.9">
      <c r="A62" s="9" t="s">
        <v>370</v>
      </c>
      <c r="B62" s="10" t="s">
        <v>371</v>
      </c>
      <c r="C62" s="11" t="s">
        <v>289</v>
      </c>
      <c r="D62" s="12">
        <v>34</v>
      </c>
      <c r="E62" s="13">
        <v>110</v>
      </c>
      <c r="F62" s="14">
        <v>3.762664</v>
      </c>
      <c r="G62" s="13">
        <v>7</v>
      </c>
      <c r="H62" s="13">
        <v>27.829229999999999</v>
      </c>
      <c r="I62" s="13">
        <v>40.170769999999997</v>
      </c>
      <c r="J62" s="13">
        <v>16</v>
      </c>
      <c r="K62" s="13" t="s">
        <v>282</v>
      </c>
      <c r="L62" s="13">
        <v>25</v>
      </c>
      <c r="M62" s="13" t="s">
        <v>282</v>
      </c>
      <c r="N62" s="13" t="s">
        <v>282</v>
      </c>
      <c r="O62" s="13">
        <v>47</v>
      </c>
      <c r="P62" s="13" t="s">
        <v>282</v>
      </c>
      <c r="Q62" s="13" t="s">
        <v>282</v>
      </c>
      <c r="R62" s="13">
        <v>39</v>
      </c>
      <c r="S62" s="13">
        <v>57</v>
      </c>
      <c r="T62" s="13">
        <v>27</v>
      </c>
      <c r="U62" s="13" t="s">
        <v>282</v>
      </c>
      <c r="V62" s="15">
        <v>30</v>
      </c>
    </row>
    <row r="63" spans="1:22" s="16" customFormat="1" ht="15.9">
      <c r="A63" s="9" t="s">
        <v>40</v>
      </c>
      <c r="B63" s="10" t="s">
        <v>372</v>
      </c>
      <c r="C63" s="11" t="s">
        <v>284</v>
      </c>
      <c r="D63" s="12">
        <v>56</v>
      </c>
      <c r="E63" s="13">
        <v>41</v>
      </c>
      <c r="F63" s="14">
        <v>3.0266220000000001</v>
      </c>
      <c r="G63" s="13">
        <v>6</v>
      </c>
      <c r="H63" s="13">
        <v>51.036340000000003</v>
      </c>
      <c r="I63" s="13">
        <v>60.963659999999997</v>
      </c>
      <c r="J63" s="13" t="s">
        <v>282</v>
      </c>
      <c r="K63" s="13" t="s">
        <v>282</v>
      </c>
      <c r="L63" s="13">
        <v>45</v>
      </c>
      <c r="M63" s="13" t="s">
        <v>282</v>
      </c>
      <c r="N63" s="13">
        <v>50</v>
      </c>
      <c r="O63" s="13">
        <v>47</v>
      </c>
      <c r="P63" s="13" t="s">
        <v>282</v>
      </c>
      <c r="Q63" s="13" t="s">
        <v>282</v>
      </c>
      <c r="R63" s="13" t="s">
        <v>282</v>
      </c>
      <c r="S63" s="13">
        <v>68</v>
      </c>
      <c r="T63" s="13" t="s">
        <v>282</v>
      </c>
      <c r="U63" s="13">
        <v>65</v>
      </c>
      <c r="V63" s="15">
        <v>58</v>
      </c>
    </row>
    <row r="64" spans="1:22" s="16" customFormat="1" ht="15.9">
      <c r="A64" s="9" t="s">
        <v>41</v>
      </c>
      <c r="B64" s="10" t="s">
        <v>373</v>
      </c>
      <c r="C64" s="11" t="s">
        <v>296</v>
      </c>
      <c r="D64" s="12">
        <v>79</v>
      </c>
      <c r="E64" s="13">
        <v>9</v>
      </c>
      <c r="F64" s="14">
        <v>2.1682700000000001</v>
      </c>
      <c r="G64" s="13">
        <v>8</v>
      </c>
      <c r="H64" s="13">
        <v>75.444040000000001</v>
      </c>
      <c r="I64" s="13">
        <v>82.555959999999999</v>
      </c>
      <c r="J64" s="13" t="s">
        <v>282</v>
      </c>
      <c r="K64" s="13">
        <v>79</v>
      </c>
      <c r="L64" s="13" t="s">
        <v>282</v>
      </c>
      <c r="M64" s="13">
        <v>90</v>
      </c>
      <c r="N64" s="13" t="s">
        <v>282</v>
      </c>
      <c r="O64" s="13">
        <v>71</v>
      </c>
      <c r="P64" s="13">
        <v>87</v>
      </c>
      <c r="Q64" s="13" t="s">
        <v>282</v>
      </c>
      <c r="R64" s="13">
        <v>85</v>
      </c>
      <c r="S64" s="13">
        <v>77</v>
      </c>
      <c r="T64" s="13" t="s">
        <v>282</v>
      </c>
      <c r="U64" s="13">
        <v>60</v>
      </c>
      <c r="V64" s="15">
        <v>80</v>
      </c>
    </row>
    <row r="65" spans="1:22" s="16" customFormat="1" ht="15.9">
      <c r="A65" s="9" t="s">
        <v>42</v>
      </c>
      <c r="B65" s="10" t="s">
        <v>374</v>
      </c>
      <c r="C65" s="11" t="s">
        <v>289</v>
      </c>
      <c r="D65" s="12">
        <v>43</v>
      </c>
      <c r="E65" s="13">
        <v>72</v>
      </c>
      <c r="F65" s="14">
        <v>1.4317059999999999</v>
      </c>
      <c r="G65" s="13">
        <v>9</v>
      </c>
      <c r="H65" s="13">
        <v>40.652000000000001</v>
      </c>
      <c r="I65" s="13">
        <v>45.347999999999999</v>
      </c>
      <c r="J65" s="13">
        <v>49</v>
      </c>
      <c r="K65" s="13" t="s">
        <v>282</v>
      </c>
      <c r="L65" s="13">
        <v>41</v>
      </c>
      <c r="M65" s="13">
        <v>55</v>
      </c>
      <c r="N65" s="13" t="s">
        <v>282</v>
      </c>
      <c r="O65" s="13">
        <v>35</v>
      </c>
      <c r="P65" s="13" t="s">
        <v>282</v>
      </c>
      <c r="Q65" s="13" t="s">
        <v>282</v>
      </c>
      <c r="R65" s="13">
        <v>50</v>
      </c>
      <c r="S65" s="13">
        <v>37</v>
      </c>
      <c r="T65" s="13">
        <v>43</v>
      </c>
      <c r="U65" s="13">
        <v>43</v>
      </c>
      <c r="V65" s="15">
        <v>33</v>
      </c>
    </row>
    <row r="66" spans="1:22" s="16" customFormat="1" ht="15.9">
      <c r="A66" s="9" t="s">
        <v>43</v>
      </c>
      <c r="B66" s="10" t="s">
        <v>375</v>
      </c>
      <c r="C66" s="11" t="s">
        <v>296</v>
      </c>
      <c r="D66" s="12">
        <v>52</v>
      </c>
      <c r="E66" s="13">
        <v>51</v>
      </c>
      <c r="F66" s="14">
        <v>2.1435460000000002</v>
      </c>
      <c r="G66" s="13">
        <v>8</v>
      </c>
      <c r="H66" s="13">
        <v>48.484580000000001</v>
      </c>
      <c r="I66" s="13">
        <v>55.515419999999999</v>
      </c>
      <c r="J66" s="13" t="s">
        <v>282</v>
      </c>
      <c r="K66" s="13">
        <v>62</v>
      </c>
      <c r="L66" s="13" t="s">
        <v>282</v>
      </c>
      <c r="M66" s="13">
        <v>37</v>
      </c>
      <c r="N66" s="13" t="s">
        <v>282</v>
      </c>
      <c r="O66" s="13">
        <v>59</v>
      </c>
      <c r="P66" s="13">
        <v>53</v>
      </c>
      <c r="Q66" s="13" t="s">
        <v>282</v>
      </c>
      <c r="R66" s="13">
        <v>41</v>
      </c>
      <c r="S66" s="13">
        <v>64</v>
      </c>
      <c r="T66" s="13" t="s">
        <v>282</v>
      </c>
      <c r="U66" s="13">
        <v>50</v>
      </c>
      <c r="V66" s="15">
        <v>54</v>
      </c>
    </row>
    <row r="67" spans="1:22" s="16" customFormat="1" ht="15.9">
      <c r="A67" s="9" t="s">
        <v>376</v>
      </c>
      <c r="B67" s="10" t="s">
        <v>377</v>
      </c>
      <c r="C67" s="11" t="s">
        <v>291</v>
      </c>
      <c r="D67" s="12">
        <v>52</v>
      </c>
      <c r="E67" s="13">
        <v>51</v>
      </c>
      <c r="F67" s="14">
        <v>3.2308750000000002</v>
      </c>
      <c r="G67" s="13">
        <v>3</v>
      </c>
      <c r="H67" s="13">
        <v>46.701369999999997</v>
      </c>
      <c r="I67" s="13">
        <v>57.298630000000003</v>
      </c>
      <c r="J67" s="13" t="s">
        <v>282</v>
      </c>
      <c r="K67" s="13" t="s">
        <v>282</v>
      </c>
      <c r="L67" s="13" t="s">
        <v>282</v>
      </c>
      <c r="M67" s="13" t="s">
        <v>282</v>
      </c>
      <c r="N67" s="13" t="s">
        <v>282</v>
      </c>
      <c r="O67" s="13">
        <v>47</v>
      </c>
      <c r="P67" s="13" t="s">
        <v>282</v>
      </c>
      <c r="Q67" s="13" t="s">
        <v>282</v>
      </c>
      <c r="R67" s="13" t="s">
        <v>282</v>
      </c>
      <c r="S67" s="13" t="s">
        <v>282</v>
      </c>
      <c r="T67" s="13">
        <v>52</v>
      </c>
      <c r="U67" s="13" t="s">
        <v>282</v>
      </c>
      <c r="V67" s="15">
        <v>59</v>
      </c>
    </row>
    <row r="68" spans="1:22" s="16" customFormat="1" ht="15.9">
      <c r="A68" s="9" t="s">
        <v>44</v>
      </c>
      <c r="B68" s="10" t="s">
        <v>378</v>
      </c>
      <c r="C68" s="11" t="s">
        <v>291</v>
      </c>
      <c r="D68" s="12">
        <v>24</v>
      </c>
      <c r="E68" s="13">
        <v>150</v>
      </c>
      <c r="F68" s="14">
        <v>1.129734</v>
      </c>
      <c r="G68" s="13">
        <v>7</v>
      </c>
      <c r="H68" s="13">
        <v>22.14724</v>
      </c>
      <c r="I68" s="13">
        <v>25.85276</v>
      </c>
      <c r="J68" s="13" t="s">
        <v>282</v>
      </c>
      <c r="K68" s="13" t="s">
        <v>282</v>
      </c>
      <c r="L68" s="13">
        <v>21</v>
      </c>
      <c r="M68" s="13">
        <v>20</v>
      </c>
      <c r="N68" s="13" t="s">
        <v>282</v>
      </c>
      <c r="O68" s="13">
        <v>22</v>
      </c>
      <c r="P68" s="13" t="s">
        <v>282</v>
      </c>
      <c r="Q68" s="13" t="s">
        <v>282</v>
      </c>
      <c r="R68" s="13">
        <v>24</v>
      </c>
      <c r="S68" s="13">
        <v>24</v>
      </c>
      <c r="T68" s="13" t="s">
        <v>282</v>
      </c>
      <c r="U68" s="13">
        <v>33</v>
      </c>
      <c r="V68" s="15">
        <v>25</v>
      </c>
    </row>
    <row r="69" spans="1:22" s="16" customFormat="1" ht="15.9">
      <c r="A69" s="9" t="s">
        <v>45</v>
      </c>
      <c r="B69" s="10" t="s">
        <v>379</v>
      </c>
      <c r="C69" s="11" t="s">
        <v>289</v>
      </c>
      <c r="D69" s="12">
        <v>25</v>
      </c>
      <c r="E69" s="13">
        <v>147</v>
      </c>
      <c r="F69" s="14">
        <v>1.602557</v>
      </c>
      <c r="G69" s="13">
        <v>7</v>
      </c>
      <c r="H69" s="13">
        <v>22.37181</v>
      </c>
      <c r="I69" s="13">
        <v>27.62819</v>
      </c>
      <c r="J69" s="13">
        <v>27</v>
      </c>
      <c r="K69" s="13" t="s">
        <v>282</v>
      </c>
      <c r="L69" s="13">
        <v>29</v>
      </c>
      <c r="M69" s="13" t="s">
        <v>282</v>
      </c>
      <c r="N69" s="13" t="s">
        <v>282</v>
      </c>
      <c r="O69" s="13">
        <v>35</v>
      </c>
      <c r="P69" s="13" t="s">
        <v>282</v>
      </c>
      <c r="Q69" s="13" t="s">
        <v>282</v>
      </c>
      <c r="R69" s="13">
        <v>24</v>
      </c>
      <c r="S69" s="13">
        <v>16</v>
      </c>
      <c r="T69" s="13">
        <v>27</v>
      </c>
      <c r="U69" s="13" t="s">
        <v>282</v>
      </c>
      <c r="V69" s="15">
        <v>20</v>
      </c>
    </row>
    <row r="70" spans="1:22" s="16" customFormat="1" ht="15.9">
      <c r="A70" s="9" t="s">
        <v>380</v>
      </c>
      <c r="B70" s="10" t="s">
        <v>381</v>
      </c>
      <c r="C70" s="11" t="s">
        <v>289</v>
      </c>
      <c r="D70" s="12">
        <v>21</v>
      </c>
      <c r="E70" s="13">
        <v>164</v>
      </c>
      <c r="F70" s="14">
        <v>2.6689039999999999</v>
      </c>
      <c r="G70" s="13">
        <v>6</v>
      </c>
      <c r="H70" s="13">
        <v>16.623000000000001</v>
      </c>
      <c r="I70" s="13">
        <v>25.376999999999999</v>
      </c>
      <c r="J70" s="13">
        <v>14</v>
      </c>
      <c r="K70" s="13" t="s">
        <v>282</v>
      </c>
      <c r="L70" s="13">
        <v>29</v>
      </c>
      <c r="M70" s="13" t="s">
        <v>282</v>
      </c>
      <c r="N70" s="13" t="s">
        <v>282</v>
      </c>
      <c r="O70" s="13">
        <v>22</v>
      </c>
      <c r="P70" s="13" t="s">
        <v>282</v>
      </c>
      <c r="Q70" s="13" t="s">
        <v>282</v>
      </c>
      <c r="R70" s="13">
        <v>32</v>
      </c>
      <c r="S70" s="13">
        <v>20</v>
      </c>
      <c r="T70" s="13">
        <v>10</v>
      </c>
      <c r="U70" s="13" t="s">
        <v>282</v>
      </c>
      <c r="V70" s="15" t="s">
        <v>282</v>
      </c>
    </row>
    <row r="71" spans="1:22" s="16" customFormat="1" ht="15.9">
      <c r="A71" s="9" t="s">
        <v>46</v>
      </c>
      <c r="B71" s="10" t="s">
        <v>382</v>
      </c>
      <c r="C71" s="11" t="s">
        <v>291</v>
      </c>
      <c r="D71" s="12">
        <v>40</v>
      </c>
      <c r="E71" s="13">
        <v>85</v>
      </c>
      <c r="F71" s="14">
        <v>2.1830240000000001</v>
      </c>
      <c r="G71" s="13">
        <v>5</v>
      </c>
      <c r="H71" s="13">
        <v>36.419840000000001</v>
      </c>
      <c r="I71" s="13">
        <v>43.580159999999999</v>
      </c>
      <c r="J71" s="13" t="s">
        <v>282</v>
      </c>
      <c r="K71" s="13" t="s">
        <v>282</v>
      </c>
      <c r="L71" s="13" t="s">
        <v>282</v>
      </c>
      <c r="M71" s="13" t="s">
        <v>282</v>
      </c>
      <c r="N71" s="13" t="s">
        <v>282</v>
      </c>
      <c r="O71" s="13">
        <v>35</v>
      </c>
      <c r="P71" s="13" t="s">
        <v>282</v>
      </c>
      <c r="Q71" s="13" t="s">
        <v>282</v>
      </c>
      <c r="R71" s="13">
        <v>41</v>
      </c>
      <c r="S71" s="13">
        <v>49</v>
      </c>
      <c r="T71" s="13">
        <v>35</v>
      </c>
      <c r="U71" s="13" t="s">
        <v>282</v>
      </c>
      <c r="V71" s="15">
        <v>38</v>
      </c>
    </row>
    <row r="72" spans="1:22" s="16" customFormat="1" ht="15.9">
      <c r="A72" s="9" t="s">
        <v>383</v>
      </c>
      <c r="B72" s="10" t="s">
        <v>384</v>
      </c>
      <c r="C72" s="11" t="s">
        <v>291</v>
      </c>
      <c r="D72" s="12">
        <v>17</v>
      </c>
      <c r="E72" s="13">
        <v>171</v>
      </c>
      <c r="F72" s="14">
        <v>1.3438349999999999</v>
      </c>
      <c r="G72" s="13">
        <v>6</v>
      </c>
      <c r="H72" s="13">
        <v>14.796110000000001</v>
      </c>
      <c r="I72" s="13">
        <v>19.203890000000001</v>
      </c>
      <c r="J72" s="13" t="s">
        <v>282</v>
      </c>
      <c r="K72" s="13" t="s">
        <v>282</v>
      </c>
      <c r="L72" s="13">
        <v>17</v>
      </c>
      <c r="M72" s="13" t="s">
        <v>282</v>
      </c>
      <c r="N72" s="13" t="s">
        <v>282</v>
      </c>
      <c r="O72" s="13">
        <v>22</v>
      </c>
      <c r="P72" s="13" t="s">
        <v>282</v>
      </c>
      <c r="Q72" s="13" t="s">
        <v>282</v>
      </c>
      <c r="R72" s="13">
        <v>15</v>
      </c>
      <c r="S72" s="13">
        <v>16</v>
      </c>
      <c r="T72" s="13">
        <v>10</v>
      </c>
      <c r="U72" s="13" t="s">
        <v>282</v>
      </c>
      <c r="V72" s="15">
        <v>20</v>
      </c>
    </row>
    <row r="73" spans="1:22" s="16" customFormat="1" ht="15.9">
      <c r="A73" s="9" t="s">
        <v>47</v>
      </c>
      <c r="B73" s="10" t="s">
        <v>385</v>
      </c>
      <c r="C73" s="11" t="s">
        <v>291</v>
      </c>
      <c r="D73" s="12">
        <v>23</v>
      </c>
      <c r="E73" s="13">
        <v>157</v>
      </c>
      <c r="F73" s="14">
        <v>0.50172939999999999</v>
      </c>
      <c r="G73" s="13">
        <v>8</v>
      </c>
      <c r="H73" s="13">
        <v>22.177160000000001</v>
      </c>
      <c r="I73" s="13">
        <v>23.822839999999999</v>
      </c>
      <c r="J73" s="13" t="s">
        <v>282</v>
      </c>
      <c r="K73" s="13" t="s">
        <v>282</v>
      </c>
      <c r="L73" s="13">
        <v>21</v>
      </c>
      <c r="M73" s="13">
        <v>20</v>
      </c>
      <c r="N73" s="13" t="s">
        <v>282</v>
      </c>
      <c r="O73" s="13">
        <v>22</v>
      </c>
      <c r="P73" s="13" t="s">
        <v>282</v>
      </c>
      <c r="Q73" s="13" t="s">
        <v>282</v>
      </c>
      <c r="R73" s="13">
        <v>24</v>
      </c>
      <c r="S73" s="13">
        <v>21</v>
      </c>
      <c r="T73" s="13">
        <v>27</v>
      </c>
      <c r="U73" s="13">
        <v>23</v>
      </c>
      <c r="V73" s="15">
        <v>24</v>
      </c>
    </row>
    <row r="74" spans="1:22" s="16" customFormat="1" ht="15.9">
      <c r="A74" s="9" t="s">
        <v>386</v>
      </c>
      <c r="B74" s="10" t="s">
        <v>387</v>
      </c>
      <c r="C74" s="11" t="s">
        <v>281</v>
      </c>
      <c r="D74" s="12">
        <v>76</v>
      </c>
      <c r="E74" s="13">
        <v>12</v>
      </c>
      <c r="F74" s="14">
        <v>1.6132869999999999</v>
      </c>
      <c r="G74" s="13">
        <v>8</v>
      </c>
      <c r="H74" s="13">
        <v>73.354209999999995</v>
      </c>
      <c r="I74" s="13">
        <v>78.645790000000005</v>
      </c>
      <c r="J74" s="13" t="s">
        <v>282</v>
      </c>
      <c r="K74" s="13" t="s">
        <v>282</v>
      </c>
      <c r="L74" s="13" t="s">
        <v>282</v>
      </c>
      <c r="M74" s="13">
        <v>90</v>
      </c>
      <c r="N74" s="13" t="s">
        <v>282</v>
      </c>
      <c r="O74" s="13">
        <v>71</v>
      </c>
      <c r="P74" s="13">
        <v>80</v>
      </c>
      <c r="Q74" s="13">
        <v>76</v>
      </c>
      <c r="R74" s="13">
        <v>67</v>
      </c>
      <c r="S74" s="13">
        <v>72</v>
      </c>
      <c r="T74" s="13" t="s">
        <v>282</v>
      </c>
      <c r="U74" s="13">
        <v>80</v>
      </c>
      <c r="V74" s="15">
        <v>73</v>
      </c>
    </row>
    <row r="75" spans="1:22" s="16" customFormat="1" ht="15.9">
      <c r="A75" s="9" t="s">
        <v>48</v>
      </c>
      <c r="B75" s="10" t="s">
        <v>388</v>
      </c>
      <c r="C75" s="11" t="s">
        <v>296</v>
      </c>
      <c r="D75" s="12">
        <v>42</v>
      </c>
      <c r="E75" s="13">
        <v>77</v>
      </c>
      <c r="F75" s="14">
        <v>1.4627399999999999</v>
      </c>
      <c r="G75" s="13">
        <v>10</v>
      </c>
      <c r="H75" s="13">
        <v>39.601100000000002</v>
      </c>
      <c r="I75" s="13">
        <v>44.398899999999998</v>
      </c>
      <c r="J75" s="13" t="s">
        <v>282</v>
      </c>
      <c r="K75" s="13">
        <v>26</v>
      </c>
      <c r="L75" s="13">
        <v>37</v>
      </c>
      <c r="M75" s="13">
        <v>55</v>
      </c>
      <c r="N75" s="13">
        <v>42</v>
      </c>
      <c r="O75" s="13">
        <v>59</v>
      </c>
      <c r="P75" s="13">
        <v>44</v>
      </c>
      <c r="Q75" s="13" t="s">
        <v>282</v>
      </c>
      <c r="R75" s="13">
        <v>41</v>
      </c>
      <c r="S75" s="13">
        <v>43</v>
      </c>
      <c r="T75" s="13" t="s">
        <v>282</v>
      </c>
      <c r="U75" s="13">
        <v>39</v>
      </c>
      <c r="V75" s="15">
        <v>37</v>
      </c>
    </row>
    <row r="76" spans="1:22" s="16" customFormat="1" ht="15.9">
      <c r="A76" s="9" t="s">
        <v>389</v>
      </c>
      <c r="B76" s="10" t="s">
        <v>390</v>
      </c>
      <c r="C76" s="11" t="s">
        <v>296</v>
      </c>
      <c r="D76" s="12">
        <v>74</v>
      </c>
      <c r="E76" s="13">
        <v>14</v>
      </c>
      <c r="F76" s="14">
        <v>3.831931</v>
      </c>
      <c r="G76" s="13">
        <v>7</v>
      </c>
      <c r="H76" s="13">
        <v>67.715639999999993</v>
      </c>
      <c r="I76" s="13">
        <v>80.284360000000007</v>
      </c>
      <c r="J76" s="13" t="s">
        <v>282</v>
      </c>
      <c r="K76" s="13">
        <v>44</v>
      </c>
      <c r="L76" s="13" t="s">
        <v>282</v>
      </c>
      <c r="M76" s="13">
        <v>72</v>
      </c>
      <c r="N76" s="13" t="s">
        <v>282</v>
      </c>
      <c r="O76" s="13">
        <v>83</v>
      </c>
      <c r="P76" s="13">
        <v>88</v>
      </c>
      <c r="Q76" s="13" t="s">
        <v>282</v>
      </c>
      <c r="R76" s="13">
        <v>76</v>
      </c>
      <c r="S76" s="13">
        <v>77</v>
      </c>
      <c r="T76" s="13" t="s">
        <v>282</v>
      </c>
      <c r="U76" s="13">
        <v>80</v>
      </c>
      <c r="V76" s="15" t="s">
        <v>282</v>
      </c>
    </row>
    <row r="77" spans="1:22" s="16" customFormat="1" ht="15.9">
      <c r="A77" s="9" t="s">
        <v>49</v>
      </c>
      <c r="B77" s="10" t="s">
        <v>391</v>
      </c>
      <c r="C77" s="11" t="s">
        <v>281</v>
      </c>
      <c r="D77" s="12">
        <v>40</v>
      </c>
      <c r="E77" s="13">
        <v>85</v>
      </c>
      <c r="F77" s="14">
        <v>1.1822010000000001</v>
      </c>
      <c r="G77" s="13">
        <v>9</v>
      </c>
      <c r="H77" s="13">
        <v>38.061190000000003</v>
      </c>
      <c r="I77" s="13">
        <v>41.938809999999997</v>
      </c>
      <c r="J77" s="13" t="s">
        <v>282</v>
      </c>
      <c r="K77" s="13" t="s">
        <v>282</v>
      </c>
      <c r="L77" s="13">
        <v>45</v>
      </c>
      <c r="M77" s="13">
        <v>37</v>
      </c>
      <c r="N77" s="13" t="s">
        <v>282</v>
      </c>
      <c r="O77" s="13">
        <v>47</v>
      </c>
      <c r="P77" s="13">
        <v>47</v>
      </c>
      <c r="Q77" s="13">
        <v>30</v>
      </c>
      <c r="R77" s="13">
        <v>41</v>
      </c>
      <c r="S77" s="13">
        <v>40</v>
      </c>
      <c r="T77" s="13" t="s">
        <v>282</v>
      </c>
      <c r="U77" s="13">
        <v>39</v>
      </c>
      <c r="V77" s="15">
        <v>31</v>
      </c>
    </row>
    <row r="78" spans="1:22" s="16" customFormat="1" ht="15.9">
      <c r="A78" s="9" t="s">
        <v>392</v>
      </c>
      <c r="B78" s="10" t="s">
        <v>393</v>
      </c>
      <c r="C78" s="11" t="s">
        <v>281</v>
      </c>
      <c r="D78" s="12">
        <v>34</v>
      </c>
      <c r="E78" s="13">
        <v>110</v>
      </c>
      <c r="F78" s="14">
        <v>1.7834719999999999</v>
      </c>
      <c r="G78" s="13">
        <v>8</v>
      </c>
      <c r="H78" s="13">
        <v>31.075109999999999</v>
      </c>
      <c r="I78" s="13">
        <v>36.924889999999998</v>
      </c>
      <c r="J78" s="13" t="s">
        <v>282</v>
      </c>
      <c r="K78" s="13" t="s">
        <v>282</v>
      </c>
      <c r="L78" s="13">
        <v>33</v>
      </c>
      <c r="M78" s="13">
        <v>37</v>
      </c>
      <c r="N78" s="13" t="s">
        <v>282</v>
      </c>
      <c r="O78" s="13">
        <v>47</v>
      </c>
      <c r="P78" s="13">
        <v>39</v>
      </c>
      <c r="Q78" s="13">
        <v>29</v>
      </c>
      <c r="R78" s="13">
        <v>35</v>
      </c>
      <c r="S78" s="13">
        <v>24</v>
      </c>
      <c r="T78" s="13" t="s">
        <v>282</v>
      </c>
      <c r="U78" s="13" t="s">
        <v>282</v>
      </c>
      <c r="V78" s="15">
        <v>24</v>
      </c>
    </row>
    <row r="79" spans="1:22" s="16" customFormat="1" ht="15.9">
      <c r="A79" s="9" t="s">
        <v>394</v>
      </c>
      <c r="B79" s="10" t="s">
        <v>395</v>
      </c>
      <c r="C79" s="11" t="s">
        <v>287</v>
      </c>
      <c r="D79" s="12">
        <v>25</v>
      </c>
      <c r="E79" s="13">
        <v>147</v>
      </c>
      <c r="F79" s="14">
        <v>2.3226610000000001</v>
      </c>
      <c r="G79" s="13">
        <v>7</v>
      </c>
      <c r="H79" s="13">
        <v>21.190840000000001</v>
      </c>
      <c r="I79" s="13">
        <v>28.809159999999999</v>
      </c>
      <c r="J79" s="13" t="s">
        <v>282</v>
      </c>
      <c r="K79" s="13" t="s">
        <v>282</v>
      </c>
      <c r="L79" s="13">
        <v>13</v>
      </c>
      <c r="M79" s="13">
        <v>20</v>
      </c>
      <c r="N79" s="13" t="s">
        <v>282</v>
      </c>
      <c r="O79" s="13">
        <v>35</v>
      </c>
      <c r="P79" s="13" t="s">
        <v>282</v>
      </c>
      <c r="Q79" s="13" t="s">
        <v>282</v>
      </c>
      <c r="R79" s="13">
        <v>24</v>
      </c>
      <c r="S79" s="13">
        <v>19</v>
      </c>
      <c r="T79" s="13" t="s">
        <v>282</v>
      </c>
      <c r="U79" s="13">
        <v>31</v>
      </c>
      <c r="V79" s="15">
        <v>36</v>
      </c>
    </row>
    <row r="80" spans="1:22" s="16" customFormat="1" ht="15.9">
      <c r="A80" s="9" t="s">
        <v>396</v>
      </c>
      <c r="B80" s="10" t="s">
        <v>397</v>
      </c>
      <c r="C80" s="11" t="s">
        <v>287</v>
      </c>
      <c r="D80" s="12">
        <v>23</v>
      </c>
      <c r="E80" s="13">
        <v>157</v>
      </c>
      <c r="F80" s="14">
        <v>3.9849779999999999</v>
      </c>
      <c r="G80" s="13">
        <v>5</v>
      </c>
      <c r="H80" s="13">
        <v>16.464639999999999</v>
      </c>
      <c r="I80" s="13">
        <v>29.535360000000001</v>
      </c>
      <c r="J80" s="13" t="s">
        <v>282</v>
      </c>
      <c r="K80" s="13" t="s">
        <v>282</v>
      </c>
      <c r="L80" s="13">
        <v>37</v>
      </c>
      <c r="M80" s="13">
        <v>20</v>
      </c>
      <c r="N80" s="13" t="s">
        <v>282</v>
      </c>
      <c r="O80" s="13">
        <v>10</v>
      </c>
      <c r="P80" s="13" t="s">
        <v>282</v>
      </c>
      <c r="Q80" s="13" t="s">
        <v>282</v>
      </c>
      <c r="R80" s="13">
        <v>32</v>
      </c>
      <c r="S80" s="13">
        <v>18</v>
      </c>
      <c r="T80" s="13" t="s">
        <v>282</v>
      </c>
      <c r="U80" s="13" t="s">
        <v>282</v>
      </c>
      <c r="V80" s="15" t="s">
        <v>282</v>
      </c>
    </row>
    <row r="81" spans="1:22" s="16" customFormat="1" ht="15.9">
      <c r="A81" s="9" t="s">
        <v>398</v>
      </c>
      <c r="B81" s="10" t="s">
        <v>399</v>
      </c>
      <c r="C81" s="11" t="s">
        <v>296</v>
      </c>
      <c r="D81" s="12">
        <v>77</v>
      </c>
      <c r="E81" s="13">
        <v>10</v>
      </c>
      <c r="F81" s="14">
        <v>0.79299710000000001</v>
      </c>
      <c r="G81" s="13">
        <v>8</v>
      </c>
      <c r="H81" s="13">
        <v>75.699489999999997</v>
      </c>
      <c r="I81" s="13">
        <v>78.300510000000003</v>
      </c>
      <c r="J81" s="13" t="s">
        <v>282</v>
      </c>
      <c r="K81" s="13">
        <v>79</v>
      </c>
      <c r="L81" s="13" t="s">
        <v>282</v>
      </c>
      <c r="M81" s="13">
        <v>72</v>
      </c>
      <c r="N81" s="13" t="s">
        <v>282</v>
      </c>
      <c r="O81" s="13">
        <v>71</v>
      </c>
      <c r="P81" s="13">
        <v>79</v>
      </c>
      <c r="Q81" s="13" t="s">
        <v>282</v>
      </c>
      <c r="R81" s="13">
        <v>76</v>
      </c>
      <c r="S81" s="13">
        <v>76</v>
      </c>
      <c r="T81" s="13" t="s">
        <v>282</v>
      </c>
      <c r="U81" s="13">
        <v>80</v>
      </c>
      <c r="V81" s="15">
        <v>79</v>
      </c>
    </row>
    <row r="82" spans="1:22" s="16" customFormat="1" ht="15.9">
      <c r="A82" s="9" t="s">
        <v>400</v>
      </c>
      <c r="B82" s="10" t="s">
        <v>401</v>
      </c>
      <c r="C82" s="11" t="s">
        <v>287</v>
      </c>
      <c r="D82" s="12">
        <v>63</v>
      </c>
      <c r="E82" s="13">
        <v>31</v>
      </c>
      <c r="F82" s="14">
        <v>2.0528439999999999</v>
      </c>
      <c r="G82" s="13">
        <v>7</v>
      </c>
      <c r="H82" s="13">
        <v>59.633339999999997</v>
      </c>
      <c r="I82" s="13">
        <v>66.366659999999996</v>
      </c>
      <c r="J82" s="13" t="s">
        <v>282</v>
      </c>
      <c r="K82" s="13">
        <v>62</v>
      </c>
      <c r="L82" s="13" t="s">
        <v>282</v>
      </c>
      <c r="M82" s="13">
        <v>72</v>
      </c>
      <c r="N82" s="13" t="s">
        <v>282</v>
      </c>
      <c r="O82" s="13">
        <v>59</v>
      </c>
      <c r="P82" s="13">
        <v>62</v>
      </c>
      <c r="Q82" s="13" t="s">
        <v>282</v>
      </c>
      <c r="R82" s="13">
        <v>50</v>
      </c>
      <c r="S82" s="13">
        <v>71</v>
      </c>
      <c r="T82" s="13" t="s">
        <v>282</v>
      </c>
      <c r="U82" s="13">
        <v>67</v>
      </c>
      <c r="V82" s="15" t="s">
        <v>282</v>
      </c>
    </row>
    <row r="83" spans="1:22" s="16" customFormat="1" ht="15.9">
      <c r="A83" s="9" t="s">
        <v>50</v>
      </c>
      <c r="B83" s="10" t="s">
        <v>402</v>
      </c>
      <c r="C83" s="11" t="s">
        <v>296</v>
      </c>
      <c r="D83" s="12">
        <v>56</v>
      </c>
      <c r="E83" s="13">
        <v>41</v>
      </c>
      <c r="F83" s="14">
        <v>1.706507</v>
      </c>
      <c r="G83" s="13">
        <v>8</v>
      </c>
      <c r="H83" s="13">
        <v>53.201329999999999</v>
      </c>
      <c r="I83" s="13">
        <v>58.798670000000001</v>
      </c>
      <c r="J83" s="13" t="s">
        <v>282</v>
      </c>
      <c r="K83" s="13">
        <v>62</v>
      </c>
      <c r="L83" s="13" t="s">
        <v>282</v>
      </c>
      <c r="M83" s="13">
        <v>55</v>
      </c>
      <c r="N83" s="13" t="s">
        <v>282</v>
      </c>
      <c r="O83" s="13">
        <v>59</v>
      </c>
      <c r="P83" s="13">
        <v>45</v>
      </c>
      <c r="Q83" s="13" t="s">
        <v>282</v>
      </c>
      <c r="R83" s="13">
        <v>50</v>
      </c>
      <c r="S83" s="13">
        <v>69</v>
      </c>
      <c r="T83" s="13" t="s">
        <v>282</v>
      </c>
      <c r="U83" s="13">
        <v>52</v>
      </c>
      <c r="V83" s="15">
        <v>61</v>
      </c>
    </row>
    <row r="84" spans="1:22" s="16" customFormat="1" ht="15.9">
      <c r="A84" s="9" t="s">
        <v>51</v>
      </c>
      <c r="B84" s="10" t="s">
        <v>403</v>
      </c>
      <c r="C84" s="11" t="s">
        <v>291</v>
      </c>
      <c r="D84" s="12">
        <v>44</v>
      </c>
      <c r="E84" s="13">
        <v>69</v>
      </c>
      <c r="F84" s="14">
        <v>3.6596769999999998</v>
      </c>
      <c r="G84" s="13">
        <v>6</v>
      </c>
      <c r="H84" s="13">
        <v>37.998130000000003</v>
      </c>
      <c r="I84" s="13">
        <v>50.001869999999997</v>
      </c>
      <c r="J84" s="13" t="s">
        <v>282</v>
      </c>
      <c r="K84" s="13" t="s">
        <v>282</v>
      </c>
      <c r="L84" s="13">
        <v>37</v>
      </c>
      <c r="M84" s="13">
        <v>37</v>
      </c>
      <c r="N84" s="13" t="s">
        <v>282</v>
      </c>
      <c r="O84" s="13">
        <v>35</v>
      </c>
      <c r="P84" s="13" t="s">
        <v>282</v>
      </c>
      <c r="Q84" s="13" t="s">
        <v>282</v>
      </c>
      <c r="R84" s="13">
        <v>41</v>
      </c>
      <c r="S84" s="13">
        <v>65</v>
      </c>
      <c r="T84" s="13" t="s">
        <v>282</v>
      </c>
      <c r="U84" s="13" t="s">
        <v>282</v>
      </c>
      <c r="V84" s="15">
        <v>51</v>
      </c>
    </row>
    <row r="85" spans="1:22" s="16" customFormat="1" ht="15.9">
      <c r="A85" s="9" t="s">
        <v>404</v>
      </c>
      <c r="B85" s="10" t="s">
        <v>405</v>
      </c>
      <c r="C85" s="11" t="s">
        <v>281</v>
      </c>
      <c r="D85" s="12">
        <v>73</v>
      </c>
      <c r="E85" s="13">
        <v>18</v>
      </c>
      <c r="F85" s="14">
        <v>1.8565160000000001</v>
      </c>
      <c r="G85" s="13">
        <v>9</v>
      </c>
      <c r="H85" s="13">
        <v>69.955309999999997</v>
      </c>
      <c r="I85" s="13">
        <v>76.044690000000003</v>
      </c>
      <c r="J85" s="13" t="s">
        <v>282</v>
      </c>
      <c r="K85" s="13">
        <v>53</v>
      </c>
      <c r="L85" s="13" t="s">
        <v>282</v>
      </c>
      <c r="M85" s="13">
        <v>72</v>
      </c>
      <c r="N85" s="13" t="s">
        <v>282</v>
      </c>
      <c r="O85" s="13">
        <v>71</v>
      </c>
      <c r="P85" s="13">
        <v>75</v>
      </c>
      <c r="Q85" s="13">
        <v>78</v>
      </c>
      <c r="R85" s="13">
        <v>67</v>
      </c>
      <c r="S85" s="13">
        <v>75</v>
      </c>
      <c r="T85" s="13" t="s">
        <v>282</v>
      </c>
      <c r="U85" s="13">
        <v>88</v>
      </c>
      <c r="V85" s="15">
        <v>79</v>
      </c>
    </row>
    <row r="86" spans="1:22" s="16" customFormat="1" ht="15.9">
      <c r="A86" s="9" t="s">
        <v>52</v>
      </c>
      <c r="B86" s="10" t="s">
        <v>406</v>
      </c>
      <c r="C86" s="11" t="s">
        <v>287</v>
      </c>
      <c r="D86" s="12">
        <v>47</v>
      </c>
      <c r="E86" s="13">
        <v>61</v>
      </c>
      <c r="F86" s="14">
        <v>2.38117</v>
      </c>
      <c r="G86" s="13">
        <v>8</v>
      </c>
      <c r="H86" s="13">
        <v>43.094880000000003</v>
      </c>
      <c r="I86" s="13">
        <v>50.905119999999997</v>
      </c>
      <c r="J86" s="13" t="s">
        <v>282</v>
      </c>
      <c r="K86" s="13" t="s">
        <v>282</v>
      </c>
      <c r="L86" s="13">
        <v>33</v>
      </c>
      <c r="M86" s="13">
        <v>55</v>
      </c>
      <c r="N86" s="13" t="s">
        <v>282</v>
      </c>
      <c r="O86" s="13">
        <v>35</v>
      </c>
      <c r="P86" s="13">
        <v>58</v>
      </c>
      <c r="Q86" s="13" t="s">
        <v>282</v>
      </c>
      <c r="R86" s="13">
        <v>41</v>
      </c>
      <c r="S86" s="13">
        <v>43</v>
      </c>
      <c r="T86" s="13" t="s">
        <v>282</v>
      </c>
      <c r="U86" s="13">
        <v>60</v>
      </c>
      <c r="V86" s="15">
        <v>50</v>
      </c>
    </row>
    <row r="87" spans="1:22" s="16" customFormat="1" ht="15.9">
      <c r="A87" s="9" t="s">
        <v>53</v>
      </c>
      <c r="B87" s="10" t="s">
        <v>407</v>
      </c>
      <c r="C87" s="11" t="s">
        <v>284</v>
      </c>
      <c r="D87" s="12">
        <v>36</v>
      </c>
      <c r="E87" s="13">
        <v>101</v>
      </c>
      <c r="F87" s="14">
        <v>3.2877019999999999</v>
      </c>
      <c r="G87" s="13">
        <v>9</v>
      </c>
      <c r="H87" s="13">
        <v>30.608170000000001</v>
      </c>
      <c r="I87" s="13">
        <v>41.391829999999999</v>
      </c>
      <c r="J87" s="13" t="s">
        <v>282</v>
      </c>
      <c r="K87" s="13" t="s">
        <v>282</v>
      </c>
      <c r="L87" s="13">
        <v>33</v>
      </c>
      <c r="M87" s="13">
        <v>20</v>
      </c>
      <c r="N87" s="13">
        <v>24</v>
      </c>
      <c r="O87" s="13">
        <v>47</v>
      </c>
      <c r="P87" s="13">
        <v>56</v>
      </c>
      <c r="Q87" s="13" t="s">
        <v>282</v>
      </c>
      <c r="R87" s="13">
        <v>67</v>
      </c>
      <c r="S87" s="13">
        <v>18</v>
      </c>
      <c r="T87" s="13" t="s">
        <v>282</v>
      </c>
      <c r="U87" s="13">
        <v>26</v>
      </c>
      <c r="V87" s="15">
        <v>37</v>
      </c>
    </row>
    <row r="88" spans="1:22" s="16" customFormat="1" ht="15.9">
      <c r="A88" s="9" t="s">
        <v>408</v>
      </c>
      <c r="B88" s="10" t="s">
        <v>409</v>
      </c>
      <c r="C88" s="11" t="s">
        <v>289</v>
      </c>
      <c r="D88" s="12">
        <v>32</v>
      </c>
      <c r="E88" s="13">
        <v>123</v>
      </c>
      <c r="F88" s="14">
        <v>1.500969</v>
      </c>
      <c r="G88" s="13">
        <v>9</v>
      </c>
      <c r="H88" s="13">
        <v>29.538409999999999</v>
      </c>
      <c r="I88" s="13">
        <v>34.461590000000001</v>
      </c>
      <c r="J88" s="13">
        <v>32</v>
      </c>
      <c r="K88" s="13" t="s">
        <v>282</v>
      </c>
      <c r="L88" s="13">
        <v>33</v>
      </c>
      <c r="M88" s="13">
        <v>20</v>
      </c>
      <c r="N88" s="13" t="s">
        <v>282</v>
      </c>
      <c r="O88" s="13">
        <v>35</v>
      </c>
      <c r="P88" s="13" t="s">
        <v>282</v>
      </c>
      <c r="Q88" s="13" t="s">
        <v>282</v>
      </c>
      <c r="R88" s="13">
        <v>41</v>
      </c>
      <c r="S88" s="13">
        <v>35</v>
      </c>
      <c r="T88" s="13">
        <v>43</v>
      </c>
      <c r="U88" s="13">
        <v>29</v>
      </c>
      <c r="V88" s="15">
        <v>22</v>
      </c>
    </row>
    <row r="89" spans="1:22" s="16" customFormat="1" ht="15.9">
      <c r="A89" s="9" t="s">
        <v>410</v>
      </c>
      <c r="B89" s="10" t="s">
        <v>411</v>
      </c>
      <c r="C89" s="11" t="s">
        <v>281</v>
      </c>
      <c r="D89" s="12">
        <v>17</v>
      </c>
      <c r="E89" s="13">
        <v>171</v>
      </c>
      <c r="F89" s="14">
        <v>3.7757320000000001</v>
      </c>
      <c r="G89" s="13">
        <v>4</v>
      </c>
      <c r="H89" s="13">
        <v>10.8078</v>
      </c>
      <c r="I89" s="13">
        <v>23.1922</v>
      </c>
      <c r="J89" s="13" t="s">
        <v>282</v>
      </c>
      <c r="K89" s="13" t="s">
        <v>282</v>
      </c>
      <c r="L89" s="13">
        <v>13</v>
      </c>
      <c r="M89" s="13" t="s">
        <v>282</v>
      </c>
      <c r="N89" s="13" t="s">
        <v>282</v>
      </c>
      <c r="O89" s="13">
        <v>10</v>
      </c>
      <c r="P89" s="13" t="s">
        <v>282</v>
      </c>
      <c r="Q89" s="13" t="s">
        <v>282</v>
      </c>
      <c r="R89" s="13">
        <v>15</v>
      </c>
      <c r="S89" s="13">
        <v>30</v>
      </c>
      <c r="T89" s="13" t="s">
        <v>282</v>
      </c>
      <c r="U89" s="13" t="s">
        <v>282</v>
      </c>
      <c r="V89" s="15" t="s">
        <v>282</v>
      </c>
    </row>
    <row r="90" spans="1:22" s="16" customFormat="1" ht="15.9">
      <c r="A90" s="9" t="s">
        <v>412</v>
      </c>
      <c r="B90" s="10" t="s">
        <v>413</v>
      </c>
      <c r="C90" s="11" t="s">
        <v>281</v>
      </c>
      <c r="D90" s="12">
        <v>63</v>
      </c>
      <c r="E90" s="13">
        <v>31</v>
      </c>
      <c r="F90" s="14">
        <v>1.031307</v>
      </c>
      <c r="G90" s="13">
        <v>10</v>
      </c>
      <c r="H90" s="13">
        <v>61.30865</v>
      </c>
      <c r="I90" s="13">
        <v>64.69135</v>
      </c>
      <c r="J90" s="13" t="s">
        <v>282</v>
      </c>
      <c r="K90" s="13">
        <v>70</v>
      </c>
      <c r="L90" s="13">
        <v>61</v>
      </c>
      <c r="M90" s="13">
        <v>72</v>
      </c>
      <c r="N90" s="13" t="s">
        <v>282</v>
      </c>
      <c r="O90" s="13">
        <v>59</v>
      </c>
      <c r="P90" s="13">
        <v>57</v>
      </c>
      <c r="Q90" s="13">
        <v>55</v>
      </c>
      <c r="R90" s="13">
        <v>67</v>
      </c>
      <c r="S90" s="13">
        <v>67</v>
      </c>
      <c r="T90" s="13" t="s">
        <v>282</v>
      </c>
      <c r="U90" s="13">
        <v>57</v>
      </c>
      <c r="V90" s="15">
        <v>70</v>
      </c>
    </row>
    <row r="91" spans="1:22" s="16" customFormat="1" ht="15.9">
      <c r="A91" s="9" t="s">
        <v>414</v>
      </c>
      <c r="B91" s="10" t="s">
        <v>415</v>
      </c>
      <c r="C91" s="11" t="s">
        <v>284</v>
      </c>
      <c r="D91" s="12">
        <v>41</v>
      </c>
      <c r="E91" s="13">
        <v>84</v>
      </c>
      <c r="F91" s="14">
        <v>2.5762139999999998</v>
      </c>
      <c r="G91" s="13">
        <v>6</v>
      </c>
      <c r="H91" s="13">
        <v>36.775010000000002</v>
      </c>
      <c r="I91" s="13">
        <v>45.224989999999998</v>
      </c>
      <c r="J91" s="13" t="s">
        <v>282</v>
      </c>
      <c r="K91" s="13" t="s">
        <v>282</v>
      </c>
      <c r="L91" s="13">
        <v>37</v>
      </c>
      <c r="M91" s="13" t="s">
        <v>282</v>
      </c>
      <c r="N91" s="13">
        <v>36</v>
      </c>
      <c r="O91" s="13">
        <v>35</v>
      </c>
      <c r="P91" s="13" t="s">
        <v>282</v>
      </c>
      <c r="Q91" s="13" t="s">
        <v>282</v>
      </c>
      <c r="R91" s="13" t="s">
        <v>282</v>
      </c>
      <c r="S91" s="13">
        <v>56</v>
      </c>
      <c r="T91" s="13">
        <v>43</v>
      </c>
      <c r="U91" s="13" t="s">
        <v>282</v>
      </c>
      <c r="V91" s="15">
        <v>38</v>
      </c>
    </row>
    <row r="92" spans="1:22" s="16" customFormat="1" ht="15.9">
      <c r="A92" s="9" t="s">
        <v>416</v>
      </c>
      <c r="B92" s="10" t="s">
        <v>417</v>
      </c>
      <c r="C92" s="11" t="s">
        <v>287</v>
      </c>
      <c r="D92" s="12">
        <v>42</v>
      </c>
      <c r="E92" s="13">
        <v>77</v>
      </c>
      <c r="F92" s="14">
        <v>1.7363599999999999</v>
      </c>
      <c r="G92" s="13">
        <v>6</v>
      </c>
      <c r="H92" s="13">
        <v>39.152369999999998</v>
      </c>
      <c r="I92" s="13">
        <v>44.847630000000002</v>
      </c>
      <c r="J92" s="13" t="s">
        <v>282</v>
      </c>
      <c r="K92" s="13" t="s">
        <v>282</v>
      </c>
      <c r="L92" s="13">
        <v>45</v>
      </c>
      <c r="M92" s="13">
        <v>37</v>
      </c>
      <c r="N92" s="13" t="s">
        <v>282</v>
      </c>
      <c r="O92" s="13">
        <v>35</v>
      </c>
      <c r="P92" s="13" t="s">
        <v>282</v>
      </c>
      <c r="Q92" s="13" t="s">
        <v>282</v>
      </c>
      <c r="R92" s="13">
        <v>41</v>
      </c>
      <c r="S92" s="13">
        <v>44</v>
      </c>
      <c r="T92" s="13" t="s">
        <v>282</v>
      </c>
      <c r="U92" s="13">
        <v>50</v>
      </c>
      <c r="V92" s="15" t="s">
        <v>282</v>
      </c>
    </row>
    <row r="93" spans="1:22" s="16" customFormat="1" ht="15.9">
      <c r="A93" s="9" t="s">
        <v>418</v>
      </c>
      <c r="B93" s="10" t="s">
        <v>419</v>
      </c>
      <c r="C93" s="11" t="s">
        <v>284</v>
      </c>
      <c r="D93" s="12">
        <v>27</v>
      </c>
      <c r="E93" s="13">
        <v>140</v>
      </c>
      <c r="F93" s="14">
        <v>1.317177</v>
      </c>
      <c r="G93" s="13">
        <v>7</v>
      </c>
      <c r="H93" s="13">
        <v>24.839829999999999</v>
      </c>
      <c r="I93" s="13">
        <v>29.160170000000001</v>
      </c>
      <c r="J93" s="13" t="s">
        <v>282</v>
      </c>
      <c r="K93" s="13" t="s">
        <v>282</v>
      </c>
      <c r="L93" s="13">
        <v>29</v>
      </c>
      <c r="M93" s="13" t="s">
        <v>282</v>
      </c>
      <c r="N93" s="13">
        <v>27</v>
      </c>
      <c r="O93" s="13">
        <v>22</v>
      </c>
      <c r="P93" s="13" t="s">
        <v>282</v>
      </c>
      <c r="Q93" s="13" t="s">
        <v>282</v>
      </c>
      <c r="R93" s="13" t="s">
        <v>282</v>
      </c>
      <c r="S93" s="13">
        <v>20</v>
      </c>
      <c r="T93" s="13">
        <v>35</v>
      </c>
      <c r="U93" s="13">
        <v>27</v>
      </c>
      <c r="V93" s="15">
        <v>26</v>
      </c>
    </row>
    <row r="94" spans="1:22" s="16" customFormat="1" ht="15.9">
      <c r="A94" s="9" t="s">
        <v>420</v>
      </c>
      <c r="B94" s="10" t="s">
        <v>421</v>
      </c>
      <c r="C94" s="11" t="s">
        <v>281</v>
      </c>
      <c r="D94" s="12">
        <v>31</v>
      </c>
      <c r="E94" s="13">
        <v>126</v>
      </c>
      <c r="F94" s="14">
        <v>3.7031610000000001</v>
      </c>
      <c r="G94" s="13">
        <v>5</v>
      </c>
      <c r="H94" s="13">
        <v>24.926819999999999</v>
      </c>
      <c r="I94" s="13">
        <v>37.073180000000001</v>
      </c>
      <c r="J94" s="13" t="s">
        <v>282</v>
      </c>
      <c r="K94" s="13" t="s">
        <v>282</v>
      </c>
      <c r="L94" s="13">
        <v>21</v>
      </c>
      <c r="M94" s="13" t="s">
        <v>282</v>
      </c>
      <c r="N94" s="13" t="s">
        <v>282</v>
      </c>
      <c r="O94" s="13">
        <v>35</v>
      </c>
      <c r="P94" s="13" t="s">
        <v>282</v>
      </c>
      <c r="Q94" s="13" t="s">
        <v>282</v>
      </c>
      <c r="R94" s="13" t="s">
        <v>282</v>
      </c>
      <c r="S94" s="13">
        <v>26</v>
      </c>
      <c r="T94" s="13">
        <v>27</v>
      </c>
      <c r="U94" s="13">
        <v>47</v>
      </c>
      <c r="V94" s="15" t="s">
        <v>282</v>
      </c>
    </row>
    <row r="95" spans="1:22" s="16" customFormat="1" ht="15.9">
      <c r="A95" s="9" t="s">
        <v>54</v>
      </c>
      <c r="B95" s="10" t="s">
        <v>422</v>
      </c>
      <c r="C95" s="11" t="s">
        <v>296</v>
      </c>
      <c r="D95" s="12">
        <v>59</v>
      </c>
      <c r="E95" s="13">
        <v>39</v>
      </c>
      <c r="F95" s="14">
        <v>1.3615889999999999</v>
      </c>
      <c r="G95" s="13">
        <v>10</v>
      </c>
      <c r="H95" s="13">
        <v>56.76699</v>
      </c>
      <c r="I95" s="13">
        <v>61.23301</v>
      </c>
      <c r="J95" s="13" t="s">
        <v>282</v>
      </c>
      <c r="K95" s="13">
        <v>70</v>
      </c>
      <c r="L95" s="13">
        <v>61</v>
      </c>
      <c r="M95" s="13">
        <v>55</v>
      </c>
      <c r="N95" s="13">
        <v>62</v>
      </c>
      <c r="O95" s="13">
        <v>59</v>
      </c>
      <c r="P95" s="13">
        <v>59</v>
      </c>
      <c r="Q95" s="13" t="s">
        <v>282</v>
      </c>
      <c r="R95" s="13">
        <v>41</v>
      </c>
      <c r="S95" s="13">
        <v>69</v>
      </c>
      <c r="T95" s="13" t="s">
        <v>282</v>
      </c>
      <c r="U95" s="13">
        <v>52</v>
      </c>
      <c r="V95" s="15">
        <v>64</v>
      </c>
    </row>
    <row r="96" spans="1:22" s="16" customFormat="1" ht="15.9">
      <c r="A96" s="9" t="s">
        <v>423</v>
      </c>
      <c r="B96" s="10" t="s">
        <v>424</v>
      </c>
      <c r="C96" s="11" t="s">
        <v>287</v>
      </c>
      <c r="D96" s="12">
        <v>24</v>
      </c>
      <c r="E96" s="13">
        <v>150</v>
      </c>
      <c r="F96" s="14">
        <v>0.82186930000000002</v>
      </c>
      <c r="G96" s="13">
        <v>7</v>
      </c>
      <c r="H96" s="13">
        <v>22.65213</v>
      </c>
      <c r="I96" s="13">
        <v>25.34787</v>
      </c>
      <c r="J96" s="13" t="s">
        <v>282</v>
      </c>
      <c r="K96" s="13" t="s">
        <v>282</v>
      </c>
      <c r="L96" s="13">
        <v>21</v>
      </c>
      <c r="M96" s="13">
        <v>20</v>
      </c>
      <c r="N96" s="13" t="s">
        <v>282</v>
      </c>
      <c r="O96" s="13">
        <v>22</v>
      </c>
      <c r="P96" s="13" t="s">
        <v>282</v>
      </c>
      <c r="Q96" s="13" t="s">
        <v>282</v>
      </c>
      <c r="R96" s="13">
        <v>27</v>
      </c>
      <c r="S96" s="13">
        <v>24</v>
      </c>
      <c r="T96" s="13" t="s">
        <v>282</v>
      </c>
      <c r="U96" s="13">
        <v>23</v>
      </c>
      <c r="V96" s="15">
        <v>28</v>
      </c>
    </row>
    <row r="97" spans="1:22" s="16" customFormat="1" ht="15.9">
      <c r="A97" s="9" t="s">
        <v>55</v>
      </c>
      <c r="B97" s="10" t="s">
        <v>425</v>
      </c>
      <c r="C97" s="11" t="s">
        <v>289</v>
      </c>
      <c r="D97" s="12">
        <v>37</v>
      </c>
      <c r="E97" s="13">
        <v>99</v>
      </c>
      <c r="F97" s="14">
        <v>3.8748849999999999</v>
      </c>
      <c r="G97" s="13">
        <v>6</v>
      </c>
      <c r="H97" s="13">
        <v>30.645189999999999</v>
      </c>
      <c r="I97" s="13">
        <v>43.354810000000001</v>
      </c>
      <c r="J97" s="13">
        <v>24</v>
      </c>
      <c r="K97" s="13" t="s">
        <v>282</v>
      </c>
      <c r="L97" s="13">
        <v>37</v>
      </c>
      <c r="M97" s="13" t="s">
        <v>282</v>
      </c>
      <c r="N97" s="13" t="s">
        <v>282</v>
      </c>
      <c r="O97" s="13">
        <v>59</v>
      </c>
      <c r="P97" s="13" t="s">
        <v>282</v>
      </c>
      <c r="Q97" s="13" t="s">
        <v>282</v>
      </c>
      <c r="R97" s="13" t="s">
        <v>282</v>
      </c>
      <c r="S97" s="13">
        <v>42</v>
      </c>
      <c r="T97" s="13">
        <v>35</v>
      </c>
      <c r="U97" s="13">
        <v>27</v>
      </c>
      <c r="V97" s="15" t="s">
        <v>282</v>
      </c>
    </row>
    <row r="98" spans="1:22" s="16" customFormat="1" ht="15.9">
      <c r="A98" s="9" t="s">
        <v>56</v>
      </c>
      <c r="B98" s="10" t="s">
        <v>426</v>
      </c>
      <c r="C98" s="11" t="s">
        <v>289</v>
      </c>
      <c r="D98" s="12">
        <v>26</v>
      </c>
      <c r="E98" s="13">
        <v>142</v>
      </c>
      <c r="F98" s="14">
        <v>1.7159740000000001</v>
      </c>
      <c r="G98" s="13">
        <v>7</v>
      </c>
      <c r="H98" s="13">
        <v>23.1858</v>
      </c>
      <c r="I98" s="13">
        <v>28.8142</v>
      </c>
      <c r="J98" s="13">
        <v>34</v>
      </c>
      <c r="K98" s="13" t="s">
        <v>282</v>
      </c>
      <c r="L98" s="13">
        <v>29</v>
      </c>
      <c r="M98" s="13" t="s">
        <v>282</v>
      </c>
      <c r="N98" s="13" t="s">
        <v>282</v>
      </c>
      <c r="O98" s="13">
        <v>22</v>
      </c>
      <c r="P98" s="13" t="s">
        <v>282</v>
      </c>
      <c r="Q98" s="13" t="s">
        <v>282</v>
      </c>
      <c r="R98" s="13">
        <v>32</v>
      </c>
      <c r="S98" s="13">
        <v>18</v>
      </c>
      <c r="T98" s="13">
        <v>27</v>
      </c>
      <c r="U98" s="13" t="s">
        <v>282</v>
      </c>
      <c r="V98" s="15">
        <v>19</v>
      </c>
    </row>
    <row r="99" spans="1:22" s="16" customFormat="1" ht="15.9">
      <c r="A99" s="9" t="s">
        <v>427</v>
      </c>
      <c r="B99" s="10" t="s">
        <v>428</v>
      </c>
      <c r="C99" s="11" t="s">
        <v>287</v>
      </c>
      <c r="D99" s="12">
        <v>17</v>
      </c>
      <c r="E99" s="13">
        <v>171</v>
      </c>
      <c r="F99" s="14">
        <v>1.5940049999999999</v>
      </c>
      <c r="G99" s="13">
        <v>5</v>
      </c>
      <c r="H99" s="13">
        <v>14.38583</v>
      </c>
      <c r="I99" s="13">
        <v>19.614170000000001</v>
      </c>
      <c r="J99" s="13" t="s">
        <v>282</v>
      </c>
      <c r="K99" s="13" t="s">
        <v>282</v>
      </c>
      <c r="L99" s="13">
        <v>21</v>
      </c>
      <c r="M99" s="13">
        <v>20</v>
      </c>
      <c r="N99" s="13" t="s">
        <v>282</v>
      </c>
      <c r="O99" s="13">
        <v>10</v>
      </c>
      <c r="P99" s="13" t="s">
        <v>282</v>
      </c>
      <c r="Q99" s="13" t="s">
        <v>282</v>
      </c>
      <c r="R99" s="13">
        <v>15</v>
      </c>
      <c r="S99" s="13">
        <v>19</v>
      </c>
      <c r="T99" s="13" t="s">
        <v>282</v>
      </c>
      <c r="U99" s="13" t="s">
        <v>282</v>
      </c>
      <c r="V99" s="15" t="s">
        <v>282</v>
      </c>
    </row>
    <row r="100" spans="1:22" s="16" customFormat="1" ht="15.9">
      <c r="A100" s="9" t="s">
        <v>57</v>
      </c>
      <c r="B100" s="10" t="s">
        <v>429</v>
      </c>
      <c r="C100" s="11" t="s">
        <v>296</v>
      </c>
      <c r="D100" s="12">
        <v>62</v>
      </c>
      <c r="E100" s="13">
        <v>33</v>
      </c>
      <c r="F100" s="14">
        <v>1.1406499999999999</v>
      </c>
      <c r="G100" s="13">
        <v>10</v>
      </c>
      <c r="H100" s="13">
        <v>60.129330000000003</v>
      </c>
      <c r="I100" s="13">
        <v>63.870669999999997</v>
      </c>
      <c r="J100" s="13" t="s">
        <v>282</v>
      </c>
      <c r="K100" s="13">
        <v>62</v>
      </c>
      <c r="L100" s="13">
        <v>73</v>
      </c>
      <c r="M100" s="13">
        <v>55</v>
      </c>
      <c r="N100" s="13">
        <v>62</v>
      </c>
      <c r="O100" s="13">
        <v>59</v>
      </c>
      <c r="P100" s="13">
        <v>62</v>
      </c>
      <c r="Q100" s="13" t="s">
        <v>282</v>
      </c>
      <c r="R100" s="13">
        <v>50</v>
      </c>
      <c r="S100" s="13">
        <v>70</v>
      </c>
      <c r="T100" s="13" t="s">
        <v>282</v>
      </c>
      <c r="U100" s="13">
        <v>57</v>
      </c>
      <c r="V100" s="15">
        <v>69</v>
      </c>
    </row>
    <row r="101" spans="1:22" s="16" customFormat="1" ht="15.9">
      <c r="A101" s="9" t="s">
        <v>430</v>
      </c>
      <c r="B101" s="10" t="s">
        <v>431</v>
      </c>
      <c r="C101" s="11" t="s">
        <v>296</v>
      </c>
      <c r="D101" s="12">
        <v>77</v>
      </c>
      <c r="E101" s="13">
        <v>10</v>
      </c>
      <c r="F101" s="14">
        <v>1.0837650000000001</v>
      </c>
      <c r="G101" s="13">
        <v>8</v>
      </c>
      <c r="H101" s="13">
        <v>75.222629999999995</v>
      </c>
      <c r="I101" s="13">
        <v>78.777370000000005</v>
      </c>
      <c r="J101" s="13" t="s">
        <v>282</v>
      </c>
      <c r="K101" s="13">
        <v>79</v>
      </c>
      <c r="L101" s="13" t="s">
        <v>282</v>
      </c>
      <c r="M101" s="13">
        <v>72</v>
      </c>
      <c r="N101" s="13" t="s">
        <v>282</v>
      </c>
      <c r="O101" s="13">
        <v>71</v>
      </c>
      <c r="P101" s="13">
        <v>72</v>
      </c>
      <c r="Q101" s="13" t="s">
        <v>282</v>
      </c>
      <c r="R101" s="13">
        <v>85</v>
      </c>
      <c r="S101" s="13">
        <v>77</v>
      </c>
      <c r="T101" s="13" t="s">
        <v>282</v>
      </c>
      <c r="U101" s="13">
        <v>78</v>
      </c>
      <c r="V101" s="15">
        <v>80</v>
      </c>
    </row>
    <row r="102" spans="1:22" s="16" customFormat="1" ht="15.9">
      <c r="A102" s="9" t="s">
        <v>58</v>
      </c>
      <c r="B102" s="10" t="s">
        <v>432</v>
      </c>
      <c r="C102" s="11" t="s">
        <v>289</v>
      </c>
      <c r="D102" s="12">
        <v>26</v>
      </c>
      <c r="E102" s="13">
        <v>142</v>
      </c>
      <c r="F102" s="14">
        <v>1.673997</v>
      </c>
      <c r="G102" s="13">
        <v>7</v>
      </c>
      <c r="H102" s="13">
        <v>23.254639999999998</v>
      </c>
      <c r="I102" s="13">
        <v>28.745360000000002</v>
      </c>
      <c r="J102" s="13">
        <v>24</v>
      </c>
      <c r="K102" s="13" t="s">
        <v>282</v>
      </c>
      <c r="L102" s="13">
        <v>33</v>
      </c>
      <c r="M102" s="13" t="s">
        <v>282</v>
      </c>
      <c r="N102" s="13" t="s">
        <v>282</v>
      </c>
      <c r="O102" s="13">
        <v>35</v>
      </c>
      <c r="P102" s="13" t="s">
        <v>282</v>
      </c>
      <c r="Q102" s="13" t="s">
        <v>282</v>
      </c>
      <c r="R102" s="13">
        <v>24</v>
      </c>
      <c r="S102" s="13">
        <v>19</v>
      </c>
      <c r="T102" s="13">
        <v>27</v>
      </c>
      <c r="U102" s="13" t="s">
        <v>282</v>
      </c>
      <c r="V102" s="15">
        <v>19</v>
      </c>
    </row>
    <row r="103" spans="1:22" s="16" customFormat="1" ht="15.9">
      <c r="A103" s="9" t="s">
        <v>59</v>
      </c>
      <c r="B103" s="10" t="s">
        <v>433</v>
      </c>
      <c r="C103" s="11" t="s">
        <v>289</v>
      </c>
      <c r="D103" s="12">
        <v>34</v>
      </c>
      <c r="E103" s="13">
        <v>110</v>
      </c>
      <c r="F103" s="14">
        <v>1.7079059999999999</v>
      </c>
      <c r="G103" s="13">
        <v>9</v>
      </c>
      <c r="H103" s="13">
        <v>31.19904</v>
      </c>
      <c r="I103" s="13">
        <v>36.800960000000003</v>
      </c>
      <c r="J103" s="13">
        <v>37</v>
      </c>
      <c r="K103" s="13" t="s">
        <v>282</v>
      </c>
      <c r="L103" s="13">
        <v>37</v>
      </c>
      <c r="M103" s="13">
        <v>20</v>
      </c>
      <c r="N103" s="13" t="s">
        <v>282</v>
      </c>
      <c r="O103" s="13">
        <v>47</v>
      </c>
      <c r="P103" s="13" t="s">
        <v>282</v>
      </c>
      <c r="Q103" s="13" t="s">
        <v>282</v>
      </c>
      <c r="R103" s="13">
        <v>44</v>
      </c>
      <c r="S103" s="13">
        <v>32</v>
      </c>
      <c r="T103" s="13">
        <v>35</v>
      </c>
      <c r="U103" s="13">
        <v>22</v>
      </c>
      <c r="V103" s="15">
        <v>35</v>
      </c>
    </row>
    <row r="104" spans="1:22" s="16" customFormat="1" ht="15.9">
      <c r="A104" s="9" t="s">
        <v>60</v>
      </c>
      <c r="B104" s="10" t="s">
        <v>434</v>
      </c>
      <c r="C104" s="11" t="s">
        <v>281</v>
      </c>
      <c r="D104" s="12">
        <v>47</v>
      </c>
      <c r="E104" s="13">
        <v>61</v>
      </c>
      <c r="F104" s="14">
        <v>1.366884</v>
      </c>
      <c r="G104" s="13">
        <v>9</v>
      </c>
      <c r="H104" s="13">
        <v>44.758310000000002</v>
      </c>
      <c r="I104" s="13">
        <v>49.241689999999998</v>
      </c>
      <c r="J104" s="13" t="s">
        <v>282</v>
      </c>
      <c r="K104" s="13" t="s">
        <v>282</v>
      </c>
      <c r="L104" s="13">
        <v>49</v>
      </c>
      <c r="M104" s="13">
        <v>55</v>
      </c>
      <c r="N104" s="13" t="s">
        <v>282</v>
      </c>
      <c r="O104" s="13">
        <v>59</v>
      </c>
      <c r="P104" s="13">
        <v>40</v>
      </c>
      <c r="Q104" s="13">
        <v>37</v>
      </c>
      <c r="R104" s="13">
        <v>41</v>
      </c>
      <c r="S104" s="13">
        <v>49</v>
      </c>
      <c r="T104" s="13" t="s">
        <v>282</v>
      </c>
      <c r="U104" s="13">
        <v>47</v>
      </c>
      <c r="V104" s="15">
        <v>45</v>
      </c>
    </row>
    <row r="105" spans="1:22" s="16" customFormat="1" ht="15.9">
      <c r="A105" s="9" t="s">
        <v>435</v>
      </c>
      <c r="B105" s="10" t="s">
        <v>436</v>
      </c>
      <c r="C105" s="11" t="s">
        <v>281</v>
      </c>
      <c r="D105" s="12">
        <v>40</v>
      </c>
      <c r="E105" s="13">
        <v>85</v>
      </c>
      <c r="F105" s="14">
        <v>4.8320949999999998</v>
      </c>
      <c r="G105" s="13">
        <v>3</v>
      </c>
      <c r="H105" s="13">
        <v>32.075360000000003</v>
      </c>
      <c r="I105" s="13">
        <v>47.924639999999997</v>
      </c>
      <c r="J105" s="13" t="s">
        <v>282</v>
      </c>
      <c r="K105" s="13" t="s">
        <v>282</v>
      </c>
      <c r="L105" s="13" t="s">
        <v>282</v>
      </c>
      <c r="M105" s="13" t="s">
        <v>282</v>
      </c>
      <c r="N105" s="13" t="s">
        <v>282</v>
      </c>
      <c r="O105" s="13">
        <v>35</v>
      </c>
      <c r="P105" s="13" t="s">
        <v>282</v>
      </c>
      <c r="Q105" s="13" t="s">
        <v>282</v>
      </c>
      <c r="R105" s="13" t="s">
        <v>282</v>
      </c>
      <c r="S105" s="13">
        <v>51</v>
      </c>
      <c r="T105" s="13">
        <v>35</v>
      </c>
      <c r="U105" s="13" t="s">
        <v>282</v>
      </c>
      <c r="V105" s="15" t="s">
        <v>282</v>
      </c>
    </row>
    <row r="106" spans="1:22" s="16" customFormat="1" ht="15.9">
      <c r="A106" s="9" t="s">
        <v>61</v>
      </c>
      <c r="B106" s="10" t="s">
        <v>437</v>
      </c>
      <c r="C106" s="11" t="s">
        <v>289</v>
      </c>
      <c r="D106" s="12">
        <v>28</v>
      </c>
      <c r="E106" s="13">
        <v>137</v>
      </c>
      <c r="F106" s="14">
        <v>1.628118</v>
      </c>
      <c r="G106" s="13">
        <v>8</v>
      </c>
      <c r="H106" s="13">
        <v>25.329889999999999</v>
      </c>
      <c r="I106" s="13">
        <v>30.670110000000001</v>
      </c>
      <c r="J106" s="13">
        <v>37</v>
      </c>
      <c r="K106" s="13" t="s">
        <v>282</v>
      </c>
      <c r="L106" s="13">
        <v>33</v>
      </c>
      <c r="M106" s="13" t="s">
        <v>282</v>
      </c>
      <c r="N106" s="13" t="s">
        <v>282</v>
      </c>
      <c r="O106" s="13">
        <v>35</v>
      </c>
      <c r="P106" s="13" t="s">
        <v>282</v>
      </c>
      <c r="Q106" s="13" t="s">
        <v>282</v>
      </c>
      <c r="R106" s="13">
        <v>32</v>
      </c>
      <c r="S106" s="13">
        <v>22</v>
      </c>
      <c r="T106" s="13">
        <v>27</v>
      </c>
      <c r="U106" s="13">
        <v>21</v>
      </c>
      <c r="V106" s="15">
        <v>18</v>
      </c>
    </row>
    <row r="107" spans="1:22" s="16" customFormat="1" ht="15.9">
      <c r="A107" s="9" t="s">
        <v>62</v>
      </c>
      <c r="B107" s="10" t="s">
        <v>438</v>
      </c>
      <c r="C107" s="11" t="s">
        <v>296</v>
      </c>
      <c r="D107" s="12">
        <v>51</v>
      </c>
      <c r="E107" s="13">
        <v>54</v>
      </c>
      <c r="F107" s="14">
        <v>2.5215890000000001</v>
      </c>
      <c r="G107" s="13">
        <v>7</v>
      </c>
      <c r="H107" s="13">
        <v>46.86459</v>
      </c>
      <c r="I107" s="13">
        <v>55.13541</v>
      </c>
      <c r="J107" s="13" t="s">
        <v>282</v>
      </c>
      <c r="K107" s="13">
        <v>53</v>
      </c>
      <c r="L107" s="13" t="s">
        <v>282</v>
      </c>
      <c r="M107" s="13">
        <v>55</v>
      </c>
      <c r="N107" s="13" t="s">
        <v>282</v>
      </c>
      <c r="O107" s="13">
        <v>47</v>
      </c>
      <c r="P107" s="13" t="s">
        <v>282</v>
      </c>
      <c r="Q107" s="13" t="s">
        <v>282</v>
      </c>
      <c r="R107" s="13">
        <v>41</v>
      </c>
      <c r="S107" s="13">
        <v>64</v>
      </c>
      <c r="T107" s="13" t="s">
        <v>282</v>
      </c>
      <c r="U107" s="13">
        <v>38</v>
      </c>
      <c r="V107" s="15">
        <v>59</v>
      </c>
    </row>
    <row r="108" spans="1:22" s="16" customFormat="1" ht="15.9">
      <c r="A108" s="9" t="s">
        <v>63</v>
      </c>
      <c r="B108" s="10" t="s">
        <v>439</v>
      </c>
      <c r="C108" s="11" t="s">
        <v>289</v>
      </c>
      <c r="D108" s="12">
        <v>30</v>
      </c>
      <c r="E108" s="13">
        <v>130</v>
      </c>
      <c r="F108" s="14">
        <v>1.680436</v>
      </c>
      <c r="G108" s="13">
        <v>6</v>
      </c>
      <c r="H108" s="13">
        <v>27.24408</v>
      </c>
      <c r="I108" s="13">
        <v>32.755920000000003</v>
      </c>
      <c r="J108" s="13">
        <v>27</v>
      </c>
      <c r="K108" s="13" t="s">
        <v>282</v>
      </c>
      <c r="L108" s="13">
        <v>33</v>
      </c>
      <c r="M108" s="13" t="s">
        <v>282</v>
      </c>
      <c r="N108" s="13" t="s">
        <v>282</v>
      </c>
      <c r="O108" s="13">
        <v>35</v>
      </c>
      <c r="P108" s="13" t="s">
        <v>282</v>
      </c>
      <c r="Q108" s="13" t="s">
        <v>282</v>
      </c>
      <c r="R108" s="13" t="s">
        <v>282</v>
      </c>
      <c r="S108" s="13">
        <v>22</v>
      </c>
      <c r="T108" s="13">
        <v>35</v>
      </c>
      <c r="U108" s="13" t="s">
        <v>282</v>
      </c>
      <c r="V108" s="15">
        <v>27</v>
      </c>
    </row>
    <row r="109" spans="1:22" s="16" customFormat="1" ht="15.9">
      <c r="A109" s="9" t="s">
        <v>64</v>
      </c>
      <c r="B109" s="10" t="s">
        <v>440</v>
      </c>
      <c r="C109" s="11" t="s">
        <v>289</v>
      </c>
      <c r="D109" s="12">
        <v>50</v>
      </c>
      <c r="E109" s="13">
        <v>57</v>
      </c>
      <c r="F109" s="14">
        <v>1.7830550000000001</v>
      </c>
      <c r="G109" s="13">
        <v>6</v>
      </c>
      <c r="H109" s="13">
        <v>47.075789999999998</v>
      </c>
      <c r="I109" s="13">
        <v>52.924210000000002</v>
      </c>
      <c r="J109" s="13" t="s">
        <v>282</v>
      </c>
      <c r="K109" s="13" t="s">
        <v>282</v>
      </c>
      <c r="L109" s="13">
        <v>49</v>
      </c>
      <c r="M109" s="13">
        <v>55</v>
      </c>
      <c r="N109" s="13" t="s">
        <v>282</v>
      </c>
      <c r="O109" s="13">
        <v>59</v>
      </c>
      <c r="P109" s="13" t="s">
        <v>282</v>
      </c>
      <c r="Q109" s="13" t="s">
        <v>282</v>
      </c>
      <c r="R109" s="13" t="s">
        <v>282</v>
      </c>
      <c r="S109" s="13">
        <v>43</v>
      </c>
      <c r="T109" s="13" t="s">
        <v>282</v>
      </c>
      <c r="U109" s="13">
        <v>47</v>
      </c>
      <c r="V109" s="15">
        <v>50</v>
      </c>
    </row>
    <row r="110" spans="1:22" s="16" customFormat="1" ht="15.9">
      <c r="A110" s="9" t="s">
        <v>65</v>
      </c>
      <c r="B110" s="10" t="s">
        <v>441</v>
      </c>
      <c r="C110" s="11" t="s">
        <v>291</v>
      </c>
      <c r="D110" s="12">
        <v>31</v>
      </c>
      <c r="E110" s="13">
        <v>126</v>
      </c>
      <c r="F110" s="14">
        <v>1.623537</v>
      </c>
      <c r="G110" s="13">
        <v>9</v>
      </c>
      <c r="H110" s="13">
        <v>28.337399999999999</v>
      </c>
      <c r="I110" s="13">
        <v>33.662599999999998</v>
      </c>
      <c r="J110" s="13" t="s">
        <v>282</v>
      </c>
      <c r="K110" s="13">
        <v>44</v>
      </c>
      <c r="L110" s="13">
        <v>29</v>
      </c>
      <c r="M110" s="13">
        <v>37</v>
      </c>
      <c r="N110" s="13" t="s">
        <v>282</v>
      </c>
      <c r="O110" s="13">
        <v>22</v>
      </c>
      <c r="P110" s="13">
        <v>27</v>
      </c>
      <c r="Q110" s="13" t="s">
        <v>282</v>
      </c>
      <c r="R110" s="13">
        <v>24</v>
      </c>
      <c r="S110" s="13">
        <v>43</v>
      </c>
      <c r="T110" s="13" t="s">
        <v>282</v>
      </c>
      <c r="U110" s="13">
        <v>32</v>
      </c>
      <c r="V110" s="15">
        <v>22</v>
      </c>
    </row>
    <row r="111" spans="1:22" s="16" customFormat="1" ht="15.9">
      <c r="A111" s="9" t="s">
        <v>442</v>
      </c>
      <c r="B111" s="10" t="s">
        <v>443</v>
      </c>
      <c r="C111" s="11" t="s">
        <v>284</v>
      </c>
      <c r="D111" s="12">
        <v>39</v>
      </c>
      <c r="E111" s="13">
        <v>91</v>
      </c>
      <c r="F111" s="14">
        <v>1.646075</v>
      </c>
      <c r="G111" s="13">
        <v>8</v>
      </c>
      <c r="H111" s="13">
        <v>36.300440000000002</v>
      </c>
      <c r="I111" s="13">
        <v>41.699559999999998</v>
      </c>
      <c r="J111" s="13" t="s">
        <v>282</v>
      </c>
      <c r="K111" s="13" t="s">
        <v>282</v>
      </c>
      <c r="L111" s="13">
        <v>33</v>
      </c>
      <c r="M111" s="13">
        <v>37</v>
      </c>
      <c r="N111" s="13">
        <v>36</v>
      </c>
      <c r="O111" s="13">
        <v>47</v>
      </c>
      <c r="P111" s="13" t="s">
        <v>282</v>
      </c>
      <c r="Q111" s="13" t="s">
        <v>282</v>
      </c>
      <c r="R111" s="13">
        <v>39</v>
      </c>
      <c r="S111" s="13">
        <v>53</v>
      </c>
      <c r="T111" s="13" t="s">
        <v>282</v>
      </c>
      <c r="U111" s="13">
        <v>32</v>
      </c>
      <c r="V111" s="15">
        <v>36</v>
      </c>
    </row>
    <row r="112" spans="1:22" s="16" customFormat="1" ht="15.9">
      <c r="A112" s="9" t="s">
        <v>444</v>
      </c>
      <c r="B112" s="10" t="s">
        <v>445</v>
      </c>
      <c r="C112" s="11" t="s">
        <v>281</v>
      </c>
      <c r="D112" s="12">
        <v>33</v>
      </c>
      <c r="E112" s="13">
        <v>116</v>
      </c>
      <c r="F112" s="14">
        <v>0.81620610000000005</v>
      </c>
      <c r="G112" s="13">
        <v>8</v>
      </c>
      <c r="H112" s="13">
        <v>31.66142</v>
      </c>
      <c r="I112" s="13">
        <v>34.33858</v>
      </c>
      <c r="J112" s="13" t="s">
        <v>282</v>
      </c>
      <c r="K112" s="13" t="s">
        <v>282</v>
      </c>
      <c r="L112" s="13">
        <v>37</v>
      </c>
      <c r="M112" s="13">
        <v>37</v>
      </c>
      <c r="N112" s="13" t="s">
        <v>282</v>
      </c>
      <c r="O112" s="13">
        <v>35</v>
      </c>
      <c r="P112" s="13">
        <v>30</v>
      </c>
      <c r="Q112" s="13" t="s">
        <v>282</v>
      </c>
      <c r="R112" s="13">
        <v>32</v>
      </c>
      <c r="S112" s="13">
        <v>28</v>
      </c>
      <c r="T112" s="13" t="s">
        <v>282</v>
      </c>
      <c r="U112" s="13">
        <v>30</v>
      </c>
      <c r="V112" s="15">
        <v>35</v>
      </c>
    </row>
    <row r="113" spans="1:22" s="16" customFormat="1" ht="15.9">
      <c r="A113" s="9" t="s">
        <v>446</v>
      </c>
      <c r="B113" s="10" t="s">
        <v>447</v>
      </c>
      <c r="C113" s="11" t="s">
        <v>284</v>
      </c>
      <c r="D113" s="12">
        <v>45</v>
      </c>
      <c r="E113" s="13">
        <v>65</v>
      </c>
      <c r="F113" s="14">
        <v>1.932798</v>
      </c>
      <c r="G113" s="13">
        <v>5</v>
      </c>
      <c r="H113" s="13">
        <v>41.830210000000001</v>
      </c>
      <c r="I113" s="13">
        <v>48.169789999999999</v>
      </c>
      <c r="J113" s="13" t="s">
        <v>282</v>
      </c>
      <c r="K113" s="13" t="s">
        <v>282</v>
      </c>
      <c r="L113" s="13">
        <v>53</v>
      </c>
      <c r="M113" s="13" t="s">
        <v>282</v>
      </c>
      <c r="N113" s="13">
        <v>44</v>
      </c>
      <c r="O113" s="13">
        <v>47</v>
      </c>
      <c r="P113" s="13" t="s">
        <v>282</v>
      </c>
      <c r="Q113" s="13" t="s">
        <v>282</v>
      </c>
      <c r="R113" s="13" t="s">
        <v>282</v>
      </c>
      <c r="S113" s="13">
        <v>45</v>
      </c>
      <c r="T113" s="13" t="s">
        <v>282</v>
      </c>
      <c r="U113" s="13">
        <v>38</v>
      </c>
      <c r="V113" s="15" t="s">
        <v>282</v>
      </c>
    </row>
    <row r="114" spans="1:22" s="16" customFormat="1" ht="15.9">
      <c r="A114" s="9" t="s">
        <v>448</v>
      </c>
      <c r="B114" s="10" t="s">
        <v>449</v>
      </c>
      <c r="C114" s="11" t="s">
        <v>287</v>
      </c>
      <c r="D114" s="12">
        <v>38</v>
      </c>
      <c r="E114" s="13">
        <v>94</v>
      </c>
      <c r="F114" s="14">
        <v>1.79714</v>
      </c>
      <c r="G114" s="13">
        <v>7</v>
      </c>
      <c r="H114" s="13">
        <v>35.052689999999998</v>
      </c>
      <c r="I114" s="13">
        <v>40.947310000000002</v>
      </c>
      <c r="J114" s="13" t="s">
        <v>282</v>
      </c>
      <c r="K114" s="13" t="s">
        <v>282</v>
      </c>
      <c r="L114" s="13">
        <v>29</v>
      </c>
      <c r="M114" s="13">
        <v>37</v>
      </c>
      <c r="N114" s="13" t="s">
        <v>282</v>
      </c>
      <c r="O114" s="13">
        <v>35</v>
      </c>
      <c r="P114" s="13" t="s">
        <v>282</v>
      </c>
      <c r="Q114" s="13" t="s">
        <v>282</v>
      </c>
      <c r="R114" s="13">
        <v>50</v>
      </c>
      <c r="S114" s="13">
        <v>37</v>
      </c>
      <c r="T114" s="13" t="s">
        <v>282</v>
      </c>
      <c r="U114" s="13">
        <v>43</v>
      </c>
      <c r="V114" s="15">
        <v>36</v>
      </c>
    </row>
    <row r="115" spans="1:22" s="16" customFormat="1" ht="15.9">
      <c r="A115" s="9" t="s">
        <v>66</v>
      </c>
      <c r="B115" s="10" t="s">
        <v>450</v>
      </c>
      <c r="C115" s="11" t="s">
        <v>289</v>
      </c>
      <c r="D115" s="12">
        <v>26</v>
      </c>
      <c r="E115" s="13">
        <v>142</v>
      </c>
      <c r="F115" s="14">
        <v>1.8934340000000001</v>
      </c>
      <c r="G115" s="13">
        <v>8</v>
      </c>
      <c r="H115" s="13">
        <v>22.894770000000001</v>
      </c>
      <c r="I115" s="13">
        <v>29.105229999999999</v>
      </c>
      <c r="J115" s="13">
        <v>14</v>
      </c>
      <c r="K115" s="13" t="s">
        <v>282</v>
      </c>
      <c r="L115" s="13">
        <v>25</v>
      </c>
      <c r="M115" s="13">
        <v>20</v>
      </c>
      <c r="N115" s="13" t="s">
        <v>282</v>
      </c>
      <c r="O115" s="13">
        <v>35</v>
      </c>
      <c r="P115" s="13" t="s">
        <v>282</v>
      </c>
      <c r="Q115" s="13" t="s">
        <v>282</v>
      </c>
      <c r="R115" s="13">
        <v>32</v>
      </c>
      <c r="S115" s="13">
        <v>37</v>
      </c>
      <c r="T115" s="13">
        <v>18</v>
      </c>
      <c r="U115" s="13" t="s">
        <v>282</v>
      </c>
      <c r="V115" s="15">
        <v>24</v>
      </c>
    </row>
    <row r="116" spans="1:22" s="16" customFormat="1" ht="15.9">
      <c r="A116" s="9" t="s">
        <v>451</v>
      </c>
      <c r="B116" s="10" t="s">
        <v>452</v>
      </c>
      <c r="C116" s="11" t="s">
        <v>281</v>
      </c>
      <c r="D116" s="12">
        <v>23</v>
      </c>
      <c r="E116" s="13">
        <v>157</v>
      </c>
      <c r="F116" s="14">
        <v>1.897972</v>
      </c>
      <c r="G116" s="13">
        <v>7</v>
      </c>
      <c r="H116" s="13">
        <v>19.887329999999999</v>
      </c>
      <c r="I116" s="13">
        <v>26.112670000000001</v>
      </c>
      <c r="J116" s="13" t="s">
        <v>282</v>
      </c>
      <c r="K116" s="13" t="s">
        <v>282</v>
      </c>
      <c r="L116" s="13">
        <v>25</v>
      </c>
      <c r="M116" s="13">
        <v>20</v>
      </c>
      <c r="N116" s="13" t="s">
        <v>282</v>
      </c>
      <c r="O116" s="13">
        <v>22</v>
      </c>
      <c r="P116" s="13" t="s">
        <v>282</v>
      </c>
      <c r="Q116" s="13" t="s">
        <v>282</v>
      </c>
      <c r="R116" s="13">
        <v>24</v>
      </c>
      <c r="S116" s="13">
        <v>34</v>
      </c>
      <c r="T116" s="13">
        <v>10</v>
      </c>
      <c r="U116" s="13" t="s">
        <v>282</v>
      </c>
      <c r="V116" s="15">
        <v>24</v>
      </c>
    </row>
    <row r="117" spans="1:22" s="16" customFormat="1" ht="15.9">
      <c r="A117" s="9" t="s">
        <v>453</v>
      </c>
      <c r="B117" s="10" t="s">
        <v>454</v>
      </c>
      <c r="C117" s="11" t="s">
        <v>289</v>
      </c>
      <c r="D117" s="12">
        <v>49</v>
      </c>
      <c r="E117" s="13">
        <v>59</v>
      </c>
      <c r="F117" s="14">
        <v>2.4849169999999998</v>
      </c>
      <c r="G117" s="13">
        <v>7</v>
      </c>
      <c r="H117" s="13">
        <v>44.92474</v>
      </c>
      <c r="I117" s="13">
        <v>53.07526</v>
      </c>
      <c r="J117" s="13" t="s">
        <v>282</v>
      </c>
      <c r="K117" s="13" t="s">
        <v>282</v>
      </c>
      <c r="L117" s="13">
        <v>33</v>
      </c>
      <c r="M117" s="13">
        <v>55</v>
      </c>
      <c r="N117" s="13" t="s">
        <v>282</v>
      </c>
      <c r="O117" s="13">
        <v>59</v>
      </c>
      <c r="P117" s="13" t="s">
        <v>282</v>
      </c>
      <c r="Q117" s="13" t="s">
        <v>282</v>
      </c>
      <c r="R117" s="13">
        <v>50</v>
      </c>
      <c r="S117" s="13">
        <v>58</v>
      </c>
      <c r="T117" s="13" t="s">
        <v>282</v>
      </c>
      <c r="U117" s="13">
        <v>43</v>
      </c>
      <c r="V117" s="15">
        <v>45</v>
      </c>
    </row>
    <row r="118" spans="1:22" s="16" customFormat="1" ht="15.9">
      <c r="A118" s="9" t="s">
        <v>67</v>
      </c>
      <c r="B118" s="10" t="s">
        <v>455</v>
      </c>
      <c r="C118" s="11" t="s">
        <v>281</v>
      </c>
      <c r="D118" s="12">
        <v>34</v>
      </c>
      <c r="E118" s="13">
        <v>110</v>
      </c>
      <c r="F118" s="14">
        <v>0.93367389999999995</v>
      </c>
      <c r="G118" s="13">
        <v>6</v>
      </c>
      <c r="H118" s="13">
        <v>32.468769999999999</v>
      </c>
      <c r="I118" s="13">
        <v>35.531230000000001</v>
      </c>
      <c r="J118" s="13" t="s">
        <v>282</v>
      </c>
      <c r="K118" s="13" t="s">
        <v>282</v>
      </c>
      <c r="L118" s="13">
        <v>33</v>
      </c>
      <c r="M118" s="13" t="s">
        <v>282</v>
      </c>
      <c r="N118" s="13" t="s">
        <v>282</v>
      </c>
      <c r="O118" s="13">
        <v>35</v>
      </c>
      <c r="P118" s="13" t="s">
        <v>282</v>
      </c>
      <c r="Q118" s="13" t="s">
        <v>282</v>
      </c>
      <c r="R118" s="13" t="s">
        <v>282</v>
      </c>
      <c r="S118" s="13">
        <v>30</v>
      </c>
      <c r="T118" s="13">
        <v>35</v>
      </c>
      <c r="U118" s="13">
        <v>38</v>
      </c>
      <c r="V118" s="15">
        <v>30</v>
      </c>
    </row>
    <row r="119" spans="1:22" s="16" customFormat="1" ht="15.9">
      <c r="A119" s="9" t="s">
        <v>68</v>
      </c>
      <c r="B119" s="10" t="s">
        <v>456</v>
      </c>
      <c r="C119" s="11" t="s">
        <v>296</v>
      </c>
      <c r="D119" s="12">
        <v>80</v>
      </c>
      <c r="E119" s="13">
        <v>8</v>
      </c>
      <c r="F119" s="14">
        <v>2.0091420000000002</v>
      </c>
      <c r="G119" s="13">
        <v>8</v>
      </c>
      <c r="H119" s="13">
        <v>76.705010000000001</v>
      </c>
      <c r="I119" s="13">
        <v>83.294989999999999</v>
      </c>
      <c r="J119" s="13" t="s">
        <v>282</v>
      </c>
      <c r="K119" s="13">
        <v>62</v>
      </c>
      <c r="L119" s="13" t="s">
        <v>282</v>
      </c>
      <c r="M119" s="13">
        <v>90</v>
      </c>
      <c r="N119" s="13" t="s">
        <v>282</v>
      </c>
      <c r="O119" s="13">
        <v>83</v>
      </c>
      <c r="P119" s="13">
        <v>86</v>
      </c>
      <c r="Q119" s="13" t="s">
        <v>282</v>
      </c>
      <c r="R119" s="13">
        <v>85</v>
      </c>
      <c r="S119" s="13">
        <v>77</v>
      </c>
      <c r="T119" s="13" t="s">
        <v>282</v>
      </c>
      <c r="U119" s="13">
        <v>74</v>
      </c>
      <c r="V119" s="15">
        <v>82</v>
      </c>
    </row>
    <row r="120" spans="1:22" s="16" customFormat="1" ht="15.9">
      <c r="A120" s="9" t="s">
        <v>457</v>
      </c>
      <c r="B120" s="10" t="s">
        <v>458</v>
      </c>
      <c r="C120" s="11" t="s">
        <v>281</v>
      </c>
      <c r="D120" s="12">
        <v>87</v>
      </c>
      <c r="E120" s="13">
        <v>2</v>
      </c>
      <c r="F120" s="14">
        <v>1.405203</v>
      </c>
      <c r="G120" s="13">
        <v>8</v>
      </c>
      <c r="H120" s="13">
        <v>84.69547</v>
      </c>
      <c r="I120" s="13">
        <v>89.30453</v>
      </c>
      <c r="J120" s="13" t="s">
        <v>282</v>
      </c>
      <c r="K120" s="13">
        <v>97</v>
      </c>
      <c r="L120" s="13" t="s">
        <v>282</v>
      </c>
      <c r="M120" s="13">
        <v>90</v>
      </c>
      <c r="N120" s="13" t="s">
        <v>282</v>
      </c>
      <c r="O120" s="13">
        <v>83</v>
      </c>
      <c r="P120" s="13">
        <v>87</v>
      </c>
      <c r="Q120" s="13" t="s">
        <v>282</v>
      </c>
      <c r="R120" s="13">
        <v>93</v>
      </c>
      <c r="S120" s="13">
        <v>78</v>
      </c>
      <c r="T120" s="13" t="s">
        <v>282</v>
      </c>
      <c r="U120" s="13">
        <v>85</v>
      </c>
      <c r="V120" s="15">
        <v>82</v>
      </c>
    </row>
    <row r="121" spans="1:22" s="16" customFormat="1" ht="15.9">
      <c r="A121" s="9" t="s">
        <v>69</v>
      </c>
      <c r="B121" s="10" t="s">
        <v>459</v>
      </c>
      <c r="C121" s="11" t="s">
        <v>291</v>
      </c>
      <c r="D121" s="12">
        <v>19</v>
      </c>
      <c r="E121" s="13">
        <v>167</v>
      </c>
      <c r="F121" s="14">
        <v>1.040381</v>
      </c>
      <c r="G121" s="13">
        <v>8</v>
      </c>
      <c r="H121" s="13">
        <v>17.293780000000002</v>
      </c>
      <c r="I121" s="13">
        <v>20.706219999999998</v>
      </c>
      <c r="J121" s="13" t="s">
        <v>282</v>
      </c>
      <c r="K121" s="13" t="s">
        <v>282</v>
      </c>
      <c r="L121" s="13">
        <v>17</v>
      </c>
      <c r="M121" s="13">
        <v>20</v>
      </c>
      <c r="N121" s="13" t="s">
        <v>282</v>
      </c>
      <c r="O121" s="13">
        <v>22</v>
      </c>
      <c r="P121" s="13" t="s">
        <v>282</v>
      </c>
      <c r="Q121" s="13" t="s">
        <v>282</v>
      </c>
      <c r="R121" s="13">
        <v>15</v>
      </c>
      <c r="S121" s="13">
        <v>13</v>
      </c>
      <c r="T121" s="13">
        <v>27</v>
      </c>
      <c r="U121" s="13">
        <v>22</v>
      </c>
      <c r="V121" s="15">
        <v>17</v>
      </c>
    </row>
    <row r="122" spans="1:22" s="16" customFormat="1" ht="15.9">
      <c r="A122" s="9" t="s">
        <v>70</v>
      </c>
      <c r="B122" s="10" t="s">
        <v>460</v>
      </c>
      <c r="C122" s="11" t="s">
        <v>289</v>
      </c>
      <c r="D122" s="12">
        <v>32</v>
      </c>
      <c r="E122" s="13">
        <v>123</v>
      </c>
      <c r="F122" s="14">
        <v>1.4997689999999999</v>
      </c>
      <c r="G122" s="13">
        <v>7</v>
      </c>
      <c r="H122" s="13">
        <v>29.540379999999999</v>
      </c>
      <c r="I122" s="13">
        <v>34.459620000000001</v>
      </c>
      <c r="J122" s="13">
        <v>37</v>
      </c>
      <c r="K122" s="13" t="s">
        <v>282</v>
      </c>
      <c r="L122" s="13">
        <v>25</v>
      </c>
      <c r="M122" s="13" t="s">
        <v>282</v>
      </c>
      <c r="N122" s="13" t="s">
        <v>282</v>
      </c>
      <c r="O122" s="13">
        <v>35</v>
      </c>
      <c r="P122" s="13" t="s">
        <v>282</v>
      </c>
      <c r="Q122" s="13" t="s">
        <v>282</v>
      </c>
      <c r="R122" s="13">
        <v>24</v>
      </c>
      <c r="S122" s="13">
        <v>37</v>
      </c>
      <c r="T122" s="13">
        <v>35</v>
      </c>
      <c r="U122" s="13" t="s">
        <v>282</v>
      </c>
      <c r="V122" s="15">
        <v>29</v>
      </c>
    </row>
    <row r="123" spans="1:22" s="16" customFormat="1" ht="15.9">
      <c r="A123" s="9" t="s">
        <v>461</v>
      </c>
      <c r="B123" s="10" t="s">
        <v>462</v>
      </c>
      <c r="C123" s="11" t="s">
        <v>289</v>
      </c>
      <c r="D123" s="12">
        <v>24</v>
      </c>
      <c r="E123" s="13">
        <v>150</v>
      </c>
      <c r="F123" s="14">
        <v>1.6043700000000001</v>
      </c>
      <c r="G123" s="13">
        <v>8</v>
      </c>
      <c r="H123" s="13">
        <v>21.368829999999999</v>
      </c>
      <c r="I123" s="13">
        <v>26.631170000000001</v>
      </c>
      <c r="J123" s="13" t="s">
        <v>282</v>
      </c>
      <c r="K123" s="13" t="s">
        <v>282</v>
      </c>
      <c r="L123" s="13">
        <v>33</v>
      </c>
      <c r="M123" s="13">
        <v>20</v>
      </c>
      <c r="N123" s="13" t="s">
        <v>282</v>
      </c>
      <c r="O123" s="13">
        <v>22</v>
      </c>
      <c r="P123" s="13" t="s">
        <v>282</v>
      </c>
      <c r="Q123" s="13" t="s">
        <v>282</v>
      </c>
      <c r="R123" s="13">
        <v>24</v>
      </c>
      <c r="S123" s="13">
        <v>13</v>
      </c>
      <c r="T123" s="13">
        <v>35</v>
      </c>
      <c r="U123" s="13">
        <v>25</v>
      </c>
      <c r="V123" s="15">
        <v>22</v>
      </c>
    </row>
    <row r="124" spans="1:22" s="16" customFormat="1" ht="15.9">
      <c r="A124" s="9" t="s">
        <v>463</v>
      </c>
      <c r="B124" s="10" t="s">
        <v>464</v>
      </c>
      <c r="C124" s="11" t="s">
        <v>284</v>
      </c>
      <c r="D124" s="12">
        <v>40</v>
      </c>
      <c r="E124" s="13">
        <v>85</v>
      </c>
      <c r="F124" s="14">
        <v>1.954688</v>
      </c>
      <c r="G124" s="13">
        <v>7</v>
      </c>
      <c r="H124" s="13">
        <v>36.794310000000003</v>
      </c>
      <c r="I124" s="13">
        <v>43.205689999999997</v>
      </c>
      <c r="J124" s="13" t="s">
        <v>282</v>
      </c>
      <c r="K124" s="13" t="s">
        <v>282</v>
      </c>
      <c r="L124" s="13">
        <v>45</v>
      </c>
      <c r="M124" s="13">
        <v>37</v>
      </c>
      <c r="N124" s="13">
        <v>47</v>
      </c>
      <c r="O124" s="13">
        <v>47</v>
      </c>
      <c r="P124" s="13" t="s">
        <v>282</v>
      </c>
      <c r="Q124" s="13" t="s">
        <v>282</v>
      </c>
      <c r="R124" s="13" t="s">
        <v>282</v>
      </c>
      <c r="S124" s="13">
        <v>27</v>
      </c>
      <c r="T124" s="13" t="s">
        <v>282</v>
      </c>
      <c r="U124" s="13">
        <v>36</v>
      </c>
      <c r="V124" s="15">
        <v>40</v>
      </c>
    </row>
    <row r="125" spans="1:22" s="16" customFormat="1" ht="15.9">
      <c r="A125" s="9" t="s">
        <v>465</v>
      </c>
      <c r="B125" s="10" t="s">
        <v>466</v>
      </c>
      <c r="C125" s="11" t="s">
        <v>296</v>
      </c>
      <c r="D125" s="12">
        <v>84</v>
      </c>
      <c r="E125" s="13">
        <v>4</v>
      </c>
      <c r="F125" s="14">
        <v>1.168785</v>
      </c>
      <c r="G125" s="13">
        <v>7</v>
      </c>
      <c r="H125" s="13">
        <v>82.083190000000002</v>
      </c>
      <c r="I125" s="13">
        <v>85.916809999999998</v>
      </c>
      <c r="J125" s="13" t="s">
        <v>282</v>
      </c>
      <c r="K125" s="13">
        <v>88</v>
      </c>
      <c r="L125" s="13" t="s">
        <v>282</v>
      </c>
      <c r="M125" s="13">
        <v>90</v>
      </c>
      <c r="N125" s="13" t="s">
        <v>282</v>
      </c>
      <c r="O125" s="13">
        <v>83</v>
      </c>
      <c r="P125" s="13">
        <v>79</v>
      </c>
      <c r="Q125" s="13" t="s">
        <v>282</v>
      </c>
      <c r="R125" s="13">
        <v>85</v>
      </c>
      <c r="S125" s="13">
        <v>78</v>
      </c>
      <c r="T125" s="13" t="s">
        <v>282</v>
      </c>
      <c r="U125" s="13" t="s">
        <v>282</v>
      </c>
      <c r="V125" s="15">
        <v>86</v>
      </c>
    </row>
    <row r="126" spans="1:22" s="16" customFormat="1" ht="15.9">
      <c r="A126" s="9" t="s">
        <v>467</v>
      </c>
      <c r="B126" s="10" t="s">
        <v>468</v>
      </c>
      <c r="C126" s="11" t="s">
        <v>287</v>
      </c>
      <c r="D126" s="12">
        <v>44</v>
      </c>
      <c r="E126" s="13">
        <v>69</v>
      </c>
      <c r="F126" s="14">
        <v>4.951219</v>
      </c>
      <c r="G126" s="13">
        <v>5</v>
      </c>
      <c r="H126" s="13">
        <v>35.880000000000003</v>
      </c>
      <c r="I126" s="13">
        <v>52.12</v>
      </c>
      <c r="J126" s="13" t="s">
        <v>282</v>
      </c>
      <c r="K126" s="13" t="s">
        <v>282</v>
      </c>
      <c r="L126" s="13">
        <v>25</v>
      </c>
      <c r="M126" s="13">
        <v>37</v>
      </c>
      <c r="N126" s="13" t="s">
        <v>282</v>
      </c>
      <c r="O126" s="13">
        <v>47</v>
      </c>
      <c r="P126" s="13" t="s">
        <v>282</v>
      </c>
      <c r="Q126" s="13" t="s">
        <v>282</v>
      </c>
      <c r="R126" s="13">
        <v>50</v>
      </c>
      <c r="S126" s="13">
        <v>61</v>
      </c>
      <c r="T126" s="13" t="s">
        <v>282</v>
      </c>
      <c r="U126" s="13" t="s">
        <v>282</v>
      </c>
      <c r="V126" s="15" t="s">
        <v>282</v>
      </c>
    </row>
    <row r="127" spans="1:22" s="16" customFormat="1" ht="15.9">
      <c r="A127" s="9" t="s">
        <v>71</v>
      </c>
      <c r="B127" s="10" t="s">
        <v>469</v>
      </c>
      <c r="C127" s="11" t="s">
        <v>281</v>
      </c>
      <c r="D127" s="12">
        <v>27</v>
      </c>
      <c r="E127" s="13">
        <v>140</v>
      </c>
      <c r="F127" s="14">
        <v>1.916701</v>
      </c>
      <c r="G127" s="13">
        <v>7</v>
      </c>
      <c r="H127" s="13">
        <v>23.85661</v>
      </c>
      <c r="I127" s="13">
        <v>30.14339</v>
      </c>
      <c r="J127" s="13" t="s">
        <v>282</v>
      </c>
      <c r="K127" s="13" t="s">
        <v>282</v>
      </c>
      <c r="L127" s="13">
        <v>21</v>
      </c>
      <c r="M127" s="13">
        <v>20</v>
      </c>
      <c r="N127" s="13" t="s">
        <v>282</v>
      </c>
      <c r="O127" s="13">
        <v>35</v>
      </c>
      <c r="P127" s="13" t="s">
        <v>282</v>
      </c>
      <c r="Q127" s="13" t="s">
        <v>282</v>
      </c>
      <c r="R127" s="13">
        <v>32</v>
      </c>
      <c r="S127" s="13">
        <v>19</v>
      </c>
      <c r="T127" s="13">
        <v>35</v>
      </c>
      <c r="U127" s="13" t="s">
        <v>282</v>
      </c>
      <c r="V127" s="15">
        <v>26</v>
      </c>
    </row>
    <row r="128" spans="1:22" s="16" customFormat="1" ht="15.9">
      <c r="A128" s="9" t="s">
        <v>72</v>
      </c>
      <c r="B128" s="10" t="s">
        <v>470</v>
      </c>
      <c r="C128" s="11" t="s">
        <v>291</v>
      </c>
      <c r="D128" s="12">
        <v>36</v>
      </c>
      <c r="E128" s="13">
        <v>101</v>
      </c>
      <c r="F128" s="14">
        <v>1.082802</v>
      </c>
      <c r="G128" s="13">
        <v>7</v>
      </c>
      <c r="H128" s="13">
        <v>34.224209999999999</v>
      </c>
      <c r="I128" s="13">
        <v>37.775790000000001</v>
      </c>
      <c r="J128" s="13" t="s">
        <v>282</v>
      </c>
      <c r="K128" s="13" t="s">
        <v>282</v>
      </c>
      <c r="L128" s="13">
        <v>33</v>
      </c>
      <c r="M128" s="13">
        <v>37</v>
      </c>
      <c r="N128" s="13" t="s">
        <v>282</v>
      </c>
      <c r="O128" s="13">
        <v>35</v>
      </c>
      <c r="P128" s="13" t="s">
        <v>282</v>
      </c>
      <c r="Q128" s="13" t="s">
        <v>282</v>
      </c>
      <c r="R128" s="13">
        <v>32</v>
      </c>
      <c r="S128" s="13">
        <v>44</v>
      </c>
      <c r="T128" s="13" t="s">
        <v>282</v>
      </c>
      <c r="U128" s="13">
        <v>34</v>
      </c>
      <c r="V128" s="15">
        <v>35</v>
      </c>
    </row>
    <row r="129" spans="1:22" s="16" customFormat="1" ht="15.9">
      <c r="A129" s="9" t="s">
        <v>73</v>
      </c>
      <c r="B129" s="10" t="s">
        <v>471</v>
      </c>
      <c r="C129" s="11" t="s">
        <v>281</v>
      </c>
      <c r="D129" s="12">
        <v>30</v>
      </c>
      <c r="E129" s="13">
        <v>130</v>
      </c>
      <c r="F129" s="14">
        <v>2.3411490000000001</v>
      </c>
      <c r="G129" s="13">
        <v>6</v>
      </c>
      <c r="H129" s="13">
        <v>26.160520000000002</v>
      </c>
      <c r="I129" s="13">
        <v>33.839489999999998</v>
      </c>
      <c r="J129" s="13" t="s">
        <v>282</v>
      </c>
      <c r="K129" s="13" t="s">
        <v>282</v>
      </c>
      <c r="L129" s="13">
        <v>33</v>
      </c>
      <c r="M129" s="13">
        <v>20</v>
      </c>
      <c r="N129" s="13" t="s">
        <v>282</v>
      </c>
      <c r="O129" s="13">
        <v>35</v>
      </c>
      <c r="P129" s="13" t="s">
        <v>282</v>
      </c>
      <c r="Q129" s="13" t="s">
        <v>282</v>
      </c>
      <c r="R129" s="13">
        <v>41</v>
      </c>
      <c r="S129" s="13">
        <v>26</v>
      </c>
      <c r="T129" s="13">
        <v>27</v>
      </c>
      <c r="U129" s="13" t="s">
        <v>282</v>
      </c>
      <c r="V129" s="15" t="s">
        <v>282</v>
      </c>
    </row>
    <row r="130" spans="1:22" s="16" customFormat="1" ht="15.9">
      <c r="A130" s="9" t="s">
        <v>74</v>
      </c>
      <c r="B130" s="10" t="s">
        <v>472</v>
      </c>
      <c r="C130" s="11" t="s">
        <v>291</v>
      </c>
      <c r="D130" s="12">
        <v>28</v>
      </c>
      <c r="E130" s="13">
        <v>137</v>
      </c>
      <c r="F130" s="14">
        <v>1.697594</v>
      </c>
      <c r="G130" s="13">
        <v>7</v>
      </c>
      <c r="H130" s="13">
        <v>25.215949999999999</v>
      </c>
      <c r="I130" s="13">
        <v>30.784050000000001</v>
      </c>
      <c r="J130" s="13" t="s">
        <v>282</v>
      </c>
      <c r="K130" s="13" t="s">
        <v>282</v>
      </c>
      <c r="L130" s="13">
        <v>33</v>
      </c>
      <c r="M130" s="13">
        <v>37</v>
      </c>
      <c r="N130" s="13" t="s">
        <v>282</v>
      </c>
      <c r="O130" s="13">
        <v>22</v>
      </c>
      <c r="P130" s="13" t="s">
        <v>282</v>
      </c>
      <c r="Q130" s="13" t="s">
        <v>282</v>
      </c>
      <c r="R130" s="13">
        <v>32</v>
      </c>
      <c r="S130" s="13">
        <v>24</v>
      </c>
      <c r="T130" s="13" t="s">
        <v>282</v>
      </c>
      <c r="U130" s="13">
        <v>20</v>
      </c>
      <c r="V130" s="15">
        <v>29</v>
      </c>
    </row>
    <row r="131" spans="1:22" s="16" customFormat="1" ht="15.9">
      <c r="A131" s="9" t="s">
        <v>75</v>
      </c>
      <c r="B131" s="10" t="s">
        <v>473</v>
      </c>
      <c r="C131" s="11" t="s">
        <v>291</v>
      </c>
      <c r="D131" s="12">
        <v>36</v>
      </c>
      <c r="E131" s="13">
        <v>101</v>
      </c>
      <c r="F131" s="14">
        <v>1.434337</v>
      </c>
      <c r="G131" s="13">
        <v>8</v>
      </c>
      <c r="H131" s="13">
        <v>33.647689999999997</v>
      </c>
      <c r="I131" s="13">
        <v>38.352310000000003</v>
      </c>
      <c r="J131" s="13" t="s">
        <v>282</v>
      </c>
      <c r="K131" s="13" t="s">
        <v>282</v>
      </c>
      <c r="L131" s="13">
        <v>49</v>
      </c>
      <c r="M131" s="13">
        <v>37</v>
      </c>
      <c r="N131" s="13" t="s">
        <v>282</v>
      </c>
      <c r="O131" s="13">
        <v>35</v>
      </c>
      <c r="P131" s="13">
        <v>29</v>
      </c>
      <c r="Q131" s="13" t="s">
        <v>282</v>
      </c>
      <c r="R131" s="13">
        <v>40</v>
      </c>
      <c r="S131" s="13">
        <v>37</v>
      </c>
      <c r="T131" s="13" t="s">
        <v>282</v>
      </c>
      <c r="U131" s="13">
        <v>32</v>
      </c>
      <c r="V131" s="15">
        <v>31</v>
      </c>
    </row>
    <row r="132" spans="1:22" s="16" customFormat="1" ht="15.9">
      <c r="A132" s="9" t="s">
        <v>76</v>
      </c>
      <c r="B132" s="10" t="s">
        <v>474</v>
      </c>
      <c r="C132" s="11" t="s">
        <v>281</v>
      </c>
      <c r="D132" s="12">
        <v>33</v>
      </c>
      <c r="E132" s="13">
        <v>116</v>
      </c>
      <c r="F132" s="14">
        <v>0.9319923</v>
      </c>
      <c r="G132" s="13">
        <v>9</v>
      </c>
      <c r="H132" s="13">
        <v>31.471530000000001</v>
      </c>
      <c r="I132" s="13">
        <v>34.528469999999999</v>
      </c>
      <c r="J132" s="13" t="s">
        <v>282</v>
      </c>
      <c r="K132" s="13" t="s">
        <v>282</v>
      </c>
      <c r="L132" s="13">
        <v>33</v>
      </c>
      <c r="M132" s="13">
        <v>37</v>
      </c>
      <c r="N132" s="13" t="s">
        <v>282</v>
      </c>
      <c r="O132" s="13">
        <v>35</v>
      </c>
      <c r="P132" s="13">
        <v>30</v>
      </c>
      <c r="Q132" s="13">
        <v>37</v>
      </c>
      <c r="R132" s="13">
        <v>41</v>
      </c>
      <c r="S132" s="13">
        <v>28</v>
      </c>
      <c r="T132" s="13" t="s">
        <v>282</v>
      </c>
      <c r="U132" s="13">
        <v>34</v>
      </c>
      <c r="V132" s="15">
        <v>26</v>
      </c>
    </row>
    <row r="133" spans="1:22" s="16" customFormat="1" ht="15.9">
      <c r="A133" s="9" t="s">
        <v>77</v>
      </c>
      <c r="B133" s="10" t="s">
        <v>475</v>
      </c>
      <c r="C133" s="11" t="s">
        <v>296</v>
      </c>
      <c r="D133" s="12">
        <v>55</v>
      </c>
      <c r="E133" s="13">
        <v>45</v>
      </c>
      <c r="F133" s="14">
        <v>1.367945</v>
      </c>
      <c r="G133" s="13">
        <v>10</v>
      </c>
      <c r="H133" s="13">
        <v>52.756570000000004</v>
      </c>
      <c r="I133" s="13">
        <v>57.243429999999996</v>
      </c>
      <c r="J133" s="13" t="s">
        <v>282</v>
      </c>
      <c r="K133" s="13">
        <v>44</v>
      </c>
      <c r="L133" s="13">
        <v>57</v>
      </c>
      <c r="M133" s="13">
        <v>55</v>
      </c>
      <c r="N133" s="13">
        <v>56</v>
      </c>
      <c r="O133" s="13">
        <v>59</v>
      </c>
      <c r="P133" s="13">
        <v>52</v>
      </c>
      <c r="Q133" s="13" t="s">
        <v>282</v>
      </c>
      <c r="R133" s="13">
        <v>41</v>
      </c>
      <c r="S133" s="13">
        <v>69</v>
      </c>
      <c r="T133" s="13" t="s">
        <v>282</v>
      </c>
      <c r="U133" s="13">
        <v>50</v>
      </c>
      <c r="V133" s="15">
        <v>64</v>
      </c>
    </row>
    <row r="134" spans="1:22" s="16" customFormat="1" ht="15.9">
      <c r="A134" s="9" t="s">
        <v>78</v>
      </c>
      <c r="B134" s="10" t="s">
        <v>476</v>
      </c>
      <c r="C134" s="11" t="s">
        <v>296</v>
      </c>
      <c r="D134" s="12">
        <v>62</v>
      </c>
      <c r="E134" s="13">
        <v>33</v>
      </c>
      <c r="F134" s="14">
        <v>1.6327020000000001</v>
      </c>
      <c r="G134" s="13">
        <v>8</v>
      </c>
      <c r="H134" s="13">
        <v>59.322369999999999</v>
      </c>
      <c r="I134" s="13">
        <v>64.677629999999994</v>
      </c>
      <c r="J134" s="13" t="s">
        <v>282</v>
      </c>
      <c r="K134" s="13">
        <v>70</v>
      </c>
      <c r="L134" s="13" t="s">
        <v>282</v>
      </c>
      <c r="M134" s="13">
        <v>55</v>
      </c>
      <c r="N134" s="13" t="s">
        <v>282</v>
      </c>
      <c r="O134" s="13">
        <v>59</v>
      </c>
      <c r="P134" s="13">
        <v>54</v>
      </c>
      <c r="Q134" s="13" t="s">
        <v>282</v>
      </c>
      <c r="R134" s="13">
        <v>67</v>
      </c>
      <c r="S134" s="13">
        <v>68</v>
      </c>
      <c r="T134" s="13" t="s">
        <v>282</v>
      </c>
      <c r="U134" s="13">
        <v>54</v>
      </c>
      <c r="V134" s="15">
        <v>67</v>
      </c>
    </row>
    <row r="135" spans="1:22" s="16" customFormat="1" ht="15.9">
      <c r="A135" s="9" t="s">
        <v>477</v>
      </c>
      <c r="B135" s="10" t="s">
        <v>478</v>
      </c>
      <c r="C135" s="11" t="s">
        <v>287</v>
      </c>
      <c r="D135" s="12">
        <v>58</v>
      </c>
      <c r="E135" s="13">
        <v>40</v>
      </c>
      <c r="F135" s="14">
        <v>5.0829820000000003</v>
      </c>
      <c r="G135" s="13">
        <v>6</v>
      </c>
      <c r="H135" s="13">
        <v>49.663910000000001</v>
      </c>
      <c r="I135" s="13">
        <v>66.336089999999999</v>
      </c>
      <c r="J135" s="13" t="s">
        <v>282</v>
      </c>
      <c r="K135" s="13" t="s">
        <v>282</v>
      </c>
      <c r="L135" s="13">
        <v>41</v>
      </c>
      <c r="M135" s="13">
        <v>72</v>
      </c>
      <c r="N135" s="13" t="s">
        <v>282</v>
      </c>
      <c r="O135" s="13">
        <v>47</v>
      </c>
      <c r="P135" s="13">
        <v>83</v>
      </c>
      <c r="Q135" s="13" t="s">
        <v>282</v>
      </c>
      <c r="R135" s="13">
        <v>59</v>
      </c>
      <c r="S135" s="13">
        <v>49</v>
      </c>
      <c r="T135" s="13" t="s">
        <v>282</v>
      </c>
      <c r="U135" s="13" t="s">
        <v>282</v>
      </c>
      <c r="V135" s="15" t="s">
        <v>282</v>
      </c>
    </row>
    <row r="136" spans="1:22" s="16" customFormat="1" ht="15.9">
      <c r="A136" s="9" t="s">
        <v>79</v>
      </c>
      <c r="B136" s="10" t="s">
        <v>479</v>
      </c>
      <c r="C136" s="11" t="s">
        <v>296</v>
      </c>
      <c r="D136" s="12">
        <v>46</v>
      </c>
      <c r="E136" s="13">
        <v>63</v>
      </c>
      <c r="F136" s="14">
        <v>1.0079800000000001</v>
      </c>
      <c r="G136" s="13">
        <v>10</v>
      </c>
      <c r="H136" s="13">
        <v>44.346910000000001</v>
      </c>
      <c r="I136" s="13">
        <v>47.653089999999999</v>
      </c>
      <c r="J136" s="13" t="s">
        <v>282</v>
      </c>
      <c r="K136" s="13">
        <v>44</v>
      </c>
      <c r="L136" s="13">
        <v>53</v>
      </c>
      <c r="M136" s="13">
        <v>37</v>
      </c>
      <c r="N136" s="13">
        <v>56</v>
      </c>
      <c r="O136" s="13">
        <v>47</v>
      </c>
      <c r="P136" s="13">
        <v>40</v>
      </c>
      <c r="Q136" s="13" t="s">
        <v>282</v>
      </c>
      <c r="R136" s="13">
        <v>41</v>
      </c>
      <c r="S136" s="13">
        <v>54</v>
      </c>
      <c r="T136" s="13" t="s">
        <v>282</v>
      </c>
      <c r="U136" s="13">
        <v>44</v>
      </c>
      <c r="V136" s="15">
        <v>48</v>
      </c>
    </row>
    <row r="137" spans="1:22" s="16" customFormat="1" ht="15.9">
      <c r="A137" s="9" t="s">
        <v>480</v>
      </c>
      <c r="B137" s="10" t="s">
        <v>481</v>
      </c>
      <c r="C137" s="11" t="s">
        <v>284</v>
      </c>
      <c r="D137" s="12">
        <v>28</v>
      </c>
      <c r="E137" s="13">
        <v>137</v>
      </c>
      <c r="F137" s="14">
        <v>1.7296210000000001</v>
      </c>
      <c r="G137" s="13">
        <v>8</v>
      </c>
      <c r="H137" s="13">
        <v>25.163419999999999</v>
      </c>
      <c r="I137" s="13">
        <v>30.836580000000001</v>
      </c>
      <c r="J137" s="13" t="s">
        <v>282</v>
      </c>
      <c r="K137" s="13" t="s">
        <v>282</v>
      </c>
      <c r="L137" s="13">
        <v>25</v>
      </c>
      <c r="M137" s="13">
        <v>20</v>
      </c>
      <c r="N137" s="13">
        <v>24</v>
      </c>
      <c r="O137" s="13">
        <v>35</v>
      </c>
      <c r="P137" s="13" t="s">
        <v>282</v>
      </c>
      <c r="Q137" s="13" t="s">
        <v>282</v>
      </c>
      <c r="R137" s="13">
        <v>24</v>
      </c>
      <c r="S137" s="13">
        <v>26</v>
      </c>
      <c r="T137" s="13" t="s">
        <v>282</v>
      </c>
      <c r="U137" s="13">
        <v>43</v>
      </c>
      <c r="V137" s="15">
        <v>32</v>
      </c>
    </row>
    <row r="138" spans="1:22" s="16" customFormat="1" ht="15.9">
      <c r="A138" s="9" t="s">
        <v>80</v>
      </c>
      <c r="B138" s="10" t="s">
        <v>482</v>
      </c>
      <c r="C138" s="11" t="s">
        <v>289</v>
      </c>
      <c r="D138" s="12">
        <v>51</v>
      </c>
      <c r="E138" s="13">
        <v>54</v>
      </c>
      <c r="F138" s="14">
        <v>2.7947890000000002</v>
      </c>
      <c r="G138" s="13">
        <v>6</v>
      </c>
      <c r="H138" s="13">
        <v>46.416550000000001</v>
      </c>
      <c r="I138" s="13">
        <v>55.583449999999999</v>
      </c>
      <c r="J138" s="13">
        <v>49</v>
      </c>
      <c r="K138" s="13" t="s">
        <v>282</v>
      </c>
      <c r="L138" s="13">
        <v>37</v>
      </c>
      <c r="M138" s="13" t="s">
        <v>282</v>
      </c>
      <c r="N138" s="13" t="s">
        <v>282</v>
      </c>
      <c r="O138" s="13">
        <v>59</v>
      </c>
      <c r="P138" s="13" t="s">
        <v>282</v>
      </c>
      <c r="Q138" s="13" t="s">
        <v>282</v>
      </c>
      <c r="R138" s="13" t="s">
        <v>282</v>
      </c>
      <c r="S138" s="13">
        <v>56</v>
      </c>
      <c r="T138" s="13">
        <v>43</v>
      </c>
      <c r="U138" s="13" t="s">
        <v>282</v>
      </c>
      <c r="V138" s="15">
        <v>58</v>
      </c>
    </row>
    <row r="139" spans="1:22" s="16" customFormat="1" ht="15.9">
      <c r="A139" s="9" t="s">
        <v>483</v>
      </c>
      <c r="B139" s="10" t="s">
        <v>484</v>
      </c>
      <c r="C139" s="11" t="s">
        <v>291</v>
      </c>
      <c r="D139" s="12">
        <v>55</v>
      </c>
      <c r="E139" s="13">
        <v>45</v>
      </c>
      <c r="F139" s="14">
        <v>3.7001810000000002</v>
      </c>
      <c r="G139" s="13">
        <v>3</v>
      </c>
      <c r="H139" s="13">
        <v>48.931699999999999</v>
      </c>
      <c r="I139" s="13">
        <v>61.068300000000001</v>
      </c>
      <c r="J139" s="13" t="s">
        <v>282</v>
      </c>
      <c r="K139" s="13" t="s">
        <v>282</v>
      </c>
      <c r="L139" s="13" t="s">
        <v>282</v>
      </c>
      <c r="M139" s="13" t="s">
        <v>282</v>
      </c>
      <c r="N139" s="13" t="s">
        <v>282</v>
      </c>
      <c r="O139" s="13">
        <v>47</v>
      </c>
      <c r="P139" s="13" t="s">
        <v>282</v>
      </c>
      <c r="Q139" s="13" t="s">
        <v>282</v>
      </c>
      <c r="R139" s="13" t="s">
        <v>282</v>
      </c>
      <c r="S139" s="13" t="s">
        <v>282</v>
      </c>
      <c r="T139" s="13">
        <v>60</v>
      </c>
      <c r="U139" s="13" t="s">
        <v>282</v>
      </c>
      <c r="V139" s="15">
        <v>57</v>
      </c>
    </row>
    <row r="140" spans="1:22" s="16" customFormat="1" ht="15.9">
      <c r="A140" s="9" t="s">
        <v>485</v>
      </c>
      <c r="B140" s="10" t="s">
        <v>486</v>
      </c>
      <c r="C140" s="11" t="s">
        <v>291</v>
      </c>
      <c r="D140" s="12">
        <v>60</v>
      </c>
      <c r="E140" s="13">
        <v>35</v>
      </c>
      <c r="F140" s="14">
        <v>4.509137</v>
      </c>
      <c r="G140" s="13">
        <v>3</v>
      </c>
      <c r="H140" s="13">
        <v>52.60501</v>
      </c>
      <c r="I140" s="13">
        <v>67.394980000000004</v>
      </c>
      <c r="J140" s="13" t="s">
        <v>282</v>
      </c>
      <c r="K140" s="13" t="s">
        <v>282</v>
      </c>
      <c r="L140" s="13" t="s">
        <v>282</v>
      </c>
      <c r="M140" s="13" t="s">
        <v>282</v>
      </c>
      <c r="N140" s="13" t="s">
        <v>282</v>
      </c>
      <c r="O140" s="13">
        <v>59</v>
      </c>
      <c r="P140" s="13" t="s">
        <v>282</v>
      </c>
      <c r="Q140" s="13" t="s">
        <v>282</v>
      </c>
      <c r="R140" s="13" t="s">
        <v>282</v>
      </c>
      <c r="S140" s="13" t="s">
        <v>282</v>
      </c>
      <c r="T140" s="13">
        <v>52</v>
      </c>
      <c r="U140" s="13" t="s">
        <v>282</v>
      </c>
      <c r="V140" s="15">
        <v>69</v>
      </c>
    </row>
    <row r="141" spans="1:22" s="16" customFormat="1" ht="15.9">
      <c r="A141" s="9" t="s">
        <v>487</v>
      </c>
      <c r="B141" s="10" t="s">
        <v>488</v>
      </c>
      <c r="C141" s="11" t="s">
        <v>289</v>
      </c>
      <c r="D141" s="12">
        <v>45</v>
      </c>
      <c r="E141" s="13">
        <v>65</v>
      </c>
      <c r="F141" s="14">
        <v>4.820227</v>
      </c>
      <c r="G141" s="13">
        <v>4</v>
      </c>
      <c r="H141" s="13">
        <v>37.094830000000002</v>
      </c>
      <c r="I141" s="13">
        <v>52.905169999999998</v>
      </c>
      <c r="J141" s="13">
        <v>32</v>
      </c>
      <c r="K141" s="13" t="s">
        <v>282</v>
      </c>
      <c r="L141" s="13" t="s">
        <v>282</v>
      </c>
      <c r="M141" s="13" t="s">
        <v>282</v>
      </c>
      <c r="N141" s="13" t="s">
        <v>282</v>
      </c>
      <c r="O141" s="13">
        <v>47</v>
      </c>
      <c r="P141" s="13" t="s">
        <v>282</v>
      </c>
      <c r="Q141" s="13" t="s">
        <v>282</v>
      </c>
      <c r="R141" s="13" t="s">
        <v>282</v>
      </c>
      <c r="S141" s="13">
        <v>59</v>
      </c>
      <c r="T141" s="13">
        <v>43</v>
      </c>
      <c r="U141" s="13" t="s">
        <v>282</v>
      </c>
      <c r="V141" s="15" t="s">
        <v>282</v>
      </c>
    </row>
    <row r="142" spans="1:22" s="16" customFormat="1" ht="15.9">
      <c r="A142" s="9" t="s">
        <v>489</v>
      </c>
      <c r="B142" s="10" t="s">
        <v>490</v>
      </c>
      <c r="C142" s="11" t="s">
        <v>287</v>
      </c>
      <c r="D142" s="12">
        <v>51</v>
      </c>
      <c r="E142" s="13">
        <v>54</v>
      </c>
      <c r="F142" s="14">
        <v>4.6437650000000001</v>
      </c>
      <c r="G142" s="13">
        <v>6</v>
      </c>
      <c r="H142" s="13">
        <v>43.384219999999999</v>
      </c>
      <c r="I142" s="13">
        <v>58.615780000000001</v>
      </c>
      <c r="J142" s="13" t="s">
        <v>282</v>
      </c>
      <c r="K142" s="13" t="s">
        <v>282</v>
      </c>
      <c r="L142" s="13">
        <v>33</v>
      </c>
      <c r="M142" s="13">
        <v>55</v>
      </c>
      <c r="N142" s="13" t="s">
        <v>282</v>
      </c>
      <c r="O142" s="13">
        <v>35</v>
      </c>
      <c r="P142" s="13">
        <v>72</v>
      </c>
      <c r="Q142" s="13" t="s">
        <v>282</v>
      </c>
      <c r="R142" s="13">
        <v>59</v>
      </c>
      <c r="S142" s="13">
        <v>52</v>
      </c>
      <c r="T142" s="13" t="s">
        <v>282</v>
      </c>
      <c r="U142" s="13" t="s">
        <v>282</v>
      </c>
      <c r="V142" s="15" t="s">
        <v>282</v>
      </c>
    </row>
    <row r="143" spans="1:22" s="16" customFormat="1" ht="15.9">
      <c r="A143" s="9" t="s">
        <v>81</v>
      </c>
      <c r="B143" s="10" t="s">
        <v>491</v>
      </c>
      <c r="C143" s="11" t="s">
        <v>289</v>
      </c>
      <c r="D143" s="12">
        <v>43</v>
      </c>
      <c r="E143" s="13">
        <v>72</v>
      </c>
      <c r="F143" s="14">
        <v>1.395357</v>
      </c>
      <c r="G143" s="13">
        <v>9</v>
      </c>
      <c r="H143" s="13">
        <v>40.71161</v>
      </c>
      <c r="I143" s="13">
        <v>45.28839</v>
      </c>
      <c r="J143" s="13">
        <v>42</v>
      </c>
      <c r="K143" s="13" t="s">
        <v>282</v>
      </c>
      <c r="L143" s="13">
        <v>37</v>
      </c>
      <c r="M143" s="13">
        <v>55</v>
      </c>
      <c r="N143" s="13" t="s">
        <v>282</v>
      </c>
      <c r="O143" s="13">
        <v>47</v>
      </c>
      <c r="P143" s="13" t="s">
        <v>282</v>
      </c>
      <c r="Q143" s="13" t="s">
        <v>282</v>
      </c>
      <c r="R143" s="13">
        <v>34</v>
      </c>
      <c r="S143" s="13">
        <v>50</v>
      </c>
      <c r="T143" s="13">
        <v>43</v>
      </c>
      <c r="U143" s="13">
        <v>33</v>
      </c>
      <c r="V143" s="15">
        <v>45</v>
      </c>
    </row>
    <row r="144" spans="1:22" s="16" customFormat="1" ht="15.9">
      <c r="A144" s="9" t="s">
        <v>82</v>
      </c>
      <c r="B144" s="10" t="s">
        <v>492</v>
      </c>
      <c r="C144" s="11" t="s">
        <v>284</v>
      </c>
      <c r="D144" s="12">
        <v>36</v>
      </c>
      <c r="E144" s="13">
        <v>101</v>
      </c>
      <c r="F144" s="14">
        <v>1.3313699999999999</v>
      </c>
      <c r="G144" s="13">
        <v>8</v>
      </c>
      <c r="H144" s="13">
        <v>33.816549999999999</v>
      </c>
      <c r="I144" s="13">
        <v>38.183450000000001</v>
      </c>
      <c r="J144" s="13" t="s">
        <v>282</v>
      </c>
      <c r="K144" s="13" t="s">
        <v>282</v>
      </c>
      <c r="L144" s="13">
        <v>37</v>
      </c>
      <c r="M144" s="13">
        <v>37</v>
      </c>
      <c r="N144" s="13">
        <v>47</v>
      </c>
      <c r="O144" s="13">
        <v>35</v>
      </c>
      <c r="P144" s="13" t="s">
        <v>282</v>
      </c>
      <c r="Q144" s="13" t="s">
        <v>282</v>
      </c>
      <c r="R144" s="13">
        <v>32</v>
      </c>
      <c r="S144" s="13">
        <v>29</v>
      </c>
      <c r="T144" s="13" t="s">
        <v>282</v>
      </c>
      <c r="U144" s="13">
        <v>41</v>
      </c>
      <c r="V144" s="15">
        <v>32</v>
      </c>
    </row>
    <row r="145" spans="1:22" s="16" customFormat="1" ht="15.9">
      <c r="A145" s="9" t="s">
        <v>83</v>
      </c>
      <c r="B145" s="10" t="s">
        <v>493</v>
      </c>
      <c r="C145" s="11" t="s">
        <v>289</v>
      </c>
      <c r="D145" s="12">
        <v>70</v>
      </c>
      <c r="E145" s="13">
        <v>23</v>
      </c>
      <c r="F145" s="14">
        <v>1.7750699999999999</v>
      </c>
      <c r="G145" s="13">
        <v>3</v>
      </c>
      <c r="H145" s="13">
        <v>67.088880000000003</v>
      </c>
      <c r="I145" s="13">
        <v>72.911119999999997</v>
      </c>
      <c r="J145" s="13" t="s">
        <v>282</v>
      </c>
      <c r="K145" s="13" t="s">
        <v>282</v>
      </c>
      <c r="L145" s="13" t="s">
        <v>282</v>
      </c>
      <c r="M145" s="13">
        <v>72</v>
      </c>
      <c r="N145" s="13" t="s">
        <v>282</v>
      </c>
      <c r="O145" s="13">
        <v>71</v>
      </c>
      <c r="P145" s="13" t="s">
        <v>282</v>
      </c>
      <c r="Q145" s="13" t="s">
        <v>282</v>
      </c>
      <c r="R145" s="13" t="s">
        <v>282</v>
      </c>
      <c r="S145" s="13">
        <v>66</v>
      </c>
      <c r="T145" s="13" t="s">
        <v>282</v>
      </c>
      <c r="U145" s="13" t="s">
        <v>282</v>
      </c>
      <c r="V145" s="15" t="s">
        <v>282</v>
      </c>
    </row>
    <row r="146" spans="1:22" s="16" customFormat="1" ht="15.9">
      <c r="A146" s="9" t="s">
        <v>84</v>
      </c>
      <c r="B146" s="10" t="s">
        <v>494</v>
      </c>
      <c r="C146" s="11" t="s">
        <v>289</v>
      </c>
      <c r="D146" s="12">
        <v>34</v>
      </c>
      <c r="E146" s="13">
        <v>110</v>
      </c>
      <c r="F146" s="14">
        <v>1.7251609999999999</v>
      </c>
      <c r="G146" s="13">
        <v>9</v>
      </c>
      <c r="H146" s="13">
        <v>31.170739999999999</v>
      </c>
      <c r="I146" s="13">
        <v>36.829270000000001</v>
      </c>
      <c r="J146" s="13">
        <v>34</v>
      </c>
      <c r="K146" s="13" t="s">
        <v>282</v>
      </c>
      <c r="L146" s="13">
        <v>37</v>
      </c>
      <c r="M146" s="13">
        <v>20</v>
      </c>
      <c r="N146" s="13" t="s">
        <v>282</v>
      </c>
      <c r="O146" s="13">
        <v>47</v>
      </c>
      <c r="P146" s="13" t="s">
        <v>282</v>
      </c>
      <c r="Q146" s="13" t="s">
        <v>282</v>
      </c>
      <c r="R146" s="13">
        <v>44</v>
      </c>
      <c r="S146" s="13">
        <v>40</v>
      </c>
      <c r="T146" s="13">
        <v>35</v>
      </c>
      <c r="U146" s="13">
        <v>26</v>
      </c>
      <c r="V146" s="15">
        <v>26</v>
      </c>
    </row>
    <row r="147" spans="1:22" s="16" customFormat="1" ht="15.9">
      <c r="A147" s="9" t="s">
        <v>495</v>
      </c>
      <c r="B147" s="10" t="s">
        <v>496</v>
      </c>
      <c r="C147" s="11" t="s">
        <v>281</v>
      </c>
      <c r="D147" s="12">
        <v>83</v>
      </c>
      <c r="E147" s="13">
        <v>5</v>
      </c>
      <c r="F147" s="14">
        <v>1.2984329999999999</v>
      </c>
      <c r="G147" s="13">
        <v>8</v>
      </c>
      <c r="H147" s="13">
        <v>80.870570000000001</v>
      </c>
      <c r="I147" s="13">
        <v>85.129429999999999</v>
      </c>
      <c r="J147" s="13" t="s">
        <v>282</v>
      </c>
      <c r="K147" s="13" t="s">
        <v>282</v>
      </c>
      <c r="L147" s="13">
        <v>73</v>
      </c>
      <c r="M147" s="13">
        <v>90</v>
      </c>
      <c r="N147" s="13" t="s">
        <v>282</v>
      </c>
      <c r="O147" s="13">
        <v>83</v>
      </c>
      <c r="P147" s="13">
        <v>82</v>
      </c>
      <c r="Q147" s="13">
        <v>90</v>
      </c>
      <c r="R147" s="13">
        <v>85</v>
      </c>
      <c r="S147" s="13">
        <v>78</v>
      </c>
      <c r="T147" s="13" t="s">
        <v>282</v>
      </c>
      <c r="U147" s="13" t="s">
        <v>282</v>
      </c>
      <c r="V147" s="15">
        <v>83</v>
      </c>
    </row>
    <row r="148" spans="1:22" s="16" customFormat="1" ht="15.9">
      <c r="A148" s="9" t="s">
        <v>497</v>
      </c>
      <c r="B148" s="10" t="s">
        <v>498</v>
      </c>
      <c r="C148" s="11" t="s">
        <v>296</v>
      </c>
      <c r="D148" s="12">
        <v>53</v>
      </c>
      <c r="E148" s="13">
        <v>49</v>
      </c>
      <c r="F148" s="14">
        <v>1.718302</v>
      </c>
      <c r="G148" s="13">
        <v>10</v>
      </c>
      <c r="H148" s="13">
        <v>50.181980000000003</v>
      </c>
      <c r="I148" s="13">
        <v>55.818019999999997</v>
      </c>
      <c r="J148" s="13" t="s">
        <v>282</v>
      </c>
      <c r="K148" s="13">
        <v>53</v>
      </c>
      <c r="L148" s="13">
        <v>61</v>
      </c>
      <c r="M148" s="13">
        <v>55</v>
      </c>
      <c r="N148" s="13">
        <v>56</v>
      </c>
      <c r="O148" s="13">
        <v>71</v>
      </c>
      <c r="P148" s="13">
        <v>46</v>
      </c>
      <c r="Q148" s="13" t="s">
        <v>282</v>
      </c>
      <c r="R148" s="13">
        <v>41</v>
      </c>
      <c r="S148" s="13">
        <v>63</v>
      </c>
      <c r="T148" s="13" t="s">
        <v>282</v>
      </c>
      <c r="U148" s="13">
        <v>35</v>
      </c>
      <c r="V148" s="15">
        <v>46</v>
      </c>
    </row>
    <row r="149" spans="1:22" s="16" customFormat="1" ht="15.9">
      <c r="A149" s="9" t="s">
        <v>85</v>
      </c>
      <c r="B149" s="10" t="s">
        <v>499</v>
      </c>
      <c r="C149" s="11" t="s">
        <v>296</v>
      </c>
      <c r="D149" s="12">
        <v>56</v>
      </c>
      <c r="E149" s="13">
        <v>41</v>
      </c>
      <c r="F149" s="14">
        <v>0.96375339999999998</v>
      </c>
      <c r="G149" s="13">
        <v>10</v>
      </c>
      <c r="H149" s="13">
        <v>54.419449999999998</v>
      </c>
      <c r="I149" s="13">
        <v>57.580550000000002</v>
      </c>
      <c r="J149" s="13" t="s">
        <v>282</v>
      </c>
      <c r="K149" s="13">
        <v>53</v>
      </c>
      <c r="L149" s="13">
        <v>61</v>
      </c>
      <c r="M149" s="13">
        <v>55</v>
      </c>
      <c r="N149" s="13">
        <v>68</v>
      </c>
      <c r="O149" s="13">
        <v>59</v>
      </c>
      <c r="P149" s="13">
        <v>48</v>
      </c>
      <c r="Q149" s="13" t="s">
        <v>282</v>
      </c>
      <c r="R149" s="13">
        <v>53</v>
      </c>
      <c r="S149" s="13">
        <v>48</v>
      </c>
      <c r="T149" s="13" t="s">
        <v>282</v>
      </c>
      <c r="U149" s="13">
        <v>54</v>
      </c>
      <c r="V149" s="15">
        <v>58</v>
      </c>
    </row>
    <row r="150" spans="1:22" s="16" customFormat="1" ht="15.9">
      <c r="A150" s="9" t="s">
        <v>500</v>
      </c>
      <c r="B150" s="10" t="s">
        <v>501</v>
      </c>
      <c r="C150" s="11" t="s">
        <v>281</v>
      </c>
      <c r="D150" s="12">
        <v>42</v>
      </c>
      <c r="E150" s="13">
        <v>77</v>
      </c>
      <c r="F150" s="14">
        <v>7.67204</v>
      </c>
      <c r="G150" s="13">
        <v>3</v>
      </c>
      <c r="H150" s="13">
        <v>29.417850000000001</v>
      </c>
      <c r="I150" s="13">
        <v>54.582149999999999</v>
      </c>
      <c r="J150" s="13" t="s">
        <v>282</v>
      </c>
      <c r="K150" s="13" t="s">
        <v>282</v>
      </c>
      <c r="L150" s="13" t="s">
        <v>282</v>
      </c>
      <c r="M150" s="13" t="s">
        <v>282</v>
      </c>
      <c r="N150" s="13" t="s">
        <v>282</v>
      </c>
      <c r="O150" s="13">
        <v>59</v>
      </c>
      <c r="P150" s="13" t="s">
        <v>282</v>
      </c>
      <c r="Q150" s="13" t="s">
        <v>282</v>
      </c>
      <c r="R150" s="13" t="s">
        <v>282</v>
      </c>
      <c r="S150" s="13">
        <v>33</v>
      </c>
      <c r="T150" s="13">
        <v>35</v>
      </c>
      <c r="U150" s="13" t="s">
        <v>282</v>
      </c>
      <c r="V150" s="15" t="s">
        <v>282</v>
      </c>
    </row>
    <row r="151" spans="1:22" s="16" customFormat="1" ht="15.9">
      <c r="A151" s="9" t="s">
        <v>502</v>
      </c>
      <c r="B151" s="10" t="s">
        <v>503</v>
      </c>
      <c r="C151" s="11" t="s">
        <v>289</v>
      </c>
      <c r="D151" s="12">
        <v>12</v>
      </c>
      <c r="E151" s="13">
        <v>180</v>
      </c>
      <c r="F151" s="14">
        <v>1.7382249999999999</v>
      </c>
      <c r="G151" s="13">
        <v>6</v>
      </c>
      <c r="H151" s="13">
        <v>9.1493110000000009</v>
      </c>
      <c r="I151" s="13">
        <v>14.85069</v>
      </c>
      <c r="J151" s="13">
        <v>11</v>
      </c>
      <c r="K151" s="13" t="s">
        <v>282</v>
      </c>
      <c r="L151" s="13">
        <v>9</v>
      </c>
      <c r="M151" s="13" t="s">
        <v>282</v>
      </c>
      <c r="N151" s="13" t="s">
        <v>282</v>
      </c>
      <c r="O151" s="13">
        <v>22</v>
      </c>
      <c r="P151" s="13" t="s">
        <v>282</v>
      </c>
      <c r="Q151" s="13" t="s">
        <v>282</v>
      </c>
      <c r="R151" s="13">
        <v>6</v>
      </c>
      <c r="S151" s="13">
        <v>12</v>
      </c>
      <c r="T151" s="13">
        <v>10</v>
      </c>
      <c r="U151" s="13" t="s">
        <v>282</v>
      </c>
      <c r="V151" s="15" t="s">
        <v>282</v>
      </c>
    </row>
    <row r="152" spans="1:22" s="16" customFormat="1" ht="15.9">
      <c r="A152" s="9" t="s">
        <v>86</v>
      </c>
      <c r="B152" s="10" t="s">
        <v>504</v>
      </c>
      <c r="C152" s="11" t="s">
        <v>289</v>
      </c>
      <c r="D152" s="12">
        <v>43</v>
      </c>
      <c r="E152" s="13">
        <v>72</v>
      </c>
      <c r="F152" s="14">
        <v>2.0069970000000001</v>
      </c>
      <c r="G152" s="13">
        <v>8</v>
      </c>
      <c r="H152" s="13">
        <v>39.708530000000003</v>
      </c>
      <c r="I152" s="13">
        <v>46.291469999999997</v>
      </c>
      <c r="J152" s="13" t="s">
        <v>282</v>
      </c>
      <c r="K152" s="13" t="s">
        <v>282</v>
      </c>
      <c r="L152" s="13">
        <v>49</v>
      </c>
      <c r="M152" s="13">
        <v>55</v>
      </c>
      <c r="N152" s="13" t="s">
        <v>282</v>
      </c>
      <c r="O152" s="13">
        <v>47</v>
      </c>
      <c r="P152" s="13">
        <v>33</v>
      </c>
      <c r="Q152" s="13" t="s">
        <v>282</v>
      </c>
      <c r="R152" s="13">
        <v>40</v>
      </c>
      <c r="S152" s="13">
        <v>49</v>
      </c>
      <c r="T152" s="13" t="s">
        <v>282</v>
      </c>
      <c r="U152" s="13">
        <v>29</v>
      </c>
      <c r="V152" s="15">
        <v>42</v>
      </c>
    </row>
    <row r="153" spans="1:22" s="16" customFormat="1" ht="15.9">
      <c r="A153" s="9" t="s">
        <v>505</v>
      </c>
      <c r="B153" s="10" t="s">
        <v>506</v>
      </c>
      <c r="C153" s="11" t="s">
        <v>289</v>
      </c>
      <c r="D153" s="12">
        <v>13</v>
      </c>
      <c r="E153" s="13">
        <v>178</v>
      </c>
      <c r="F153" s="14">
        <v>1.899278</v>
      </c>
      <c r="G153" s="13">
        <v>5</v>
      </c>
      <c r="H153" s="13">
        <v>9.8851829999999996</v>
      </c>
      <c r="I153" s="13">
        <v>16.114820000000002</v>
      </c>
      <c r="J153" s="13">
        <v>11</v>
      </c>
      <c r="K153" s="13" t="s">
        <v>282</v>
      </c>
      <c r="L153" s="13">
        <v>13</v>
      </c>
      <c r="M153" s="13" t="s">
        <v>282</v>
      </c>
      <c r="N153" s="13" t="s">
        <v>282</v>
      </c>
      <c r="O153" s="13">
        <v>10</v>
      </c>
      <c r="P153" s="13" t="s">
        <v>282</v>
      </c>
      <c r="Q153" s="13" t="s">
        <v>282</v>
      </c>
      <c r="R153" s="13" t="s">
        <v>282</v>
      </c>
      <c r="S153" s="13">
        <v>22</v>
      </c>
      <c r="T153" s="13">
        <v>10</v>
      </c>
      <c r="U153" s="13" t="s">
        <v>282</v>
      </c>
      <c r="V153" s="15" t="s">
        <v>282</v>
      </c>
    </row>
    <row r="154" spans="1:22" s="16" customFormat="1" ht="15.9">
      <c r="A154" s="9" t="s">
        <v>87</v>
      </c>
      <c r="B154" s="10" t="s">
        <v>507</v>
      </c>
      <c r="C154" s="11" t="s">
        <v>296</v>
      </c>
      <c r="D154" s="12">
        <v>60</v>
      </c>
      <c r="E154" s="13">
        <v>35</v>
      </c>
      <c r="F154" s="14">
        <v>2.4123030000000001</v>
      </c>
      <c r="G154" s="13">
        <v>8</v>
      </c>
      <c r="H154" s="13">
        <v>56.043819999999997</v>
      </c>
      <c r="I154" s="13">
        <v>63.956180000000003</v>
      </c>
      <c r="J154" s="13" t="s">
        <v>282</v>
      </c>
      <c r="K154" s="13">
        <v>70</v>
      </c>
      <c r="L154" s="13" t="s">
        <v>282</v>
      </c>
      <c r="M154" s="13">
        <v>55</v>
      </c>
      <c r="N154" s="13" t="s">
        <v>282</v>
      </c>
      <c r="O154" s="13">
        <v>47</v>
      </c>
      <c r="P154" s="13">
        <v>55</v>
      </c>
      <c r="Q154" s="13" t="s">
        <v>282</v>
      </c>
      <c r="R154" s="13">
        <v>59</v>
      </c>
      <c r="S154" s="13">
        <v>76</v>
      </c>
      <c r="T154" s="13" t="s">
        <v>282</v>
      </c>
      <c r="U154" s="13">
        <v>51</v>
      </c>
      <c r="V154" s="15">
        <v>71</v>
      </c>
    </row>
    <row r="155" spans="1:22" s="16" customFormat="1" ht="15.9">
      <c r="A155" s="9" t="s">
        <v>88</v>
      </c>
      <c r="B155" s="10" t="s">
        <v>508</v>
      </c>
      <c r="C155" s="11" t="s">
        <v>281</v>
      </c>
      <c r="D155" s="12">
        <v>36</v>
      </c>
      <c r="E155" s="13">
        <v>101</v>
      </c>
      <c r="F155" s="14">
        <v>0.80008630000000003</v>
      </c>
      <c r="G155" s="13">
        <v>7</v>
      </c>
      <c r="H155" s="13">
        <v>34.687860000000001</v>
      </c>
      <c r="I155" s="13">
        <v>37.312139999999999</v>
      </c>
      <c r="J155" s="13" t="s">
        <v>282</v>
      </c>
      <c r="K155" s="13" t="s">
        <v>282</v>
      </c>
      <c r="L155" s="13">
        <v>37</v>
      </c>
      <c r="M155" s="13">
        <v>37</v>
      </c>
      <c r="N155" s="13" t="s">
        <v>282</v>
      </c>
      <c r="O155" s="13">
        <v>35</v>
      </c>
      <c r="P155" s="13" t="s">
        <v>282</v>
      </c>
      <c r="Q155" s="13" t="s">
        <v>282</v>
      </c>
      <c r="R155" s="13">
        <v>32</v>
      </c>
      <c r="S155" s="13">
        <v>35</v>
      </c>
      <c r="T155" s="13" t="s">
        <v>282</v>
      </c>
      <c r="U155" s="13">
        <v>41</v>
      </c>
      <c r="V155" s="15">
        <v>33</v>
      </c>
    </row>
    <row r="156" spans="1:22" s="16" customFormat="1" ht="15.9">
      <c r="A156" s="9" t="s">
        <v>509</v>
      </c>
      <c r="B156" s="10" t="s">
        <v>510</v>
      </c>
      <c r="C156" s="11" t="s">
        <v>289</v>
      </c>
      <c r="D156" s="12">
        <v>22</v>
      </c>
      <c r="E156" s="13">
        <v>162</v>
      </c>
      <c r="F156" s="14">
        <v>3.4678369999999998</v>
      </c>
      <c r="G156" s="13">
        <v>8</v>
      </c>
      <c r="H156" s="13">
        <v>16.312750000000001</v>
      </c>
      <c r="I156" s="13">
        <v>27.687249999999999</v>
      </c>
      <c r="J156" s="13">
        <v>14</v>
      </c>
      <c r="K156" s="13" t="s">
        <v>282</v>
      </c>
      <c r="L156" s="13">
        <v>17</v>
      </c>
      <c r="M156" s="13">
        <v>20</v>
      </c>
      <c r="N156" s="13" t="s">
        <v>282</v>
      </c>
      <c r="O156" s="13">
        <v>22</v>
      </c>
      <c r="P156" s="13" t="s">
        <v>282</v>
      </c>
      <c r="Q156" s="13" t="s">
        <v>282</v>
      </c>
      <c r="R156" s="13">
        <v>6</v>
      </c>
      <c r="S156" s="13">
        <v>55</v>
      </c>
      <c r="T156" s="13">
        <v>10</v>
      </c>
      <c r="U156" s="13" t="s">
        <v>282</v>
      </c>
      <c r="V156" s="15">
        <v>28</v>
      </c>
    </row>
    <row r="157" spans="1:22" s="16" customFormat="1" ht="15.9">
      <c r="A157" s="9" t="s">
        <v>511</v>
      </c>
      <c r="B157" s="10" t="s">
        <v>512</v>
      </c>
      <c r="C157" s="11" t="s">
        <v>291</v>
      </c>
      <c r="D157" s="12">
        <v>40</v>
      </c>
      <c r="E157" s="13">
        <v>85</v>
      </c>
      <c r="F157" s="14">
        <v>5.3808629999999997</v>
      </c>
      <c r="G157" s="13">
        <v>4</v>
      </c>
      <c r="H157" s="13">
        <v>31.175380000000001</v>
      </c>
      <c r="I157" s="13">
        <v>48.824620000000003</v>
      </c>
      <c r="J157" s="13" t="s">
        <v>282</v>
      </c>
      <c r="K157" s="13" t="s">
        <v>282</v>
      </c>
      <c r="L157" s="13" t="s">
        <v>282</v>
      </c>
      <c r="M157" s="13" t="s">
        <v>282</v>
      </c>
      <c r="N157" s="13" t="s">
        <v>282</v>
      </c>
      <c r="O157" s="13">
        <v>35</v>
      </c>
      <c r="P157" s="13" t="s">
        <v>282</v>
      </c>
      <c r="Q157" s="13" t="s">
        <v>282</v>
      </c>
      <c r="R157" s="13">
        <v>32</v>
      </c>
      <c r="S157" s="13">
        <v>59</v>
      </c>
      <c r="T157" s="13" t="s">
        <v>282</v>
      </c>
      <c r="U157" s="13" t="s">
        <v>282</v>
      </c>
      <c r="V157" s="15">
        <v>35</v>
      </c>
    </row>
    <row r="158" spans="1:22" s="16" customFormat="1" ht="15.9">
      <c r="A158" s="9" t="s">
        <v>89</v>
      </c>
      <c r="B158" s="10" t="s">
        <v>513</v>
      </c>
      <c r="C158" s="11" t="s">
        <v>296</v>
      </c>
      <c r="D158" s="12">
        <v>83</v>
      </c>
      <c r="E158" s="13">
        <v>5</v>
      </c>
      <c r="F158" s="14">
        <v>2.2040670000000002</v>
      </c>
      <c r="G158" s="13">
        <v>8</v>
      </c>
      <c r="H158" s="13">
        <v>79.385329999999996</v>
      </c>
      <c r="I158" s="13">
        <v>86.614670000000004</v>
      </c>
      <c r="J158" s="13" t="s">
        <v>282</v>
      </c>
      <c r="K158" s="13">
        <v>88</v>
      </c>
      <c r="L158" s="13" t="s">
        <v>282</v>
      </c>
      <c r="M158" s="13">
        <v>90</v>
      </c>
      <c r="N158" s="13" t="s">
        <v>282</v>
      </c>
      <c r="O158" s="13">
        <v>83</v>
      </c>
      <c r="P158" s="13">
        <v>85</v>
      </c>
      <c r="Q158" s="13" t="s">
        <v>282</v>
      </c>
      <c r="R158" s="13">
        <v>93</v>
      </c>
      <c r="S158" s="13">
        <v>78</v>
      </c>
      <c r="T158" s="13" t="s">
        <v>282</v>
      </c>
      <c r="U158" s="13">
        <v>62</v>
      </c>
      <c r="V158" s="15">
        <v>86</v>
      </c>
    </row>
    <row r="159" spans="1:22" s="16" customFormat="1" ht="15.9">
      <c r="A159" s="9" t="s">
        <v>90</v>
      </c>
      <c r="B159" s="10" t="s">
        <v>514</v>
      </c>
      <c r="C159" s="11" t="s">
        <v>296</v>
      </c>
      <c r="D159" s="12">
        <v>82</v>
      </c>
      <c r="E159" s="13">
        <v>7</v>
      </c>
      <c r="F159" s="14">
        <v>1.846128</v>
      </c>
      <c r="G159" s="13">
        <v>7</v>
      </c>
      <c r="H159" s="13">
        <v>78.972350000000006</v>
      </c>
      <c r="I159" s="13">
        <v>85.027649999999994</v>
      </c>
      <c r="J159" s="13" t="s">
        <v>282</v>
      </c>
      <c r="K159" s="13">
        <v>88</v>
      </c>
      <c r="L159" s="13" t="s">
        <v>282</v>
      </c>
      <c r="M159" s="13">
        <v>90</v>
      </c>
      <c r="N159" s="13" t="s">
        <v>282</v>
      </c>
      <c r="O159" s="13">
        <v>71</v>
      </c>
      <c r="P159" s="13">
        <v>86</v>
      </c>
      <c r="Q159" s="13" t="s">
        <v>282</v>
      </c>
      <c r="R159" s="13">
        <v>85</v>
      </c>
      <c r="S159" s="13">
        <v>77</v>
      </c>
      <c r="T159" s="13" t="s">
        <v>282</v>
      </c>
      <c r="U159" s="13">
        <v>77</v>
      </c>
      <c r="V159" s="15" t="s">
        <v>282</v>
      </c>
    </row>
    <row r="160" spans="1:22" s="16" customFormat="1" ht="15.9">
      <c r="A160" s="9" t="s">
        <v>515</v>
      </c>
      <c r="B160" s="10" t="s">
        <v>516</v>
      </c>
      <c r="C160" s="11" t="s">
        <v>287</v>
      </c>
      <c r="D160" s="12">
        <v>13</v>
      </c>
      <c r="E160" s="13">
        <v>178</v>
      </c>
      <c r="F160" s="14">
        <v>1.56891</v>
      </c>
      <c r="G160" s="13">
        <v>5</v>
      </c>
      <c r="H160" s="13">
        <v>10.42699</v>
      </c>
      <c r="I160" s="13">
        <v>15.57301</v>
      </c>
      <c r="J160" s="13" t="s">
        <v>282</v>
      </c>
      <c r="K160" s="13" t="s">
        <v>282</v>
      </c>
      <c r="L160" s="13">
        <v>9</v>
      </c>
      <c r="M160" s="13">
        <v>20</v>
      </c>
      <c r="N160" s="13" t="s">
        <v>282</v>
      </c>
      <c r="O160" s="13">
        <v>10</v>
      </c>
      <c r="P160" s="13" t="s">
        <v>282</v>
      </c>
      <c r="Q160" s="13" t="s">
        <v>282</v>
      </c>
      <c r="R160" s="13">
        <v>15</v>
      </c>
      <c r="S160" s="13">
        <v>13</v>
      </c>
      <c r="T160" s="13" t="s">
        <v>282</v>
      </c>
      <c r="U160" s="13" t="s">
        <v>282</v>
      </c>
      <c r="V160" s="15" t="s">
        <v>282</v>
      </c>
    </row>
    <row r="161" spans="1:22" s="16" customFormat="1" ht="15.9">
      <c r="A161" s="9" t="s">
        <v>517</v>
      </c>
      <c r="B161" s="10" t="s">
        <v>518</v>
      </c>
      <c r="C161" s="11" t="s">
        <v>281</v>
      </c>
      <c r="D161" s="12">
        <v>68</v>
      </c>
      <c r="E161" s="13">
        <v>25</v>
      </c>
      <c r="F161" s="14">
        <v>1.655762</v>
      </c>
      <c r="G161" s="13">
        <v>8</v>
      </c>
      <c r="H161" s="13">
        <v>65.284549999999996</v>
      </c>
      <c r="I161" s="13">
        <v>70.715450000000004</v>
      </c>
      <c r="J161" s="13" t="s">
        <v>282</v>
      </c>
      <c r="K161" s="13" t="s">
        <v>282</v>
      </c>
      <c r="L161" s="13">
        <v>77</v>
      </c>
      <c r="M161" s="13">
        <v>72</v>
      </c>
      <c r="N161" s="13" t="s">
        <v>282</v>
      </c>
      <c r="O161" s="13">
        <v>71</v>
      </c>
      <c r="P161" s="13">
        <v>70</v>
      </c>
      <c r="Q161" s="13">
        <v>58</v>
      </c>
      <c r="R161" s="13">
        <v>59</v>
      </c>
      <c r="S161" s="13">
        <v>62</v>
      </c>
      <c r="T161" s="13" t="s">
        <v>282</v>
      </c>
      <c r="U161" s="13">
        <v>74</v>
      </c>
      <c r="V161" s="15" t="s">
        <v>282</v>
      </c>
    </row>
    <row r="162" spans="1:22" s="16" customFormat="1" ht="15.9">
      <c r="A162" s="9" t="s">
        <v>91</v>
      </c>
      <c r="B162" s="10" t="s">
        <v>519</v>
      </c>
      <c r="C162" s="11" t="s">
        <v>284</v>
      </c>
      <c r="D162" s="12">
        <v>24</v>
      </c>
      <c r="E162" s="13">
        <v>150</v>
      </c>
      <c r="F162" s="14">
        <v>3.1324390000000002</v>
      </c>
      <c r="G162" s="13">
        <v>6</v>
      </c>
      <c r="H162" s="13">
        <v>18.8628</v>
      </c>
      <c r="I162" s="13">
        <v>29.1372</v>
      </c>
      <c r="J162" s="13" t="s">
        <v>282</v>
      </c>
      <c r="K162" s="13" t="s">
        <v>282</v>
      </c>
      <c r="L162" s="13">
        <v>17</v>
      </c>
      <c r="M162" s="13" t="s">
        <v>282</v>
      </c>
      <c r="N162" s="13">
        <v>21</v>
      </c>
      <c r="O162" s="13">
        <v>22</v>
      </c>
      <c r="P162" s="13" t="s">
        <v>282</v>
      </c>
      <c r="Q162" s="13" t="s">
        <v>282</v>
      </c>
      <c r="R162" s="13" t="s">
        <v>282</v>
      </c>
      <c r="S162" s="13">
        <v>19</v>
      </c>
      <c r="T162" s="13">
        <v>18</v>
      </c>
      <c r="U162" s="13">
        <v>44</v>
      </c>
      <c r="V162" s="15" t="s">
        <v>282</v>
      </c>
    </row>
    <row r="163" spans="1:22" s="16" customFormat="1" ht="15.9">
      <c r="A163" s="9" t="s">
        <v>520</v>
      </c>
      <c r="B163" s="10" t="s">
        <v>521</v>
      </c>
      <c r="C163" s="11" t="s">
        <v>289</v>
      </c>
      <c r="D163" s="12">
        <v>38</v>
      </c>
      <c r="E163" s="13">
        <v>94</v>
      </c>
      <c r="F163" s="14">
        <v>0.99439100000000002</v>
      </c>
      <c r="G163" s="13">
        <v>9</v>
      </c>
      <c r="H163" s="13">
        <v>36.369199999999999</v>
      </c>
      <c r="I163" s="13">
        <v>39.630800000000001</v>
      </c>
      <c r="J163" s="13">
        <v>39</v>
      </c>
      <c r="K163" s="13" t="s">
        <v>282</v>
      </c>
      <c r="L163" s="13">
        <v>37</v>
      </c>
      <c r="M163" s="13">
        <v>37</v>
      </c>
      <c r="N163" s="13" t="s">
        <v>282</v>
      </c>
      <c r="O163" s="13">
        <v>35</v>
      </c>
      <c r="P163" s="13" t="s">
        <v>282</v>
      </c>
      <c r="Q163" s="13" t="s">
        <v>282</v>
      </c>
      <c r="R163" s="13">
        <v>32</v>
      </c>
      <c r="S163" s="13">
        <v>49</v>
      </c>
      <c r="T163" s="13">
        <v>35</v>
      </c>
      <c r="U163" s="13">
        <v>43</v>
      </c>
      <c r="V163" s="15">
        <v>33</v>
      </c>
    </row>
    <row r="164" spans="1:22" s="16" customFormat="1" ht="15.9">
      <c r="A164" s="9" t="s">
        <v>92</v>
      </c>
      <c r="B164" s="10" t="s">
        <v>522</v>
      </c>
      <c r="C164" s="11" t="s">
        <v>281</v>
      </c>
      <c r="D164" s="12">
        <v>36</v>
      </c>
      <c r="E164" s="13">
        <v>101</v>
      </c>
      <c r="F164" s="14">
        <v>1.0918410000000001</v>
      </c>
      <c r="G164" s="13">
        <v>9</v>
      </c>
      <c r="H164" s="13">
        <v>34.209380000000003</v>
      </c>
      <c r="I164" s="13">
        <v>37.790619999999997</v>
      </c>
      <c r="J164" s="13" t="s">
        <v>282</v>
      </c>
      <c r="K164" s="13" t="s">
        <v>282</v>
      </c>
      <c r="L164" s="13">
        <v>37</v>
      </c>
      <c r="M164" s="13">
        <v>37</v>
      </c>
      <c r="N164" s="13" t="s">
        <v>282</v>
      </c>
      <c r="O164" s="13">
        <v>35</v>
      </c>
      <c r="P164" s="13">
        <v>43</v>
      </c>
      <c r="Q164" s="13">
        <v>35</v>
      </c>
      <c r="R164" s="13">
        <v>32</v>
      </c>
      <c r="S164" s="13">
        <v>26</v>
      </c>
      <c r="T164" s="13" t="s">
        <v>282</v>
      </c>
      <c r="U164" s="13">
        <v>45</v>
      </c>
      <c r="V164" s="15">
        <v>34</v>
      </c>
    </row>
    <row r="165" spans="1:22" s="16" customFormat="1" ht="15.9">
      <c r="A165" s="9" t="s">
        <v>523</v>
      </c>
      <c r="B165" s="10" t="s">
        <v>524</v>
      </c>
      <c r="C165" s="11" t="s">
        <v>281</v>
      </c>
      <c r="D165" s="12">
        <v>42</v>
      </c>
      <c r="E165" s="13">
        <v>77</v>
      </c>
      <c r="F165" s="14">
        <v>5.0347179999999998</v>
      </c>
      <c r="G165" s="13">
        <v>4</v>
      </c>
      <c r="H165" s="13">
        <v>33.74306</v>
      </c>
      <c r="I165" s="13">
        <v>50.25694</v>
      </c>
      <c r="J165" s="13" t="s">
        <v>282</v>
      </c>
      <c r="K165" s="13" t="s">
        <v>282</v>
      </c>
      <c r="L165" s="13">
        <v>41</v>
      </c>
      <c r="M165" s="13" t="s">
        <v>282</v>
      </c>
      <c r="N165" s="13" t="s">
        <v>282</v>
      </c>
      <c r="O165" s="13">
        <v>35</v>
      </c>
      <c r="P165" s="13" t="s">
        <v>282</v>
      </c>
      <c r="Q165" s="13" t="s">
        <v>282</v>
      </c>
      <c r="R165" s="13" t="s">
        <v>282</v>
      </c>
      <c r="S165" s="13">
        <v>59</v>
      </c>
      <c r="T165" s="13">
        <v>35</v>
      </c>
      <c r="U165" s="13" t="s">
        <v>282</v>
      </c>
      <c r="V165" s="15" t="s">
        <v>282</v>
      </c>
    </row>
    <row r="166" spans="1:22" s="16" customFormat="1" ht="15.9">
      <c r="A166" s="9" t="s">
        <v>93</v>
      </c>
      <c r="B166" s="10" t="s">
        <v>525</v>
      </c>
      <c r="C166" s="11" t="s">
        <v>289</v>
      </c>
      <c r="D166" s="12">
        <v>30</v>
      </c>
      <c r="E166" s="13">
        <v>130</v>
      </c>
      <c r="F166" s="14">
        <v>1.6954100000000001</v>
      </c>
      <c r="G166" s="13">
        <v>7</v>
      </c>
      <c r="H166" s="13">
        <v>27.219529999999999</v>
      </c>
      <c r="I166" s="13">
        <v>32.780470000000001</v>
      </c>
      <c r="J166" s="13">
        <v>27</v>
      </c>
      <c r="K166" s="13" t="s">
        <v>282</v>
      </c>
      <c r="L166" s="13">
        <v>25</v>
      </c>
      <c r="M166" s="13" t="s">
        <v>282</v>
      </c>
      <c r="N166" s="13" t="s">
        <v>282</v>
      </c>
      <c r="O166" s="13">
        <v>35</v>
      </c>
      <c r="P166" s="13" t="s">
        <v>282</v>
      </c>
      <c r="Q166" s="13" t="s">
        <v>282</v>
      </c>
      <c r="R166" s="13">
        <v>32</v>
      </c>
      <c r="S166" s="13">
        <v>20</v>
      </c>
      <c r="T166" s="13">
        <v>35</v>
      </c>
      <c r="U166" s="13" t="s">
        <v>282</v>
      </c>
      <c r="V166" s="15">
        <v>36</v>
      </c>
    </row>
    <row r="167" spans="1:22" s="16" customFormat="1" ht="15.9">
      <c r="A167" s="9" t="s">
        <v>526</v>
      </c>
      <c r="B167" s="10" t="s">
        <v>527</v>
      </c>
      <c r="C167" s="11" t="s">
        <v>291</v>
      </c>
      <c r="D167" s="12">
        <v>42</v>
      </c>
      <c r="E167" s="13">
        <v>77</v>
      </c>
      <c r="F167" s="14">
        <v>3.8601939999999999</v>
      </c>
      <c r="G167" s="13">
        <v>7</v>
      </c>
      <c r="H167" s="13">
        <v>35.669280000000001</v>
      </c>
      <c r="I167" s="13">
        <v>48.330719999999999</v>
      </c>
      <c r="J167" s="13" t="s">
        <v>282</v>
      </c>
      <c r="K167" s="13" t="s">
        <v>282</v>
      </c>
      <c r="L167" s="13">
        <v>41</v>
      </c>
      <c r="M167" s="13">
        <v>37</v>
      </c>
      <c r="N167" s="13" t="s">
        <v>282</v>
      </c>
      <c r="O167" s="13">
        <v>35</v>
      </c>
      <c r="P167" s="13" t="s">
        <v>282</v>
      </c>
      <c r="Q167" s="13" t="s">
        <v>282</v>
      </c>
      <c r="R167" s="13">
        <v>32</v>
      </c>
      <c r="S167" s="13">
        <v>73</v>
      </c>
      <c r="T167" s="13" t="s">
        <v>282</v>
      </c>
      <c r="U167" s="13">
        <v>32</v>
      </c>
      <c r="V167" s="15">
        <v>44</v>
      </c>
    </row>
    <row r="168" spans="1:22" s="16" customFormat="1" ht="15.9">
      <c r="A168" s="9" t="s">
        <v>528</v>
      </c>
      <c r="B168" s="10" t="s">
        <v>529</v>
      </c>
      <c r="C168" s="11" t="s">
        <v>287</v>
      </c>
      <c r="D168" s="12">
        <v>40</v>
      </c>
      <c r="E168" s="13">
        <v>85</v>
      </c>
      <c r="F168" s="14">
        <v>1.123165</v>
      </c>
      <c r="G168" s="13">
        <v>7</v>
      </c>
      <c r="H168" s="13">
        <v>38.158009999999997</v>
      </c>
      <c r="I168" s="13">
        <v>41.841990000000003</v>
      </c>
      <c r="J168" s="13" t="s">
        <v>282</v>
      </c>
      <c r="K168" s="13" t="s">
        <v>282</v>
      </c>
      <c r="L168" s="13">
        <v>37</v>
      </c>
      <c r="M168" s="13">
        <v>37</v>
      </c>
      <c r="N168" s="13" t="s">
        <v>282</v>
      </c>
      <c r="O168" s="13">
        <v>47</v>
      </c>
      <c r="P168" s="13" t="s">
        <v>282</v>
      </c>
      <c r="Q168" s="13" t="s">
        <v>282</v>
      </c>
      <c r="R168" s="13">
        <v>41</v>
      </c>
      <c r="S168" s="13">
        <v>42</v>
      </c>
      <c r="T168" s="13" t="s">
        <v>282</v>
      </c>
      <c r="U168" s="13">
        <v>40</v>
      </c>
      <c r="V168" s="15">
        <v>34</v>
      </c>
    </row>
    <row r="169" spans="1:22" s="16" customFormat="1" ht="15.9">
      <c r="A169" s="9" t="s">
        <v>95</v>
      </c>
      <c r="B169" s="10" t="s">
        <v>530</v>
      </c>
      <c r="C169" s="11" t="s">
        <v>284</v>
      </c>
      <c r="D169" s="12">
        <v>36</v>
      </c>
      <c r="E169" s="13">
        <v>101</v>
      </c>
      <c r="F169" s="14">
        <v>1.505927</v>
      </c>
      <c r="G169" s="13">
        <v>9</v>
      </c>
      <c r="H169" s="13">
        <v>33.530279999999998</v>
      </c>
      <c r="I169" s="13">
        <v>38.469720000000002</v>
      </c>
      <c r="J169" s="13" t="s">
        <v>282</v>
      </c>
      <c r="K169" s="13">
        <v>26</v>
      </c>
      <c r="L169" s="13">
        <v>37</v>
      </c>
      <c r="M169" s="13">
        <v>37</v>
      </c>
      <c r="N169" s="13" t="s">
        <v>282</v>
      </c>
      <c r="O169" s="13">
        <v>47</v>
      </c>
      <c r="P169" s="13">
        <v>46</v>
      </c>
      <c r="Q169" s="13" t="s">
        <v>282</v>
      </c>
      <c r="R169" s="13">
        <v>32</v>
      </c>
      <c r="S169" s="13">
        <v>25</v>
      </c>
      <c r="T169" s="13" t="s">
        <v>282</v>
      </c>
      <c r="U169" s="13">
        <v>43</v>
      </c>
      <c r="V169" s="15">
        <v>35</v>
      </c>
    </row>
    <row r="170" spans="1:22" s="16" customFormat="1" ht="15.9">
      <c r="A170" s="9" t="s">
        <v>531</v>
      </c>
      <c r="B170" s="10" t="s">
        <v>532</v>
      </c>
      <c r="C170" s="11" t="s">
        <v>284</v>
      </c>
      <c r="D170" s="12">
        <v>19</v>
      </c>
      <c r="E170" s="13">
        <v>167</v>
      </c>
      <c r="F170" s="14">
        <v>1.0686640000000001</v>
      </c>
      <c r="G170" s="13">
        <v>5</v>
      </c>
      <c r="H170" s="13">
        <v>17.247389999999999</v>
      </c>
      <c r="I170" s="13">
        <v>20.752610000000001</v>
      </c>
      <c r="J170" s="13" t="s">
        <v>282</v>
      </c>
      <c r="K170" s="13" t="s">
        <v>282</v>
      </c>
      <c r="L170" s="13">
        <v>17</v>
      </c>
      <c r="M170" s="13">
        <v>20</v>
      </c>
      <c r="N170" s="13">
        <v>21</v>
      </c>
      <c r="O170" s="13">
        <v>22</v>
      </c>
      <c r="P170" s="13" t="s">
        <v>282</v>
      </c>
      <c r="Q170" s="13" t="s">
        <v>282</v>
      </c>
      <c r="R170" s="13" t="s">
        <v>282</v>
      </c>
      <c r="S170" s="13">
        <v>15</v>
      </c>
      <c r="T170" s="13" t="s">
        <v>282</v>
      </c>
      <c r="U170" s="13" t="s">
        <v>282</v>
      </c>
      <c r="V170" s="15" t="s">
        <v>282</v>
      </c>
    </row>
    <row r="171" spans="1:22" s="16" customFormat="1" ht="15.9">
      <c r="A171" s="9" t="s">
        <v>533</v>
      </c>
      <c r="B171" s="10" t="s">
        <v>534</v>
      </c>
      <c r="C171" s="11" t="s">
        <v>289</v>
      </c>
      <c r="D171" s="12">
        <v>26</v>
      </c>
      <c r="E171" s="13">
        <v>142</v>
      </c>
      <c r="F171" s="14">
        <v>1.489444</v>
      </c>
      <c r="G171" s="13">
        <v>8</v>
      </c>
      <c r="H171" s="13">
        <v>23.557310000000001</v>
      </c>
      <c r="I171" s="13">
        <v>28.442689999999999</v>
      </c>
      <c r="J171" s="13">
        <v>24</v>
      </c>
      <c r="K171" s="13" t="s">
        <v>282</v>
      </c>
      <c r="L171" s="13">
        <v>33</v>
      </c>
      <c r="M171" s="13">
        <v>37</v>
      </c>
      <c r="N171" s="13" t="s">
        <v>282</v>
      </c>
      <c r="O171" s="13">
        <v>22</v>
      </c>
      <c r="P171" s="13" t="s">
        <v>282</v>
      </c>
      <c r="Q171" s="13" t="s">
        <v>282</v>
      </c>
      <c r="R171" s="13">
        <v>24</v>
      </c>
      <c r="S171" s="13">
        <v>20</v>
      </c>
      <c r="T171" s="13">
        <v>27</v>
      </c>
      <c r="U171" s="13" t="s">
        <v>282</v>
      </c>
      <c r="V171" s="15">
        <v>18</v>
      </c>
    </row>
    <row r="172" spans="1:22" s="16" customFormat="1" ht="15.9">
      <c r="A172" s="9" t="s">
        <v>96</v>
      </c>
      <c r="B172" s="10" t="s">
        <v>535</v>
      </c>
      <c r="C172" s="11" t="s">
        <v>284</v>
      </c>
      <c r="D172" s="12">
        <v>33</v>
      </c>
      <c r="E172" s="13">
        <v>116</v>
      </c>
      <c r="F172" s="14">
        <v>1.4405669999999999</v>
      </c>
      <c r="G172" s="13">
        <v>8</v>
      </c>
      <c r="H172" s="13">
        <v>30.63747</v>
      </c>
      <c r="I172" s="13">
        <v>35.36253</v>
      </c>
      <c r="J172" s="13" t="s">
        <v>282</v>
      </c>
      <c r="K172" s="13" t="s">
        <v>282</v>
      </c>
      <c r="L172" s="13">
        <v>37</v>
      </c>
      <c r="M172" s="13">
        <v>20</v>
      </c>
      <c r="N172" s="13">
        <v>36</v>
      </c>
      <c r="O172" s="13">
        <v>35</v>
      </c>
      <c r="P172" s="13" t="s">
        <v>282</v>
      </c>
      <c r="Q172" s="13" t="s">
        <v>282</v>
      </c>
      <c r="R172" s="13">
        <v>41</v>
      </c>
      <c r="S172" s="13">
        <v>30</v>
      </c>
      <c r="T172" s="13" t="s">
        <v>282</v>
      </c>
      <c r="U172" s="13">
        <v>35</v>
      </c>
      <c r="V172" s="15">
        <v>33</v>
      </c>
    </row>
    <row r="173" spans="1:22" s="16" customFormat="1" ht="15.9">
      <c r="A173" s="9" t="s">
        <v>536</v>
      </c>
      <c r="B173" s="10" t="s">
        <v>537</v>
      </c>
      <c r="C173" s="11" t="s">
        <v>287</v>
      </c>
      <c r="D173" s="12">
        <v>67</v>
      </c>
      <c r="E173" s="13">
        <v>27</v>
      </c>
      <c r="F173" s="14">
        <v>3.1020449999999999</v>
      </c>
      <c r="G173" s="13">
        <v>7</v>
      </c>
      <c r="H173" s="13">
        <v>61.912649999999999</v>
      </c>
      <c r="I173" s="13">
        <v>72.087360000000004</v>
      </c>
      <c r="J173" s="13" t="s">
        <v>282</v>
      </c>
      <c r="K173" s="13" t="s">
        <v>282</v>
      </c>
      <c r="L173" s="13">
        <v>57</v>
      </c>
      <c r="M173" s="13">
        <v>72</v>
      </c>
      <c r="N173" s="13" t="s">
        <v>282</v>
      </c>
      <c r="O173" s="13">
        <v>47</v>
      </c>
      <c r="P173" s="13">
        <v>82</v>
      </c>
      <c r="Q173" s="13" t="s">
        <v>282</v>
      </c>
      <c r="R173" s="13">
        <v>67</v>
      </c>
      <c r="S173" s="13">
        <v>71</v>
      </c>
      <c r="T173" s="13" t="s">
        <v>282</v>
      </c>
      <c r="U173" s="13" t="s">
        <v>282</v>
      </c>
      <c r="V173" s="15">
        <v>72</v>
      </c>
    </row>
    <row r="174" spans="1:22" s="16" customFormat="1" ht="15.9">
      <c r="A174" s="9" t="s">
        <v>538</v>
      </c>
      <c r="B174" s="10" t="s">
        <v>539</v>
      </c>
      <c r="C174" s="11" t="s">
        <v>296</v>
      </c>
      <c r="D174" s="12">
        <v>73</v>
      </c>
      <c r="E174" s="13">
        <v>18</v>
      </c>
      <c r="F174" s="14">
        <v>1.8471960000000001</v>
      </c>
      <c r="G174" s="13">
        <v>8</v>
      </c>
      <c r="H174" s="13">
        <v>69.970600000000005</v>
      </c>
      <c r="I174" s="13">
        <v>76.029399999999995</v>
      </c>
      <c r="J174" s="13" t="s">
        <v>282</v>
      </c>
      <c r="K174" s="13">
        <v>70</v>
      </c>
      <c r="L174" s="13" t="s">
        <v>282</v>
      </c>
      <c r="M174" s="13">
        <v>72</v>
      </c>
      <c r="N174" s="13" t="s">
        <v>282</v>
      </c>
      <c r="O174" s="13">
        <v>71</v>
      </c>
      <c r="P174" s="13">
        <v>57</v>
      </c>
      <c r="Q174" s="13" t="s">
        <v>282</v>
      </c>
      <c r="R174" s="13">
        <v>84</v>
      </c>
      <c r="S174" s="13">
        <v>75</v>
      </c>
      <c r="T174" s="13" t="s">
        <v>282</v>
      </c>
      <c r="U174" s="13">
        <v>72</v>
      </c>
      <c r="V174" s="15">
        <v>80</v>
      </c>
    </row>
    <row r="175" spans="1:22" s="16" customFormat="1" ht="15.9">
      <c r="A175" s="9" t="s">
        <v>540</v>
      </c>
      <c r="B175" s="10" t="s">
        <v>541</v>
      </c>
      <c r="C175" s="11" t="s">
        <v>291</v>
      </c>
      <c r="D175" s="12">
        <v>69</v>
      </c>
      <c r="E175" s="13">
        <v>24</v>
      </c>
      <c r="F175" s="14">
        <v>2.1100720000000002</v>
      </c>
      <c r="G175" s="13">
        <v>9</v>
      </c>
      <c r="H175" s="13">
        <v>65.539479999999998</v>
      </c>
      <c r="I175" s="13">
        <v>72.460520000000002</v>
      </c>
      <c r="J175" s="13" t="s">
        <v>282</v>
      </c>
      <c r="K175" s="13">
        <v>70</v>
      </c>
      <c r="L175" s="13" t="s">
        <v>282</v>
      </c>
      <c r="M175" s="13">
        <v>90</v>
      </c>
      <c r="N175" s="13" t="s">
        <v>282</v>
      </c>
      <c r="O175" s="13">
        <v>71</v>
      </c>
      <c r="P175" s="13">
        <v>61</v>
      </c>
      <c r="Q175" s="13">
        <v>49</v>
      </c>
      <c r="R175" s="13">
        <v>67</v>
      </c>
      <c r="S175" s="13">
        <v>72</v>
      </c>
      <c r="T175" s="13" t="s">
        <v>282</v>
      </c>
      <c r="U175" s="13">
        <v>64</v>
      </c>
      <c r="V175" s="15">
        <v>72</v>
      </c>
    </row>
    <row r="176" spans="1:22" s="16" customFormat="1" ht="15.9">
      <c r="A176" s="9" t="s">
        <v>98</v>
      </c>
      <c r="B176" s="10" t="s">
        <v>542</v>
      </c>
      <c r="C176" s="11" t="s">
        <v>291</v>
      </c>
      <c r="D176" s="12">
        <v>74</v>
      </c>
      <c r="E176" s="13">
        <v>14</v>
      </c>
      <c r="F176" s="14">
        <v>0.65988579999999997</v>
      </c>
      <c r="G176" s="13">
        <v>7</v>
      </c>
      <c r="H176" s="13">
        <v>72.917789999999997</v>
      </c>
      <c r="I176" s="13">
        <v>75.082210000000003</v>
      </c>
      <c r="J176" s="13" t="s">
        <v>282</v>
      </c>
      <c r="K176" s="13" t="s">
        <v>282</v>
      </c>
      <c r="L176" s="13">
        <v>77</v>
      </c>
      <c r="M176" s="13">
        <v>72</v>
      </c>
      <c r="N176" s="13" t="s">
        <v>282</v>
      </c>
      <c r="O176" s="13">
        <v>71</v>
      </c>
      <c r="P176" s="13" t="s">
        <v>282</v>
      </c>
      <c r="Q176" s="13" t="s">
        <v>282</v>
      </c>
      <c r="R176" s="13">
        <v>76</v>
      </c>
      <c r="S176" s="13">
        <v>75</v>
      </c>
      <c r="T176" s="13" t="s">
        <v>282</v>
      </c>
      <c r="U176" s="13">
        <v>77</v>
      </c>
      <c r="V176" s="15">
        <v>72</v>
      </c>
    </row>
    <row r="177" spans="1:22" s="16" customFormat="1" ht="15.9">
      <c r="A177" s="9" t="s">
        <v>99</v>
      </c>
      <c r="B177" s="10" t="s">
        <v>543</v>
      </c>
      <c r="C177" s="11" t="s">
        <v>284</v>
      </c>
      <c r="D177" s="12">
        <v>31</v>
      </c>
      <c r="E177" s="13">
        <v>126</v>
      </c>
      <c r="F177" s="14">
        <v>1.7146399999999999</v>
      </c>
      <c r="G177" s="13">
        <v>8</v>
      </c>
      <c r="H177" s="13">
        <v>28.187989999999999</v>
      </c>
      <c r="I177" s="13">
        <v>33.812010000000001</v>
      </c>
      <c r="J177" s="13" t="s">
        <v>282</v>
      </c>
      <c r="K177" s="13" t="s">
        <v>282</v>
      </c>
      <c r="L177" s="13">
        <v>29</v>
      </c>
      <c r="M177" s="13">
        <v>20</v>
      </c>
      <c r="N177" s="13">
        <v>24</v>
      </c>
      <c r="O177" s="13">
        <v>35</v>
      </c>
      <c r="P177" s="13" t="s">
        <v>282</v>
      </c>
      <c r="Q177" s="13" t="s">
        <v>282</v>
      </c>
      <c r="R177" s="13">
        <v>41</v>
      </c>
      <c r="S177" s="13">
        <v>25</v>
      </c>
      <c r="T177" s="13">
        <v>35</v>
      </c>
      <c r="U177" s="13" t="s">
        <v>282</v>
      </c>
      <c r="V177" s="15">
        <v>37</v>
      </c>
    </row>
    <row r="178" spans="1:22" s="16" customFormat="1" ht="15.9">
      <c r="A178" s="9" t="s">
        <v>544</v>
      </c>
      <c r="B178" s="10" t="s">
        <v>545</v>
      </c>
      <c r="C178" s="11" t="s">
        <v>281</v>
      </c>
      <c r="D178" s="12">
        <v>48</v>
      </c>
      <c r="E178" s="13">
        <v>60</v>
      </c>
      <c r="F178" s="14">
        <v>2.723077</v>
      </c>
      <c r="G178" s="13">
        <v>3</v>
      </c>
      <c r="H178" s="13">
        <v>43.534149999999997</v>
      </c>
      <c r="I178" s="13">
        <v>52.465850000000003</v>
      </c>
      <c r="J178" s="13" t="s">
        <v>282</v>
      </c>
      <c r="K178" s="13" t="s">
        <v>282</v>
      </c>
      <c r="L178" s="13" t="s">
        <v>282</v>
      </c>
      <c r="M178" s="13" t="s">
        <v>282</v>
      </c>
      <c r="N178" s="13" t="s">
        <v>282</v>
      </c>
      <c r="O178" s="13">
        <v>47</v>
      </c>
      <c r="P178" s="13" t="s">
        <v>282</v>
      </c>
      <c r="Q178" s="13" t="s">
        <v>282</v>
      </c>
      <c r="R178" s="13" t="s">
        <v>282</v>
      </c>
      <c r="S178" s="13">
        <v>54</v>
      </c>
      <c r="T178" s="13">
        <v>43</v>
      </c>
      <c r="U178" s="13" t="s">
        <v>282</v>
      </c>
      <c r="V178" s="15" t="s">
        <v>282</v>
      </c>
    </row>
    <row r="179" spans="1:22" s="16" customFormat="1" ht="15.9">
      <c r="A179" s="9" t="s">
        <v>546</v>
      </c>
      <c r="B179" s="10" t="s">
        <v>547</v>
      </c>
      <c r="C179" s="11" t="s">
        <v>291</v>
      </c>
      <c r="D179" s="12">
        <v>14</v>
      </c>
      <c r="E179" s="13">
        <v>177</v>
      </c>
      <c r="F179" s="14">
        <v>1.296945</v>
      </c>
      <c r="G179" s="13">
        <v>8</v>
      </c>
      <c r="H179" s="13">
        <v>11.873010000000001</v>
      </c>
      <c r="I179" s="13">
        <v>16.126989999999999</v>
      </c>
      <c r="J179" s="13" t="s">
        <v>282</v>
      </c>
      <c r="K179" s="13" t="s">
        <v>282</v>
      </c>
      <c r="L179" s="13">
        <v>9</v>
      </c>
      <c r="M179" s="13">
        <v>20</v>
      </c>
      <c r="N179" s="13" t="s">
        <v>282</v>
      </c>
      <c r="O179" s="13">
        <v>10</v>
      </c>
      <c r="P179" s="13">
        <v>24</v>
      </c>
      <c r="Q179" s="13" t="s">
        <v>282</v>
      </c>
      <c r="R179" s="13">
        <v>15</v>
      </c>
      <c r="S179" s="13">
        <v>9</v>
      </c>
      <c r="T179" s="13" t="s">
        <v>282</v>
      </c>
      <c r="U179" s="13">
        <v>13</v>
      </c>
      <c r="V179" s="15">
        <v>9</v>
      </c>
    </row>
    <row r="180" spans="1:22" s="16" customFormat="1" ht="15.9">
      <c r="A180" s="9" t="s">
        <v>548</v>
      </c>
      <c r="B180" s="10" t="s">
        <v>549</v>
      </c>
      <c r="C180" s="11" t="s">
        <v>281</v>
      </c>
      <c r="D180" s="12">
        <v>42</v>
      </c>
      <c r="E180" s="13">
        <v>77</v>
      </c>
      <c r="F180" s="14">
        <v>1.497007</v>
      </c>
      <c r="G180" s="13">
        <v>8</v>
      </c>
      <c r="H180" s="13">
        <v>39.544910000000002</v>
      </c>
      <c r="I180" s="13">
        <v>44.455089999999998</v>
      </c>
      <c r="J180" s="13" t="s">
        <v>282</v>
      </c>
      <c r="K180" s="13" t="s">
        <v>282</v>
      </c>
      <c r="L180" s="13">
        <v>37</v>
      </c>
      <c r="M180" s="13">
        <v>37</v>
      </c>
      <c r="N180" s="13" t="s">
        <v>282</v>
      </c>
      <c r="O180" s="13">
        <v>47</v>
      </c>
      <c r="P180" s="13" t="s">
        <v>282</v>
      </c>
      <c r="Q180" s="13">
        <v>39</v>
      </c>
      <c r="R180" s="13">
        <v>41</v>
      </c>
      <c r="S180" s="13">
        <v>44</v>
      </c>
      <c r="T180" s="13" t="s">
        <v>282</v>
      </c>
      <c r="U180" s="13">
        <v>55</v>
      </c>
      <c r="V180" s="15">
        <v>36</v>
      </c>
    </row>
    <row r="181" spans="1:22" s="16" customFormat="1" ht="15.9">
      <c r="A181" s="9" t="s">
        <v>550</v>
      </c>
      <c r="B181" s="10" t="s">
        <v>551</v>
      </c>
      <c r="C181" s="11" t="s">
        <v>287</v>
      </c>
      <c r="D181" s="12">
        <v>16</v>
      </c>
      <c r="E181" s="13">
        <v>176</v>
      </c>
      <c r="F181" s="14">
        <v>1.975074</v>
      </c>
      <c r="G181" s="13">
        <v>7</v>
      </c>
      <c r="H181" s="13">
        <v>12.76088</v>
      </c>
      <c r="I181" s="13">
        <v>19.23912</v>
      </c>
      <c r="J181" s="13" t="s">
        <v>282</v>
      </c>
      <c r="K181" s="13" t="s">
        <v>282</v>
      </c>
      <c r="L181" s="13">
        <v>13</v>
      </c>
      <c r="M181" s="13">
        <v>20</v>
      </c>
      <c r="N181" s="13" t="s">
        <v>282</v>
      </c>
      <c r="O181" s="13">
        <v>10</v>
      </c>
      <c r="P181" s="13" t="s">
        <v>282</v>
      </c>
      <c r="Q181" s="13" t="s">
        <v>282</v>
      </c>
      <c r="R181" s="13">
        <v>15</v>
      </c>
      <c r="S181" s="13">
        <v>11</v>
      </c>
      <c r="T181" s="13">
        <v>10</v>
      </c>
      <c r="U181" s="13">
        <v>30</v>
      </c>
      <c r="V181" s="15" t="s">
        <v>282</v>
      </c>
    </row>
    <row r="182" spans="1:22" s="16" customFormat="1" ht="15.9">
      <c r="A182" s="9" t="s">
        <v>552</v>
      </c>
      <c r="B182" s="10" t="s">
        <v>553</v>
      </c>
      <c r="C182" s="11" t="s">
        <v>289</v>
      </c>
      <c r="D182" s="12">
        <v>33</v>
      </c>
      <c r="E182" s="13">
        <v>116</v>
      </c>
      <c r="F182" s="14">
        <v>1.495884</v>
      </c>
      <c r="G182" s="13">
        <v>9</v>
      </c>
      <c r="H182" s="13">
        <v>30.546749999999999</v>
      </c>
      <c r="I182" s="13">
        <v>35.453249999999997</v>
      </c>
      <c r="J182" s="13">
        <v>34</v>
      </c>
      <c r="K182" s="13" t="s">
        <v>282</v>
      </c>
      <c r="L182" s="13">
        <v>21</v>
      </c>
      <c r="M182" s="13">
        <v>37</v>
      </c>
      <c r="N182" s="13" t="s">
        <v>282</v>
      </c>
      <c r="O182" s="13">
        <v>35</v>
      </c>
      <c r="P182" s="13" t="s">
        <v>282</v>
      </c>
      <c r="Q182" s="13" t="s">
        <v>282</v>
      </c>
      <c r="R182" s="13">
        <v>32</v>
      </c>
      <c r="S182" s="13">
        <v>49</v>
      </c>
      <c r="T182" s="13">
        <v>27</v>
      </c>
      <c r="U182" s="13">
        <v>30</v>
      </c>
      <c r="V182" s="15">
        <v>36</v>
      </c>
    </row>
    <row r="183" spans="1:22" s="16" customFormat="1" ht="15.9">
      <c r="A183" s="9" t="s">
        <v>100</v>
      </c>
      <c r="B183" s="10" t="s">
        <v>554</v>
      </c>
      <c r="C183" s="11" t="s">
        <v>289</v>
      </c>
      <c r="D183" s="12">
        <v>23</v>
      </c>
      <c r="E183" s="13">
        <v>157</v>
      </c>
      <c r="F183" s="14">
        <v>1.5320800000000001</v>
      </c>
      <c r="G183" s="13">
        <v>8</v>
      </c>
      <c r="H183" s="13">
        <v>20.487390000000001</v>
      </c>
      <c r="I183" s="13">
        <v>25.512609999999999</v>
      </c>
      <c r="J183" s="13">
        <v>19</v>
      </c>
      <c r="K183" s="13" t="s">
        <v>282</v>
      </c>
      <c r="L183" s="13">
        <v>21</v>
      </c>
      <c r="M183" s="13">
        <v>37</v>
      </c>
      <c r="N183" s="13" t="s">
        <v>282</v>
      </c>
      <c r="O183" s="13">
        <v>22</v>
      </c>
      <c r="P183" s="13" t="s">
        <v>282</v>
      </c>
      <c r="Q183" s="13" t="s">
        <v>282</v>
      </c>
      <c r="R183" s="13">
        <v>15</v>
      </c>
      <c r="S183" s="13">
        <v>20</v>
      </c>
      <c r="T183" s="13">
        <v>27</v>
      </c>
      <c r="U183" s="13" t="s">
        <v>282</v>
      </c>
      <c r="V183" s="15">
        <v>23</v>
      </c>
    </row>
  </sheetData>
  <autoFilter ref="A3:V183" xr:uid="{025BD44D-CE56-4D44-AEC6-1AA2DE56EA5C}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D6DE-F256-4C4D-BACE-39EC219D8DE5}">
  <dimension ref="A1:BF149"/>
  <sheetViews>
    <sheetView workbookViewId="0">
      <pane ySplit="1" topLeftCell="A62" activePane="bottomLeft" state="frozen"/>
      <selection pane="bottomLeft" activeCell="F60" sqref="F60"/>
    </sheetView>
  </sheetViews>
  <sheetFormatPr baseColWidth="10" defaultColWidth="9.15234375" defaultRowHeight="14.6"/>
  <cols>
    <col min="1" max="1" width="28.84375" style="20" bestFit="1" customWidth="1"/>
    <col min="2" max="2" width="9.69140625" style="20" bestFit="1" customWidth="1"/>
    <col min="3" max="3" width="39" style="20" bestFit="1" customWidth="1"/>
    <col min="4" max="4" width="13.15234375" style="25" bestFit="1" customWidth="1"/>
    <col min="5" max="5" width="27.69140625" style="25" bestFit="1" customWidth="1"/>
    <col min="6" max="16384" width="9.15234375" style="21"/>
  </cols>
  <sheetData>
    <row r="1" spans="1:58">
      <c r="A1" s="17" t="s">
        <v>102</v>
      </c>
      <c r="B1" s="17" t="s">
        <v>556</v>
      </c>
      <c r="C1" s="17" t="s">
        <v>557</v>
      </c>
      <c r="D1" s="18" t="s">
        <v>558</v>
      </c>
      <c r="E1" s="18" t="s">
        <v>260</v>
      </c>
      <c r="F1" s="19" t="s">
        <v>559</v>
      </c>
      <c r="G1" s="17" t="s">
        <v>560</v>
      </c>
      <c r="H1" s="20" t="s">
        <v>561</v>
      </c>
      <c r="I1" s="20" t="s">
        <v>562</v>
      </c>
      <c r="J1" s="20" t="s">
        <v>563</v>
      </c>
      <c r="K1" s="20" t="s">
        <v>564</v>
      </c>
      <c r="L1" s="20" t="s">
        <v>565</v>
      </c>
      <c r="M1" s="20" t="s">
        <v>566</v>
      </c>
      <c r="N1" s="17" t="s">
        <v>567</v>
      </c>
      <c r="O1" s="20" t="s">
        <v>568</v>
      </c>
      <c r="P1" s="20" t="s">
        <v>569</v>
      </c>
      <c r="Q1" s="20" t="s">
        <v>570</v>
      </c>
      <c r="R1" s="20" t="s">
        <v>571</v>
      </c>
      <c r="S1" s="17" t="s">
        <v>572</v>
      </c>
      <c r="T1" s="20" t="s">
        <v>573</v>
      </c>
      <c r="U1" s="20" t="s">
        <v>574</v>
      </c>
      <c r="V1" s="20" t="s">
        <v>575</v>
      </c>
      <c r="W1" s="20" t="s">
        <v>576</v>
      </c>
      <c r="X1" s="17" t="s">
        <v>577</v>
      </c>
      <c r="Y1" s="21" t="s">
        <v>578</v>
      </c>
      <c r="Z1" s="21" t="s">
        <v>579</v>
      </c>
      <c r="AA1" s="21" t="s">
        <v>580</v>
      </c>
      <c r="AB1" s="21" t="s">
        <v>581</v>
      </c>
      <c r="AC1" s="21" t="s">
        <v>582</v>
      </c>
      <c r="AD1" s="21" t="s">
        <v>583</v>
      </c>
      <c r="AE1" s="21" t="s">
        <v>584</v>
      </c>
      <c r="AF1" s="21" t="s">
        <v>585</v>
      </c>
      <c r="AG1" s="17" t="s">
        <v>586</v>
      </c>
      <c r="AH1" s="21" t="s">
        <v>587</v>
      </c>
      <c r="AI1" s="21" t="s">
        <v>588</v>
      </c>
      <c r="AJ1" s="21" t="s">
        <v>589</v>
      </c>
      <c r="AK1" s="17" t="s">
        <v>590</v>
      </c>
      <c r="AL1" s="21" t="s">
        <v>591</v>
      </c>
      <c r="AM1" s="21" t="s">
        <v>592</v>
      </c>
      <c r="AN1" s="21" t="s">
        <v>593</v>
      </c>
      <c r="AO1" s="21" t="s">
        <v>594</v>
      </c>
      <c r="AP1" s="21" t="s">
        <v>595</v>
      </c>
      <c r="AQ1" s="17" t="s">
        <v>596</v>
      </c>
      <c r="AR1" s="21" t="s">
        <v>597</v>
      </c>
      <c r="AS1" s="21" t="s">
        <v>598</v>
      </c>
      <c r="AT1" s="21" t="s">
        <v>599</v>
      </c>
      <c r="AU1" s="21" t="s">
        <v>600</v>
      </c>
      <c r="AV1" s="21" t="s">
        <v>601</v>
      </c>
      <c r="AW1" s="21" t="s">
        <v>602</v>
      </c>
      <c r="AX1" s="21" t="s">
        <v>603</v>
      </c>
      <c r="AY1" s="17" t="s">
        <v>604</v>
      </c>
      <c r="AZ1" s="21" t="s">
        <v>605</v>
      </c>
      <c r="BA1" s="21" t="s">
        <v>606</v>
      </c>
      <c r="BB1" s="21" t="s">
        <v>607</v>
      </c>
      <c r="BC1" s="21" t="s">
        <v>608</v>
      </c>
      <c r="BD1" s="21" t="s">
        <v>609</v>
      </c>
      <c r="BE1" s="21" t="s">
        <v>610</v>
      </c>
      <c r="BF1" s="21" t="s">
        <v>611</v>
      </c>
    </row>
    <row r="2" spans="1:58">
      <c r="A2" s="20" t="s">
        <v>6</v>
      </c>
      <c r="B2" s="20">
        <v>2023</v>
      </c>
      <c r="C2" s="20" t="str">
        <f t="shared" ref="C2:C65" si="0">+_xlfn.CONCAT(A2,"_",B2)</f>
        <v>Afghanistan_2023</v>
      </c>
      <c r="D2" s="25" t="s">
        <v>280</v>
      </c>
      <c r="E2" s="25" t="s">
        <v>616</v>
      </c>
      <c r="F2" s="22">
        <v>0.31755416745269333</v>
      </c>
      <c r="G2" s="23">
        <v>0.36730848132921795</v>
      </c>
      <c r="H2" s="24">
        <v>0.49770729883290588</v>
      </c>
      <c r="I2" s="24">
        <v>0.31046593493336994</v>
      </c>
      <c r="J2" s="24">
        <v>0.37364628418648421</v>
      </c>
      <c r="K2" s="24">
        <v>0.30770162303097398</v>
      </c>
      <c r="L2" s="24">
        <v>0.46321100847807822</v>
      </c>
      <c r="M2" s="24">
        <v>0.25111873851349564</v>
      </c>
      <c r="N2" s="23">
        <v>0.30321082524110921</v>
      </c>
      <c r="O2" s="24">
        <v>0.35744723694625546</v>
      </c>
      <c r="P2" s="24">
        <v>0.20302516030341011</v>
      </c>
      <c r="Q2" s="24">
        <v>0.4163406664150659</v>
      </c>
      <c r="R2" s="24">
        <v>0.2360302372997054</v>
      </c>
      <c r="S2" s="23">
        <v>0.3523498627912795</v>
      </c>
      <c r="T2" s="24">
        <v>0.21090023875253347</v>
      </c>
      <c r="U2" s="24">
        <v>0.37904666838136741</v>
      </c>
      <c r="V2" s="24">
        <v>0.45922997415728889</v>
      </c>
      <c r="W2" s="24">
        <v>0.36022256987392826</v>
      </c>
      <c r="X2" s="23">
        <v>0.28468559851802822</v>
      </c>
      <c r="Y2" s="24">
        <v>0.25120068949668828</v>
      </c>
      <c r="Z2" s="24">
        <v>0.13207490712305756</v>
      </c>
      <c r="AA2" s="24">
        <v>0.24892396024891666</v>
      </c>
      <c r="AB2" s="24">
        <v>0.46321100847807822</v>
      </c>
      <c r="AC2" s="24">
        <v>0.1893144981713184</v>
      </c>
      <c r="AD2" s="24">
        <v>0.16920476500092185</v>
      </c>
      <c r="AE2" s="24">
        <v>0.45167083675815534</v>
      </c>
      <c r="AF2" s="24">
        <v>0.37188412286708966</v>
      </c>
      <c r="AG2" s="23">
        <v>0.29893867384773176</v>
      </c>
      <c r="AH2" s="24">
        <v>0.46554741617594592</v>
      </c>
      <c r="AI2" s="24">
        <v>6.25E-2</v>
      </c>
      <c r="AJ2" s="24">
        <v>0.36876860536724942</v>
      </c>
      <c r="AK2" s="23">
        <v>0.34902459797407365</v>
      </c>
      <c r="AL2" s="24">
        <v>0.32017916718631034</v>
      </c>
      <c r="AM2" s="24">
        <v>0.4173750159927902</v>
      </c>
      <c r="AN2" s="24">
        <v>0.40943786451823688</v>
      </c>
      <c r="AO2" s="24">
        <v>0.20760659013384464</v>
      </c>
      <c r="AP2" s="24">
        <v>0.39052435203918623</v>
      </c>
      <c r="AQ2" s="23">
        <v>0.33154804477031607</v>
      </c>
      <c r="AR2" s="24">
        <v>0.42312783277135857</v>
      </c>
      <c r="AS2" s="24">
        <v>0.10523824813088534</v>
      </c>
      <c r="AT2" s="24">
        <v>0.20425616768275101</v>
      </c>
      <c r="AU2" s="24">
        <v>0.25521302482546182</v>
      </c>
      <c r="AV2" s="24">
        <v>0.37839237132359799</v>
      </c>
      <c r="AW2" s="24">
        <v>0.51567816753104689</v>
      </c>
      <c r="AX2" s="24">
        <v>0.43893050112711085</v>
      </c>
      <c r="AY2" s="23">
        <v>0.25336725514979025</v>
      </c>
      <c r="AZ2" s="24">
        <v>0.29658768692330229</v>
      </c>
      <c r="BA2" s="24">
        <v>0.40273071649149145</v>
      </c>
      <c r="BB2" s="24">
        <v>0.22606180298507597</v>
      </c>
      <c r="BC2" s="24">
        <v>0.20377589452859682</v>
      </c>
      <c r="BD2" s="24">
        <v>0.27288770407359819</v>
      </c>
      <c r="BE2" s="24">
        <v>0.12260302079755052</v>
      </c>
      <c r="BF2" s="24">
        <v>0.24892396024891666</v>
      </c>
    </row>
    <row r="3" spans="1:58">
      <c r="A3" s="20" t="s">
        <v>7</v>
      </c>
      <c r="B3" s="20">
        <v>2023</v>
      </c>
      <c r="C3" s="20" t="str">
        <f t="shared" si="0"/>
        <v>Albania_2023</v>
      </c>
      <c r="D3" s="25" t="s">
        <v>283</v>
      </c>
      <c r="E3" s="25" t="s">
        <v>612</v>
      </c>
      <c r="F3" s="22">
        <v>0.48408722839027163</v>
      </c>
      <c r="G3" s="23">
        <v>0.42666272915637987</v>
      </c>
      <c r="H3" s="24">
        <v>0.44504050330282169</v>
      </c>
      <c r="I3" s="24">
        <v>0.29497702252647617</v>
      </c>
      <c r="J3" s="24">
        <v>0.49791195035039448</v>
      </c>
      <c r="K3" s="24">
        <v>0.36994387528939066</v>
      </c>
      <c r="L3" s="24">
        <v>0.49836559253548601</v>
      </c>
      <c r="M3" s="24">
        <v>0.45373743093371022</v>
      </c>
      <c r="N3" s="23">
        <v>0.36352878539865013</v>
      </c>
      <c r="O3" s="24">
        <v>0.38592443728092335</v>
      </c>
      <c r="P3" s="24">
        <v>0.3463286512989564</v>
      </c>
      <c r="Q3" s="24">
        <v>0.5168599594748341</v>
      </c>
      <c r="R3" s="24">
        <v>0.20500209353988663</v>
      </c>
      <c r="S3" s="23">
        <v>0.471508306526634</v>
      </c>
      <c r="T3" s="24">
        <v>0.46332191757568075</v>
      </c>
      <c r="U3" s="24">
        <v>0.45866484074228869</v>
      </c>
      <c r="V3" s="24">
        <v>0.43346445397269373</v>
      </c>
      <c r="W3" s="24">
        <v>0.53058201381587267</v>
      </c>
      <c r="X3" s="23">
        <v>0.57446366296670581</v>
      </c>
      <c r="Y3" s="24">
        <v>0.53275599499139936</v>
      </c>
      <c r="Z3" s="24">
        <v>0.72848111396750836</v>
      </c>
      <c r="AA3" s="24">
        <v>0.50024602815188735</v>
      </c>
      <c r="AB3" s="24">
        <v>0.49836559253548601</v>
      </c>
      <c r="AC3" s="24">
        <v>0.76338606803691822</v>
      </c>
      <c r="AD3" s="24">
        <v>0.57831825577649298</v>
      </c>
      <c r="AE3" s="24">
        <v>0.5112457459413059</v>
      </c>
      <c r="AF3" s="24">
        <v>0.4829105043326487</v>
      </c>
      <c r="AG3" s="23">
        <v>0.77515906898819986</v>
      </c>
      <c r="AH3" s="24">
        <v>0.87979115577224964</v>
      </c>
      <c r="AI3" s="24">
        <v>1</v>
      </c>
      <c r="AJ3" s="24">
        <v>0.4456860511923495</v>
      </c>
      <c r="AK3" s="23">
        <v>0.42601024322157094</v>
      </c>
      <c r="AL3" s="24">
        <v>0.45384949715118494</v>
      </c>
      <c r="AM3" s="24">
        <v>0.47152541282314908</v>
      </c>
      <c r="AN3" s="24">
        <v>0.50426065251751562</v>
      </c>
      <c r="AO3" s="24">
        <v>0.27553071321255523</v>
      </c>
      <c r="AP3" s="24">
        <v>0.42488494040344971</v>
      </c>
      <c r="AQ3" s="23">
        <v>0.45037691322152679</v>
      </c>
      <c r="AR3" s="24">
        <v>0.55812762195579035</v>
      </c>
      <c r="AS3" s="24">
        <v>0.47115522072892951</v>
      </c>
      <c r="AT3" s="24">
        <v>0.30775285695487359</v>
      </c>
      <c r="AU3" s="24">
        <v>0.32326503590031574</v>
      </c>
      <c r="AV3" s="24">
        <v>0.35520279160002144</v>
      </c>
      <c r="AW3" s="24">
        <v>0.50739515274967528</v>
      </c>
      <c r="AX3" s="24">
        <v>0.62973971266108131</v>
      </c>
      <c r="AY3" s="23">
        <v>0.38498811764250551</v>
      </c>
      <c r="AZ3" s="24">
        <v>0.42531502187597608</v>
      </c>
      <c r="BA3" s="24">
        <v>0.34591013309683016</v>
      </c>
      <c r="BB3" s="24">
        <v>0.35652201203367662</v>
      </c>
      <c r="BC3" s="24">
        <v>0.45485099614705926</v>
      </c>
      <c r="BD3" s="24">
        <v>0.33093028971942628</v>
      </c>
      <c r="BE3" s="24">
        <v>0.28114234247268316</v>
      </c>
      <c r="BF3" s="24">
        <v>0.50024602815188735</v>
      </c>
    </row>
    <row r="4" spans="1:58">
      <c r="A4" s="20" t="s">
        <v>285</v>
      </c>
      <c r="B4" s="20">
        <v>2023</v>
      </c>
      <c r="C4" s="20" t="str">
        <f t="shared" si="0"/>
        <v>Algeria_2023</v>
      </c>
      <c r="D4" s="25" t="s">
        <v>286</v>
      </c>
      <c r="E4" s="25" t="s">
        <v>619</v>
      </c>
      <c r="F4" s="22">
        <v>0.48930395346578714</v>
      </c>
      <c r="G4" s="23">
        <v>0.4658322567547642</v>
      </c>
      <c r="H4" s="24">
        <v>0.49256854738143785</v>
      </c>
      <c r="I4" s="24">
        <v>0.42206140543080928</v>
      </c>
      <c r="J4" s="24">
        <v>0.49420836978953531</v>
      </c>
      <c r="K4" s="24">
        <v>0.53013015376739347</v>
      </c>
      <c r="L4" s="24">
        <v>0.38980361433588606</v>
      </c>
      <c r="M4" s="24">
        <v>0.46622144982352332</v>
      </c>
      <c r="N4" s="23">
        <v>0.45234091080686545</v>
      </c>
      <c r="O4" s="24">
        <v>0.40073688062918433</v>
      </c>
      <c r="P4" s="24">
        <v>0.5553827198265826</v>
      </c>
      <c r="Q4" s="24">
        <v>0.45861678990802829</v>
      </c>
      <c r="R4" s="24">
        <v>0.3946272528636664</v>
      </c>
      <c r="S4" s="23">
        <v>0.3604437142014385</v>
      </c>
      <c r="T4" s="24">
        <v>0.23536734652589636</v>
      </c>
      <c r="U4" s="24">
        <v>0.33698294799056727</v>
      </c>
      <c r="V4" s="24">
        <v>0.37356519750940825</v>
      </c>
      <c r="W4" s="24">
        <v>0.49585936477988218</v>
      </c>
      <c r="X4" s="23">
        <v>0.43182999014166368</v>
      </c>
      <c r="Y4" s="24">
        <v>0.55091217806897819</v>
      </c>
      <c r="Z4" s="24">
        <v>0.46749871713768554</v>
      </c>
      <c r="AA4" s="24">
        <v>0.47407545175074306</v>
      </c>
      <c r="AB4" s="24">
        <v>0.38980361433588606</v>
      </c>
      <c r="AC4" s="24">
        <v>0.20662847423758707</v>
      </c>
      <c r="AD4" s="24">
        <v>0.47331153889657751</v>
      </c>
      <c r="AE4" s="24">
        <v>0.39902464683023098</v>
      </c>
      <c r="AF4" s="24">
        <v>0.49338529987562119</v>
      </c>
      <c r="AG4" s="23">
        <v>0.75337665253164554</v>
      </c>
      <c r="AH4" s="24">
        <v>0.66758559739350809</v>
      </c>
      <c r="AI4" s="24">
        <v>1</v>
      </c>
      <c r="AJ4" s="24">
        <v>0.59254436020142842</v>
      </c>
      <c r="AK4" s="23">
        <v>0.48874016746784682</v>
      </c>
      <c r="AL4" s="24">
        <v>0.44322351943015043</v>
      </c>
      <c r="AM4" s="24">
        <v>0.52502229416312185</v>
      </c>
      <c r="AN4" s="24">
        <v>0.51824360328062935</v>
      </c>
      <c r="AO4" s="24">
        <v>0.41881610186257268</v>
      </c>
      <c r="AP4" s="24">
        <v>0.53839531860275947</v>
      </c>
      <c r="AQ4" s="23">
        <v>0.55173638009367243</v>
      </c>
      <c r="AR4" s="24">
        <v>0.5966459071979674</v>
      </c>
      <c r="AS4" s="24">
        <v>0.43696975838411461</v>
      </c>
      <c r="AT4" s="24">
        <v>0.61232143334736333</v>
      </c>
      <c r="AU4" s="24">
        <v>0.42456750254116571</v>
      </c>
      <c r="AV4" s="24">
        <v>0.73310403458249995</v>
      </c>
      <c r="AW4" s="24">
        <v>0.49866308486874056</v>
      </c>
      <c r="AX4" s="24">
        <v>0.55988293973385528</v>
      </c>
      <c r="AY4" s="23">
        <v>0.41013155572840071</v>
      </c>
      <c r="AZ4" s="24">
        <v>0.27261490755227918</v>
      </c>
      <c r="BA4" s="24">
        <v>0.44842450139287188</v>
      </c>
      <c r="BB4" s="24">
        <v>0.45945317611299663</v>
      </c>
      <c r="BC4" s="24">
        <v>0.59505724335197629</v>
      </c>
      <c r="BD4" s="24">
        <v>0.4225187732650077</v>
      </c>
      <c r="BE4" s="24">
        <v>0.19877683667292997</v>
      </c>
      <c r="BF4" s="24">
        <v>0.47407545175074306</v>
      </c>
    </row>
    <row r="5" spans="1:58">
      <c r="A5" s="20" t="s">
        <v>8</v>
      </c>
      <c r="B5" s="20">
        <v>2023</v>
      </c>
      <c r="C5" s="20" t="str">
        <f t="shared" si="0"/>
        <v>Angola_2023</v>
      </c>
      <c r="D5" s="25" t="s">
        <v>288</v>
      </c>
      <c r="E5" s="25" t="s">
        <v>617</v>
      </c>
      <c r="F5" s="22">
        <v>0.42502145787227114</v>
      </c>
      <c r="G5" s="23">
        <v>0.40732441642553735</v>
      </c>
      <c r="H5" s="24">
        <v>0.50457829004988197</v>
      </c>
      <c r="I5" s="24">
        <v>0.39782492563057958</v>
      </c>
      <c r="J5" s="24">
        <v>0.39381587041801885</v>
      </c>
      <c r="K5" s="24">
        <v>0.34636271580269784</v>
      </c>
      <c r="L5" s="24">
        <v>0.39060904879779407</v>
      </c>
      <c r="M5" s="24">
        <v>0.41075564785425167</v>
      </c>
      <c r="N5" s="23">
        <v>0.43600112504286215</v>
      </c>
      <c r="O5" s="24">
        <v>0.35869487073123157</v>
      </c>
      <c r="P5" s="24">
        <v>0.50813585315352483</v>
      </c>
      <c r="Q5" s="24">
        <v>0.47925524746050741</v>
      </c>
      <c r="R5" s="24">
        <v>0.39791852882618478</v>
      </c>
      <c r="S5" s="23">
        <v>0.39203880546245129</v>
      </c>
      <c r="T5" s="24">
        <v>0.16897880587180991</v>
      </c>
      <c r="U5" s="24">
        <v>0.4284267873972013</v>
      </c>
      <c r="V5" s="24">
        <v>0.37860807033680438</v>
      </c>
      <c r="W5" s="24">
        <v>0.5921415582439894</v>
      </c>
      <c r="X5" s="23">
        <v>0.3702170123508573</v>
      </c>
      <c r="Y5" s="24">
        <v>0.43980033154177484</v>
      </c>
      <c r="Z5" s="24">
        <v>0.24059237052473295</v>
      </c>
      <c r="AA5" s="24">
        <v>0.33379803225263655</v>
      </c>
      <c r="AB5" s="24">
        <v>0.39060904879779407</v>
      </c>
      <c r="AC5" s="24">
        <v>0.48937159111564998</v>
      </c>
      <c r="AD5" s="24">
        <v>0.18405417923000045</v>
      </c>
      <c r="AE5" s="24">
        <v>0.41229524885115687</v>
      </c>
      <c r="AF5" s="24">
        <v>0.47121529649311283</v>
      </c>
      <c r="AG5" s="23">
        <v>0.57470557236245867</v>
      </c>
      <c r="AH5" s="24">
        <v>0.47990277493914124</v>
      </c>
      <c r="AI5" s="24">
        <v>0.9375</v>
      </c>
      <c r="AJ5" s="24">
        <v>0.30671394214823483</v>
      </c>
      <c r="AK5" s="23">
        <v>0.42955536530511329</v>
      </c>
      <c r="AL5" s="24">
        <v>0.42007260770698213</v>
      </c>
      <c r="AM5" s="24">
        <v>0.50123111498159267</v>
      </c>
      <c r="AN5" s="24">
        <v>0.33446803209162795</v>
      </c>
      <c r="AO5" s="24">
        <v>0.47814636550448719</v>
      </c>
      <c r="AP5" s="24">
        <v>0.41385870624087651</v>
      </c>
      <c r="AQ5" s="23">
        <v>0.43575967623940931</v>
      </c>
      <c r="AR5" s="24">
        <v>0.49187159158904825</v>
      </c>
      <c r="AS5" s="24">
        <v>0.53490278125249857</v>
      </c>
      <c r="AT5" s="24">
        <v>0.46383399226198874</v>
      </c>
      <c r="AU5" s="24">
        <v>0.31460189350829387</v>
      </c>
      <c r="AV5" s="24">
        <v>0.28368223828703309</v>
      </c>
      <c r="AW5" s="24">
        <v>0.36565579359956668</v>
      </c>
      <c r="AX5" s="24">
        <v>0.59576944317743585</v>
      </c>
      <c r="AY5" s="23">
        <v>0.35456968978947945</v>
      </c>
      <c r="AZ5" s="24">
        <v>0.37299263898001822</v>
      </c>
      <c r="BA5" s="24">
        <v>0.35729715163911147</v>
      </c>
      <c r="BB5" s="24">
        <v>0.25027252845396075</v>
      </c>
      <c r="BC5" s="24">
        <v>0.37986689271946183</v>
      </c>
      <c r="BD5" s="24">
        <v>0.5032729819100229</v>
      </c>
      <c r="BE5" s="24">
        <v>0.28448760257114464</v>
      </c>
      <c r="BF5" s="24">
        <v>0.33379803225263655</v>
      </c>
    </row>
    <row r="6" spans="1:58">
      <c r="A6" s="20" t="s">
        <v>628</v>
      </c>
      <c r="B6" s="20">
        <v>2023</v>
      </c>
      <c r="C6" s="20" t="str">
        <f t="shared" si="0"/>
        <v>Antigua and Barbuda_2023</v>
      </c>
      <c r="D6" s="25" t="s">
        <v>629</v>
      </c>
      <c r="E6" s="25" t="s">
        <v>613</v>
      </c>
      <c r="F6" s="22">
        <v>0.63468295352456594</v>
      </c>
      <c r="G6" s="23">
        <v>0.61132714104451658</v>
      </c>
      <c r="H6" s="24">
        <v>0.56371240872285111</v>
      </c>
      <c r="I6" s="24">
        <v>0.72749771329459523</v>
      </c>
      <c r="J6" s="24">
        <v>0.54824939983660481</v>
      </c>
      <c r="K6" s="24">
        <v>0.42388815855376999</v>
      </c>
      <c r="L6" s="24">
        <v>0.63455978644398658</v>
      </c>
      <c r="M6" s="24">
        <v>0.77005537941529112</v>
      </c>
      <c r="N6" s="23">
        <v>0.62307508824784652</v>
      </c>
      <c r="O6" s="24">
        <v>0.5754699062488613</v>
      </c>
      <c r="P6" s="24">
        <v>0.80096429217673415</v>
      </c>
      <c r="Q6" s="24">
        <v>0.74019626823974294</v>
      </c>
      <c r="R6" s="24">
        <v>0.37566988632604803</v>
      </c>
      <c r="S6" s="23">
        <v>0.51986629212914415</v>
      </c>
      <c r="T6" s="24">
        <v>0.29545993821972183</v>
      </c>
      <c r="U6" s="24">
        <v>0.56252521736057359</v>
      </c>
      <c r="V6" s="24">
        <v>0.66161351705808158</v>
      </c>
      <c r="W6" s="24">
        <v>0.55986649587819959</v>
      </c>
      <c r="X6" s="23">
        <v>0.71124199246507969</v>
      </c>
      <c r="Y6" s="24">
        <v>0.70580062694943779</v>
      </c>
      <c r="Z6" s="24">
        <v>0.82023810642176853</v>
      </c>
      <c r="AA6" s="24">
        <v>0.58282698198229388</v>
      </c>
      <c r="AB6" s="24">
        <v>0.63455978644398658</v>
      </c>
      <c r="AC6" s="24">
        <v>0.65215684454430134</v>
      </c>
      <c r="AD6" s="24">
        <v>0.72679740562706685</v>
      </c>
      <c r="AE6" s="24">
        <v>0.72077379497622673</v>
      </c>
      <c r="AF6" s="24">
        <v>0.84678239277555667</v>
      </c>
      <c r="AG6" s="23">
        <v>0.78618134904332038</v>
      </c>
      <c r="AH6" s="24">
        <v>0.80485995427492685</v>
      </c>
      <c r="AI6" s="24">
        <v>1</v>
      </c>
      <c r="AJ6" s="24">
        <v>0.55368409285503406</v>
      </c>
      <c r="AK6" s="23">
        <v>0.61663996351910744</v>
      </c>
      <c r="AL6" s="24">
        <v>0.540327011366042</v>
      </c>
      <c r="AM6" s="24">
        <v>0.78464901364965745</v>
      </c>
      <c r="AN6" s="24">
        <v>0.49532151054819074</v>
      </c>
      <c r="AO6" s="24">
        <v>0.58154617572820955</v>
      </c>
      <c r="AP6" s="24">
        <v>0.68135610630343724</v>
      </c>
      <c r="AQ6" s="23">
        <v>0.67590758849710819</v>
      </c>
      <c r="AR6" s="24">
        <v>0.72563620648075589</v>
      </c>
      <c r="AS6" s="24">
        <v>0.65998668082712519</v>
      </c>
      <c r="AT6" s="24">
        <v>0.82258412128243519</v>
      </c>
      <c r="AU6" s="24">
        <v>0.76462147949130732</v>
      </c>
      <c r="AV6" s="24">
        <v>0.47268977080460117</v>
      </c>
      <c r="AW6" s="24">
        <v>0.5166945048419902</v>
      </c>
      <c r="AX6" s="24">
        <v>0.76914035575154138</v>
      </c>
      <c r="AY6" s="23">
        <v>0.53322421325040481</v>
      </c>
      <c r="AZ6" s="24">
        <v>0.48197873585470119</v>
      </c>
      <c r="BA6" s="24">
        <v>0.52851347367052404</v>
      </c>
      <c r="BB6" s="24">
        <v>0.38183335970833626</v>
      </c>
      <c r="BC6" s="24">
        <v>0.48079429638459381</v>
      </c>
      <c r="BD6" s="24">
        <v>0.71219259837410465</v>
      </c>
      <c r="BE6" s="24">
        <v>0.56443004677827946</v>
      </c>
      <c r="BF6" s="24">
        <v>0.58282698198229388</v>
      </c>
    </row>
    <row r="7" spans="1:58">
      <c r="A7" s="20" t="s">
        <v>9</v>
      </c>
      <c r="B7" s="20">
        <v>2023</v>
      </c>
      <c r="C7" s="20" t="str">
        <f t="shared" si="0"/>
        <v>Argentina_2023</v>
      </c>
      <c r="D7" s="25" t="s">
        <v>290</v>
      </c>
      <c r="E7" s="25" t="s">
        <v>613</v>
      </c>
      <c r="F7" s="22">
        <v>0.54586222049014499</v>
      </c>
      <c r="G7" s="23">
        <v>0.56295921450432307</v>
      </c>
      <c r="H7" s="24">
        <v>0.60666951075346509</v>
      </c>
      <c r="I7" s="24">
        <v>0.4311486940833133</v>
      </c>
      <c r="J7" s="24">
        <v>0.53831436819431344</v>
      </c>
      <c r="K7" s="24">
        <v>0.36083269256756623</v>
      </c>
      <c r="L7" s="24">
        <v>0.72013494251823962</v>
      </c>
      <c r="M7" s="24">
        <v>0.72065507890904057</v>
      </c>
      <c r="N7" s="23">
        <v>0.45642374402298846</v>
      </c>
      <c r="O7" s="24">
        <v>0.39663394237540461</v>
      </c>
      <c r="P7" s="24">
        <v>0.63076554903694471</v>
      </c>
      <c r="Q7" s="24">
        <v>0.58845458567076236</v>
      </c>
      <c r="R7" s="24">
        <v>0.20984089900884206</v>
      </c>
      <c r="S7" s="23">
        <v>0.60653319153672913</v>
      </c>
      <c r="T7" s="24">
        <v>0.66506430275436634</v>
      </c>
      <c r="U7" s="24">
        <v>0.49099312652987404</v>
      </c>
      <c r="V7" s="24">
        <v>0.68564422423312077</v>
      </c>
      <c r="W7" s="24">
        <v>0.58443111262955538</v>
      </c>
      <c r="X7" s="23">
        <v>0.69254920785994356</v>
      </c>
      <c r="Y7" s="24">
        <v>0.61873228738163</v>
      </c>
      <c r="Z7" s="24">
        <v>0.79211309387044937</v>
      </c>
      <c r="AA7" s="24">
        <v>0.54917977035160637</v>
      </c>
      <c r="AB7" s="24">
        <v>0.72013494251823962</v>
      </c>
      <c r="AC7" s="24">
        <v>0.78844962500986948</v>
      </c>
      <c r="AD7" s="24">
        <v>0.63849607485359705</v>
      </c>
      <c r="AE7" s="24">
        <v>0.78258038905673299</v>
      </c>
      <c r="AF7" s="24">
        <v>0.65070747983742416</v>
      </c>
      <c r="AG7" s="23">
        <v>0.61484907943311162</v>
      </c>
      <c r="AH7" s="24">
        <v>0.56659477203335573</v>
      </c>
      <c r="AI7" s="24">
        <v>1</v>
      </c>
      <c r="AJ7" s="24">
        <v>0.27795246626597908</v>
      </c>
      <c r="AK7" s="23">
        <v>0.49381935618789441</v>
      </c>
      <c r="AL7" s="24">
        <v>0.50441879545604063</v>
      </c>
      <c r="AM7" s="24">
        <v>0.59875700781449437</v>
      </c>
      <c r="AN7" s="24">
        <v>0.41594295624873728</v>
      </c>
      <c r="AO7" s="24">
        <v>0.46994755923085874</v>
      </c>
      <c r="AP7" s="24">
        <v>0.48003046218934109</v>
      </c>
      <c r="AQ7" s="23">
        <v>0.54895379111085207</v>
      </c>
      <c r="AR7" s="24">
        <v>0.7175147682957409</v>
      </c>
      <c r="AS7" s="24">
        <v>0.63983250084850318</v>
      </c>
      <c r="AT7" s="24">
        <v>0.53370459847229745</v>
      </c>
      <c r="AU7" s="24">
        <v>0.44178852797819845</v>
      </c>
      <c r="AV7" s="24">
        <v>0.27835155969935588</v>
      </c>
      <c r="AW7" s="24">
        <v>0.51164667253560037</v>
      </c>
      <c r="AX7" s="24">
        <v>0.71983790994626795</v>
      </c>
      <c r="AY7" s="23">
        <v>0.39081017926531697</v>
      </c>
      <c r="AZ7" s="24">
        <v>0.286617509637354</v>
      </c>
      <c r="BA7" s="24">
        <v>0.33367158201975877</v>
      </c>
      <c r="BB7" s="24">
        <v>0.27727206984408453</v>
      </c>
      <c r="BC7" s="24">
        <v>0.49959492473346173</v>
      </c>
      <c r="BD7" s="24">
        <v>0.44604605443253131</v>
      </c>
      <c r="BE7" s="24">
        <v>0.34328934383842208</v>
      </c>
      <c r="BF7" s="24">
        <v>0.54917977035160637</v>
      </c>
    </row>
    <row r="8" spans="1:58">
      <c r="A8" s="20" t="s">
        <v>293</v>
      </c>
      <c r="B8" s="20">
        <v>2023</v>
      </c>
      <c r="C8" s="20" t="str">
        <f t="shared" si="0"/>
        <v>Australia_2023</v>
      </c>
      <c r="D8" s="25" t="s">
        <v>294</v>
      </c>
      <c r="E8" s="25" t="s">
        <v>614</v>
      </c>
      <c r="F8" s="22">
        <v>0.79833334975578774</v>
      </c>
      <c r="G8" s="23">
        <v>0.81714519478362568</v>
      </c>
      <c r="H8" s="24">
        <v>0.85459608260778475</v>
      </c>
      <c r="I8" s="24">
        <v>0.83223029834586848</v>
      </c>
      <c r="J8" s="24">
        <v>0.76472919604298828</v>
      </c>
      <c r="K8" s="24">
        <v>0.75237492032454223</v>
      </c>
      <c r="L8" s="24">
        <v>0.78633548658573138</v>
      </c>
      <c r="M8" s="24">
        <v>0.91260518479483843</v>
      </c>
      <c r="N8" s="23">
        <v>0.81267709078137762</v>
      </c>
      <c r="O8" s="24">
        <v>0.78250580520981283</v>
      </c>
      <c r="P8" s="24">
        <v>0.95468843352825394</v>
      </c>
      <c r="Q8" s="24">
        <v>0.90166925667392128</v>
      </c>
      <c r="R8" s="24">
        <v>0.61184486771352253</v>
      </c>
      <c r="S8" s="23">
        <v>0.80826170830227761</v>
      </c>
      <c r="T8" s="24">
        <v>0.89853751210063981</v>
      </c>
      <c r="U8" s="24">
        <v>0.68438909157554129</v>
      </c>
      <c r="V8" s="24">
        <v>0.775856994252203</v>
      </c>
      <c r="W8" s="24">
        <v>0.87426323528072669</v>
      </c>
      <c r="X8" s="23">
        <v>0.7795683249316564</v>
      </c>
      <c r="Y8" s="24">
        <v>0.65893180835349419</v>
      </c>
      <c r="Z8" s="24">
        <v>0.88981672906522735</v>
      </c>
      <c r="AA8" s="24">
        <v>0.75899222421233037</v>
      </c>
      <c r="AB8" s="24">
        <v>0.78633548658573138</v>
      </c>
      <c r="AC8" s="24">
        <v>0.82538665101920394</v>
      </c>
      <c r="AD8" s="24">
        <v>0.80650235601836484</v>
      </c>
      <c r="AE8" s="24">
        <v>0.80932739992455049</v>
      </c>
      <c r="AF8" s="24">
        <v>0.70125394427434828</v>
      </c>
      <c r="AG8" s="23">
        <v>0.87464773185725397</v>
      </c>
      <c r="AH8" s="24">
        <v>0.89935543454210765</v>
      </c>
      <c r="AI8" s="24">
        <v>1</v>
      </c>
      <c r="AJ8" s="24">
        <v>0.7245877610296545</v>
      </c>
      <c r="AK8" s="23">
        <v>0.81673214007865247</v>
      </c>
      <c r="AL8" s="24">
        <v>0.70542787168419385</v>
      </c>
      <c r="AM8" s="24">
        <v>0.90578122868799038</v>
      </c>
      <c r="AN8" s="24">
        <v>0.74987716257064652</v>
      </c>
      <c r="AO8" s="24">
        <v>0.86385060420529558</v>
      </c>
      <c r="AP8" s="24">
        <v>0.85872383324513624</v>
      </c>
      <c r="AQ8" s="23">
        <v>0.75104778624934254</v>
      </c>
      <c r="AR8" s="24">
        <v>0.5895410614137051</v>
      </c>
      <c r="AS8" s="24">
        <v>0.65184193407820012</v>
      </c>
      <c r="AT8" s="24">
        <v>0.86710667620693338</v>
      </c>
      <c r="AU8" s="24">
        <v>0.89381705276980394</v>
      </c>
      <c r="AV8" s="24">
        <v>0.66669814253140491</v>
      </c>
      <c r="AW8" s="24">
        <v>0.77646165648192156</v>
      </c>
      <c r="AX8" s="24">
        <v>0.81186798026342855</v>
      </c>
      <c r="AY8" s="23">
        <v>0.72658682106211558</v>
      </c>
      <c r="AZ8" s="24">
        <v>0.66266771478582953</v>
      </c>
      <c r="BA8" s="24">
        <v>0.7013016479630334</v>
      </c>
      <c r="BB8" s="24">
        <v>0.63292047944501773</v>
      </c>
      <c r="BC8" s="24">
        <v>0.57506831973918493</v>
      </c>
      <c r="BD8" s="24">
        <v>0.84654920271131362</v>
      </c>
      <c r="BE8" s="24">
        <v>0.90860815857809929</v>
      </c>
      <c r="BF8" s="24">
        <v>0.75899222421233037</v>
      </c>
    </row>
    <row r="9" spans="1:58">
      <c r="A9" s="20" t="s">
        <v>11</v>
      </c>
      <c r="B9" s="20">
        <v>2023</v>
      </c>
      <c r="C9" s="20" t="str">
        <f t="shared" si="0"/>
        <v>Austria_2023</v>
      </c>
      <c r="D9" s="25" t="s">
        <v>295</v>
      </c>
      <c r="E9" s="25" t="s">
        <v>615</v>
      </c>
      <c r="F9" s="22">
        <v>0.8001856623998076</v>
      </c>
      <c r="G9" s="23">
        <v>0.83806939618895537</v>
      </c>
      <c r="H9" s="24">
        <v>0.82783385884836302</v>
      </c>
      <c r="I9" s="24">
        <v>0.82114573950662817</v>
      </c>
      <c r="J9" s="24">
        <v>0.81411630909729149</v>
      </c>
      <c r="K9" s="24">
        <v>0.79363332746828474</v>
      </c>
      <c r="L9" s="24">
        <v>0.83152760381203628</v>
      </c>
      <c r="M9" s="24">
        <v>0.94015953840112854</v>
      </c>
      <c r="N9" s="23">
        <v>0.79896244115316972</v>
      </c>
      <c r="O9" s="24">
        <v>0.73854302797637628</v>
      </c>
      <c r="P9" s="24">
        <v>0.93770786921910299</v>
      </c>
      <c r="Q9" s="24">
        <v>0.91091943226569727</v>
      </c>
      <c r="R9" s="24">
        <v>0.60867943515150236</v>
      </c>
      <c r="S9" s="23">
        <v>0.69673038412406374</v>
      </c>
      <c r="T9" s="24">
        <v>0.70632799687566883</v>
      </c>
      <c r="U9" s="24">
        <v>0.60611667860225271</v>
      </c>
      <c r="V9" s="24">
        <v>0.79255795225583203</v>
      </c>
      <c r="W9" s="24">
        <v>0.6819189087625015</v>
      </c>
      <c r="X9" s="23">
        <v>0.84051837820571429</v>
      </c>
      <c r="Y9" s="24">
        <v>0.69730835613555309</v>
      </c>
      <c r="Z9" s="24">
        <v>0.95469268783281336</v>
      </c>
      <c r="AA9" s="24">
        <v>0.83699655011537466</v>
      </c>
      <c r="AB9" s="24">
        <v>0.83152760381203628</v>
      </c>
      <c r="AC9" s="24">
        <v>0.8260046141212769</v>
      </c>
      <c r="AD9" s="24">
        <v>0.88300658318070102</v>
      </c>
      <c r="AE9" s="24">
        <v>0.8678103381638762</v>
      </c>
      <c r="AF9" s="24">
        <v>0.82680029228408303</v>
      </c>
      <c r="AG9" s="23">
        <v>0.9052243206589109</v>
      </c>
      <c r="AH9" s="24">
        <v>0.9086218713672688</v>
      </c>
      <c r="AI9" s="24">
        <v>1</v>
      </c>
      <c r="AJ9" s="24">
        <v>0.80705109060946378</v>
      </c>
      <c r="AK9" s="23">
        <v>0.79990809334882829</v>
      </c>
      <c r="AL9" s="24">
        <v>0.84490017346137924</v>
      </c>
      <c r="AM9" s="24">
        <v>0.91459673728541091</v>
      </c>
      <c r="AN9" s="24">
        <v>0.65620457255059661</v>
      </c>
      <c r="AO9" s="24">
        <v>0.78039773854479044</v>
      </c>
      <c r="AP9" s="24">
        <v>0.80344124490196434</v>
      </c>
      <c r="AQ9" s="23">
        <v>0.73567799746475937</v>
      </c>
      <c r="AR9" s="24">
        <v>0.67751050763343468</v>
      </c>
      <c r="AS9" s="24">
        <v>0.66850632309756264</v>
      </c>
      <c r="AT9" s="24">
        <v>0.87183959411399359</v>
      </c>
      <c r="AU9" s="24">
        <v>0.8383557435430975</v>
      </c>
      <c r="AV9" s="24">
        <v>0.61736985288277446</v>
      </c>
      <c r="AW9" s="24">
        <v>0.77963909599469239</v>
      </c>
      <c r="AX9" s="24">
        <v>0.69652486498775956</v>
      </c>
      <c r="AY9" s="23">
        <v>0.7863942880540592</v>
      </c>
      <c r="AZ9" s="24">
        <v>0.64257275454170837</v>
      </c>
      <c r="BA9" s="24">
        <v>0.7841734326608425</v>
      </c>
      <c r="BB9" s="24">
        <v>0.82003351839705607</v>
      </c>
      <c r="BC9" s="24">
        <v>0.69353832446458274</v>
      </c>
      <c r="BD9" s="24">
        <v>0.86701280383895185</v>
      </c>
      <c r="BE9" s="24">
        <v>0.86043263235989775</v>
      </c>
      <c r="BF9" s="24">
        <v>0.83699655011537466</v>
      </c>
    </row>
    <row r="10" spans="1:58">
      <c r="A10" s="20" t="s">
        <v>634</v>
      </c>
      <c r="B10" s="20">
        <v>2023</v>
      </c>
      <c r="C10" s="20" t="str">
        <f t="shared" si="0"/>
        <v>The Bahamas_2023</v>
      </c>
      <c r="D10" s="25" t="s">
        <v>300</v>
      </c>
      <c r="E10" s="25" t="s">
        <v>613</v>
      </c>
      <c r="F10" s="22">
        <v>0.59334278355298919</v>
      </c>
      <c r="G10" s="23">
        <v>0.5949843868371788</v>
      </c>
      <c r="H10" s="24">
        <v>0.5882195582964963</v>
      </c>
      <c r="I10" s="24">
        <v>0.601099473122364</v>
      </c>
      <c r="J10" s="24">
        <v>0.52118982451396922</v>
      </c>
      <c r="K10" s="24">
        <v>0.45308549678995153</v>
      </c>
      <c r="L10" s="24">
        <v>0.63989103361178445</v>
      </c>
      <c r="M10" s="24">
        <v>0.76642093468850703</v>
      </c>
      <c r="N10" s="23">
        <v>0.63636077057207852</v>
      </c>
      <c r="O10" s="24">
        <v>0.49776267613941488</v>
      </c>
      <c r="P10" s="24">
        <v>0.84401201277936844</v>
      </c>
      <c r="Q10" s="24">
        <v>0.81387435431930255</v>
      </c>
      <c r="R10" s="24">
        <v>0.38979403905022797</v>
      </c>
      <c r="S10" s="23">
        <v>0.48339332679624614</v>
      </c>
      <c r="T10" s="24">
        <v>0.30461851496390885</v>
      </c>
      <c r="U10" s="24">
        <v>0.44317534162928213</v>
      </c>
      <c r="V10" s="24">
        <v>0.64432113615096609</v>
      </c>
      <c r="W10" s="24">
        <v>0.54145831444082759</v>
      </c>
      <c r="X10" s="23">
        <v>0.63721454474311878</v>
      </c>
      <c r="Y10" s="24">
        <v>0.57307041545486104</v>
      </c>
      <c r="Z10" s="24">
        <v>0.77690476888129256</v>
      </c>
      <c r="AA10" s="24">
        <v>0.51978212218432895</v>
      </c>
      <c r="AB10" s="24">
        <v>0.63989103361178445</v>
      </c>
      <c r="AC10" s="24">
        <v>0.66281807989687058</v>
      </c>
      <c r="AD10" s="24">
        <v>0.57107848961937835</v>
      </c>
      <c r="AE10" s="24">
        <v>0.70868563316692001</v>
      </c>
      <c r="AF10" s="24">
        <v>0.64548581512951375</v>
      </c>
      <c r="AG10" s="23">
        <v>0.73013365930571117</v>
      </c>
      <c r="AH10" s="24">
        <v>0.77204750036575898</v>
      </c>
      <c r="AI10" s="24">
        <v>1</v>
      </c>
      <c r="AJ10" s="24">
        <v>0.41835347755137464</v>
      </c>
      <c r="AK10" s="23">
        <v>0.51083522259222858</v>
      </c>
      <c r="AL10" s="24">
        <v>0.40412345774404712</v>
      </c>
      <c r="AM10" s="24">
        <v>0.69812483094540589</v>
      </c>
      <c r="AN10" s="24">
        <v>0.40909796244405533</v>
      </c>
      <c r="AO10" s="24">
        <v>0.51349412025765107</v>
      </c>
      <c r="AP10" s="24">
        <v>0.52933574156998309</v>
      </c>
      <c r="AQ10" s="23">
        <v>0.56895458150087974</v>
      </c>
      <c r="AR10" s="24">
        <v>0.6009603930399835</v>
      </c>
      <c r="AS10" s="24">
        <v>0.49983462271053902</v>
      </c>
      <c r="AT10" s="24">
        <v>0.69806233291350295</v>
      </c>
      <c r="AU10" s="24">
        <v>0.64037790068242473</v>
      </c>
      <c r="AV10" s="24">
        <v>0.40119719849555563</v>
      </c>
      <c r="AW10" s="24">
        <v>0.4303742476567039</v>
      </c>
      <c r="AX10" s="24">
        <v>0.71187537500744813</v>
      </c>
      <c r="AY10" s="23">
        <v>0.58486577607647139</v>
      </c>
      <c r="AZ10" s="24">
        <v>0.48537605473278267</v>
      </c>
      <c r="BA10" s="24">
        <v>0.50858652278225258</v>
      </c>
      <c r="BB10" s="24">
        <v>0.44878710498082508</v>
      </c>
      <c r="BC10" s="24">
        <v>0.54992964314232751</v>
      </c>
      <c r="BD10" s="24">
        <v>0.78067817978798082</v>
      </c>
      <c r="BE10" s="24">
        <v>0.80092080492480255</v>
      </c>
      <c r="BF10" s="24">
        <v>0.51978212218432895</v>
      </c>
    </row>
    <row r="11" spans="1:58">
      <c r="A11" s="20" t="s">
        <v>12</v>
      </c>
      <c r="B11" s="20">
        <v>2023</v>
      </c>
      <c r="C11" s="20" t="str">
        <f t="shared" si="0"/>
        <v>Bangladesh_2023</v>
      </c>
      <c r="D11" s="25" t="s">
        <v>303</v>
      </c>
      <c r="E11" s="25" t="s">
        <v>616</v>
      </c>
      <c r="F11" s="22">
        <v>0.38480022458779906</v>
      </c>
      <c r="G11" s="23">
        <v>0.37331807586090721</v>
      </c>
      <c r="H11" s="24">
        <v>0.5363798251532137</v>
      </c>
      <c r="I11" s="24">
        <v>0.46781629549884673</v>
      </c>
      <c r="J11" s="24">
        <v>0.33719401313842662</v>
      </c>
      <c r="K11" s="24">
        <v>0.3394937017411665</v>
      </c>
      <c r="L11" s="24">
        <v>0.250003284514073</v>
      </c>
      <c r="M11" s="24">
        <v>0.30902133511971697</v>
      </c>
      <c r="N11" s="23">
        <v>0.32961178619910547</v>
      </c>
      <c r="O11" s="24">
        <v>0.38007549740668556</v>
      </c>
      <c r="P11" s="24">
        <v>0.31305873014257957</v>
      </c>
      <c r="Q11" s="24">
        <v>0.27172131023593038</v>
      </c>
      <c r="R11" s="24">
        <v>0.35359160701122649</v>
      </c>
      <c r="S11" s="23">
        <v>0.4014259022723024</v>
      </c>
      <c r="T11" s="24">
        <v>0.34242880339897902</v>
      </c>
      <c r="U11" s="24">
        <v>0.52250698760817438</v>
      </c>
      <c r="V11" s="24">
        <v>0.29280220783271199</v>
      </c>
      <c r="W11" s="24">
        <v>0.44796561024934434</v>
      </c>
      <c r="X11" s="23">
        <v>0.29230871765472294</v>
      </c>
      <c r="Y11" s="24">
        <v>0.40682692860625175</v>
      </c>
      <c r="Z11" s="24">
        <v>0.12830685361344396</v>
      </c>
      <c r="AA11" s="24">
        <v>0.26822534099195716</v>
      </c>
      <c r="AB11" s="24">
        <v>0.250003284514073</v>
      </c>
      <c r="AC11" s="24">
        <v>0.47822238090534563</v>
      </c>
      <c r="AD11" s="24">
        <v>6.0457509152248678E-2</v>
      </c>
      <c r="AE11" s="24">
        <v>0.31138939370053031</v>
      </c>
      <c r="AF11" s="24">
        <v>0.43503804975393295</v>
      </c>
      <c r="AG11" s="23">
        <v>0.63196273378628809</v>
      </c>
      <c r="AH11" s="24">
        <v>0.77424175245390647</v>
      </c>
      <c r="AI11" s="24">
        <v>0.91500000000000004</v>
      </c>
      <c r="AJ11" s="24">
        <v>0.20664644890495784</v>
      </c>
      <c r="AK11" s="23">
        <v>0.38494157323063166</v>
      </c>
      <c r="AL11" s="24">
        <v>0.43724099116773962</v>
      </c>
      <c r="AM11" s="24">
        <v>0.39265398941808249</v>
      </c>
      <c r="AN11" s="24">
        <v>0.24581474781772636</v>
      </c>
      <c r="AO11" s="24">
        <v>0.28074349802978438</v>
      </c>
      <c r="AP11" s="24">
        <v>0.56825463971982559</v>
      </c>
      <c r="AQ11" s="23">
        <v>0.36039558819901041</v>
      </c>
      <c r="AR11" s="24">
        <v>0.43480398040814594</v>
      </c>
      <c r="AS11" s="24">
        <v>0.28548509716783144</v>
      </c>
      <c r="AT11" s="24">
        <v>0.33972919140794156</v>
      </c>
      <c r="AU11" s="24">
        <v>0.40420068799904929</v>
      </c>
      <c r="AV11" s="24">
        <v>0.18542443310614615</v>
      </c>
      <c r="AW11" s="24">
        <v>0.30555746366344438</v>
      </c>
      <c r="AX11" s="24">
        <v>0.56756826364051427</v>
      </c>
      <c r="AY11" s="23">
        <v>0.30443741949942427</v>
      </c>
      <c r="AZ11" s="24">
        <v>0.39874715834536867</v>
      </c>
      <c r="BA11" s="24">
        <v>0.40512507462797553</v>
      </c>
      <c r="BB11" s="24">
        <v>0.31426515845197078</v>
      </c>
      <c r="BC11" s="24">
        <v>0.19881336765450666</v>
      </c>
      <c r="BD11" s="24">
        <v>0.32146691828715168</v>
      </c>
      <c r="BE11" s="24">
        <v>0.22441891813703926</v>
      </c>
      <c r="BF11" s="24">
        <v>0.26822534099195716</v>
      </c>
    </row>
    <row r="12" spans="1:58">
      <c r="A12" s="20" t="s">
        <v>304</v>
      </c>
      <c r="B12" s="20">
        <v>2023</v>
      </c>
      <c r="C12" s="20" t="str">
        <f t="shared" si="0"/>
        <v>Barbados_2023</v>
      </c>
      <c r="D12" s="25" t="s">
        <v>305</v>
      </c>
      <c r="E12" s="25" t="s">
        <v>613</v>
      </c>
      <c r="F12" s="22">
        <v>0.65781307102202513</v>
      </c>
      <c r="G12" s="23">
        <v>0.64486239146817403</v>
      </c>
      <c r="H12" s="24">
        <v>0.7593993879219112</v>
      </c>
      <c r="I12" s="24">
        <v>0.77222907248483219</v>
      </c>
      <c r="J12" s="24">
        <v>0.3973333449095891</v>
      </c>
      <c r="K12" s="24">
        <v>0.41325090860106023</v>
      </c>
      <c r="L12" s="24">
        <v>0.73180566476173114</v>
      </c>
      <c r="M12" s="24">
        <v>0.79515597012992045</v>
      </c>
      <c r="N12" s="23">
        <v>0.70011067102717339</v>
      </c>
      <c r="O12" s="24">
        <v>0.63728385631414142</v>
      </c>
      <c r="P12" s="24">
        <v>0.90474968731173677</v>
      </c>
      <c r="Q12" s="24">
        <v>0.80792948968639999</v>
      </c>
      <c r="R12" s="24">
        <v>0.4504796507964155</v>
      </c>
      <c r="S12" s="23">
        <v>0.54600185232778276</v>
      </c>
      <c r="T12" s="24">
        <v>0.26381312907095805</v>
      </c>
      <c r="U12" s="24">
        <v>0.51522917678979085</v>
      </c>
      <c r="V12" s="24">
        <v>0.74172333813467528</v>
      </c>
      <c r="W12" s="24">
        <v>0.66324176531570689</v>
      </c>
      <c r="X12" s="23">
        <v>0.73233744824475488</v>
      </c>
      <c r="Y12" s="24">
        <v>0.66007762305070783</v>
      </c>
      <c r="Z12" s="24">
        <v>0.8183677279442616</v>
      </c>
      <c r="AA12" s="24">
        <v>0.54250345092607666</v>
      </c>
      <c r="AB12" s="24">
        <v>0.73180566476173114</v>
      </c>
      <c r="AC12" s="24">
        <v>0.78924882810921571</v>
      </c>
      <c r="AD12" s="24">
        <v>0.76689292309209489</v>
      </c>
      <c r="AE12" s="24">
        <v>0.8058881178800833</v>
      </c>
      <c r="AF12" s="24">
        <v>0.74391525019386828</v>
      </c>
      <c r="AG12" s="23">
        <v>0.80402769651934214</v>
      </c>
      <c r="AH12" s="24">
        <v>0.90156621791208058</v>
      </c>
      <c r="AI12" s="24">
        <v>1</v>
      </c>
      <c r="AJ12" s="24">
        <v>0.51051687164594572</v>
      </c>
      <c r="AK12" s="23">
        <v>0.62363404328517758</v>
      </c>
      <c r="AL12" s="24">
        <v>0.6031175472531638</v>
      </c>
      <c r="AM12" s="24">
        <v>0.83708126709357389</v>
      </c>
      <c r="AN12" s="24">
        <v>0.39275366116347588</v>
      </c>
      <c r="AO12" s="24">
        <v>0.64903570347063355</v>
      </c>
      <c r="AP12" s="24">
        <v>0.63618203744504065</v>
      </c>
      <c r="AQ12" s="23">
        <v>0.62689541424405548</v>
      </c>
      <c r="AR12" s="24">
        <v>0.72677571125253704</v>
      </c>
      <c r="AS12" s="24">
        <v>0.63535894242395408</v>
      </c>
      <c r="AT12" s="24">
        <v>0.86642372903440656</v>
      </c>
      <c r="AU12" s="24">
        <v>0.69861242938036217</v>
      </c>
      <c r="AV12" s="24">
        <v>0.27637404702564028</v>
      </c>
      <c r="AW12" s="24">
        <v>0.46552109811456743</v>
      </c>
      <c r="AX12" s="24">
        <v>0.71920194247692115</v>
      </c>
      <c r="AY12" s="23">
        <v>0.58463505105974067</v>
      </c>
      <c r="AZ12" s="24">
        <v>0.52095477081759956</v>
      </c>
      <c r="BA12" s="24">
        <v>0.43570022265967434</v>
      </c>
      <c r="BB12" s="24">
        <v>0.58436849845958028</v>
      </c>
      <c r="BC12" s="24">
        <v>0.50297124619436284</v>
      </c>
      <c r="BD12" s="24">
        <v>0.79438343165457592</v>
      </c>
      <c r="BE12" s="24">
        <v>0.71156373670631456</v>
      </c>
      <c r="BF12" s="24">
        <v>0.54250345092607666</v>
      </c>
    </row>
    <row r="13" spans="1:58">
      <c r="A13" s="20" t="s">
        <v>13</v>
      </c>
      <c r="B13" s="20">
        <v>2023</v>
      </c>
      <c r="C13" s="20" t="str">
        <f t="shared" si="0"/>
        <v>Belarus_2023</v>
      </c>
      <c r="D13" s="25" t="s">
        <v>306</v>
      </c>
      <c r="E13" s="25" t="s">
        <v>612</v>
      </c>
      <c r="F13" s="22">
        <v>0.45190210562813043</v>
      </c>
      <c r="G13" s="23">
        <v>0.26085038738939798</v>
      </c>
      <c r="H13" s="24">
        <v>0.25695352554828882</v>
      </c>
      <c r="I13" s="24">
        <v>0.2521654859770554</v>
      </c>
      <c r="J13" s="24">
        <v>0.26610929827054103</v>
      </c>
      <c r="K13" s="24">
        <v>0.40315458554263245</v>
      </c>
      <c r="L13" s="24">
        <v>0.19182905875697398</v>
      </c>
      <c r="M13" s="24">
        <v>0.19489037024089609</v>
      </c>
      <c r="N13" s="23">
        <v>0.49304824433469707</v>
      </c>
      <c r="O13" s="24">
        <v>0.39351832923569763</v>
      </c>
      <c r="P13" s="24">
        <v>0.69710577834904841</v>
      </c>
      <c r="Q13" s="24">
        <v>0.61498836685821434</v>
      </c>
      <c r="R13" s="24">
        <v>0.26658050289582785</v>
      </c>
      <c r="S13" s="23">
        <v>0.31329543110117564</v>
      </c>
      <c r="T13" s="24">
        <v>0.21275329995929476</v>
      </c>
      <c r="U13" s="24">
        <v>0.31412140976009156</v>
      </c>
      <c r="V13" s="24">
        <v>0.27531556556737397</v>
      </c>
      <c r="W13" s="24">
        <v>0.45099144911794226</v>
      </c>
      <c r="X13" s="23">
        <v>0.35636928374801535</v>
      </c>
      <c r="Y13" s="24">
        <v>0.62279706855082351</v>
      </c>
      <c r="Z13" s="24">
        <v>0.33169424652441998</v>
      </c>
      <c r="AA13" s="24">
        <v>0.34148402515759441</v>
      </c>
      <c r="AB13" s="24">
        <v>0.19182905875697398</v>
      </c>
      <c r="AC13" s="24">
        <v>0.48210716043264623</v>
      </c>
      <c r="AD13" s="24">
        <v>0.11803469891046292</v>
      </c>
      <c r="AE13" s="24">
        <v>0.32691552664016765</v>
      </c>
      <c r="AF13" s="24">
        <v>0.43609248501103437</v>
      </c>
      <c r="AG13" s="23">
        <v>0.80862492756737525</v>
      </c>
      <c r="AH13" s="24">
        <v>0.89497743983270439</v>
      </c>
      <c r="AI13" s="24">
        <v>1</v>
      </c>
      <c r="AJ13" s="24">
        <v>0.53089734286942125</v>
      </c>
      <c r="AK13" s="23">
        <v>0.43786887471831754</v>
      </c>
      <c r="AL13" s="24">
        <v>0.58876280838761197</v>
      </c>
      <c r="AM13" s="24">
        <v>0.53696241833929914</v>
      </c>
      <c r="AN13" s="24">
        <v>0.55772137001580602</v>
      </c>
      <c r="AO13" s="24">
        <v>0.23562349715280184</v>
      </c>
      <c r="AP13" s="24">
        <v>0.27027427969606871</v>
      </c>
      <c r="AQ13" s="23">
        <v>0.55799449888333463</v>
      </c>
      <c r="AR13" s="24">
        <v>0.56754133997116185</v>
      </c>
      <c r="AS13" s="24">
        <v>0.68426812651674684</v>
      </c>
      <c r="AT13" s="24">
        <v>0.58197381315898189</v>
      </c>
      <c r="AU13" s="24">
        <v>0.19688995577591548</v>
      </c>
      <c r="AV13" s="24">
        <v>0.66559075605768447</v>
      </c>
      <c r="AW13" s="24">
        <v>0.56791861772561369</v>
      </c>
      <c r="AX13" s="24">
        <v>0.64177888297723851</v>
      </c>
      <c r="AY13" s="23">
        <v>0.38716519728273019</v>
      </c>
      <c r="AZ13" s="24">
        <v>0.46737693631531568</v>
      </c>
      <c r="BA13" s="24">
        <v>0.46873485330549691</v>
      </c>
      <c r="BB13" s="24">
        <v>0.40667988919394576</v>
      </c>
      <c r="BC13" s="24">
        <v>0.48799900273079944</v>
      </c>
      <c r="BD13" s="24">
        <v>0.51137415246590012</v>
      </c>
      <c r="BE13" s="24">
        <v>2.6507521810058648E-2</v>
      </c>
      <c r="BF13" s="24">
        <v>0.34148402515759441</v>
      </c>
    </row>
    <row r="14" spans="1:58">
      <c r="A14" s="20" t="s">
        <v>14</v>
      </c>
      <c r="B14" s="20">
        <v>2023</v>
      </c>
      <c r="C14" s="20" t="str">
        <f t="shared" si="0"/>
        <v>Belgium_2023</v>
      </c>
      <c r="D14" s="25" t="s">
        <v>307</v>
      </c>
      <c r="E14" s="25" t="s">
        <v>615</v>
      </c>
      <c r="F14" s="22">
        <v>0.78377219700641088</v>
      </c>
      <c r="G14" s="23">
        <v>0.82094789255834877</v>
      </c>
      <c r="H14" s="24">
        <v>0.84178419626394718</v>
      </c>
      <c r="I14" s="24">
        <v>0.78239341498154813</v>
      </c>
      <c r="J14" s="24">
        <v>0.85416216884123375</v>
      </c>
      <c r="K14" s="24">
        <v>0.74855486474083177</v>
      </c>
      <c r="L14" s="24">
        <v>0.80984567267450414</v>
      </c>
      <c r="M14" s="24">
        <v>0.88894703784802731</v>
      </c>
      <c r="N14" s="23">
        <v>0.79464473440230365</v>
      </c>
      <c r="O14" s="24">
        <v>0.78265432744776831</v>
      </c>
      <c r="P14" s="24">
        <v>0.92904187120750381</v>
      </c>
      <c r="Q14" s="24">
        <v>0.88374419235702062</v>
      </c>
      <c r="R14" s="24">
        <v>0.58313854659692188</v>
      </c>
      <c r="S14" s="23">
        <v>0.75977750151533829</v>
      </c>
      <c r="T14" s="24">
        <v>0.70435209786831821</v>
      </c>
      <c r="U14" s="24">
        <v>0.67629846911456548</v>
      </c>
      <c r="V14" s="24">
        <v>0.79095434655176122</v>
      </c>
      <c r="W14" s="24">
        <v>0.86750509252670849</v>
      </c>
      <c r="X14" s="23">
        <v>0.84069918487451756</v>
      </c>
      <c r="Y14" s="24">
        <v>0.76846589300756873</v>
      </c>
      <c r="Z14" s="24">
        <v>0.94513428640429364</v>
      </c>
      <c r="AA14" s="24">
        <v>0.79582916825195316</v>
      </c>
      <c r="AB14" s="24">
        <v>0.80984567267450414</v>
      </c>
      <c r="AC14" s="24">
        <v>0.84610925231620504</v>
      </c>
      <c r="AD14" s="24">
        <v>0.89455962607009432</v>
      </c>
      <c r="AE14" s="24">
        <v>0.85771138488234544</v>
      </c>
      <c r="AF14" s="24">
        <v>0.80793819538917566</v>
      </c>
      <c r="AG14" s="23">
        <v>0.81744937960794062</v>
      </c>
      <c r="AH14" s="24">
        <v>0.85834968887130503</v>
      </c>
      <c r="AI14" s="24">
        <v>0.91500000000000004</v>
      </c>
      <c r="AJ14" s="24">
        <v>0.6789984499525169</v>
      </c>
      <c r="AK14" s="23">
        <v>0.79340574107356621</v>
      </c>
      <c r="AL14" s="24">
        <v>0.75171919289488476</v>
      </c>
      <c r="AM14" s="24">
        <v>0.88778677743360923</v>
      </c>
      <c r="AN14" s="24">
        <v>0.68082184426106773</v>
      </c>
      <c r="AO14" s="24">
        <v>0.75742081585558418</v>
      </c>
      <c r="AP14" s="24">
        <v>0.88928007492268457</v>
      </c>
      <c r="AQ14" s="23">
        <v>0.73749431492623818</v>
      </c>
      <c r="AR14" s="24">
        <v>0.72814558717623912</v>
      </c>
      <c r="AS14" s="24">
        <v>0.77925886373435505</v>
      </c>
      <c r="AT14" s="24">
        <v>0.82507359747737397</v>
      </c>
      <c r="AU14" s="24">
        <v>0.85607601204208272</v>
      </c>
      <c r="AV14" s="24">
        <v>0.43370278682551688</v>
      </c>
      <c r="AW14" s="24">
        <v>0.74648085025487154</v>
      </c>
      <c r="AX14" s="24">
        <v>0.79372250697322733</v>
      </c>
      <c r="AY14" s="23">
        <v>0.7057588270930345</v>
      </c>
      <c r="AZ14" s="24">
        <v>0.58439801481441644</v>
      </c>
      <c r="BA14" s="24">
        <v>0.66685811527253835</v>
      </c>
      <c r="BB14" s="24">
        <v>0.54481747562664151</v>
      </c>
      <c r="BC14" s="24">
        <v>0.67375404886505819</v>
      </c>
      <c r="BD14" s="24">
        <v>0.81972979262303591</v>
      </c>
      <c r="BE14" s="24">
        <v>0.85492517419759795</v>
      </c>
      <c r="BF14" s="24">
        <v>0.79582916825195316</v>
      </c>
    </row>
    <row r="15" spans="1:58">
      <c r="A15" s="20" t="s">
        <v>15</v>
      </c>
      <c r="B15" s="20">
        <v>2023</v>
      </c>
      <c r="C15" s="20" t="str">
        <f t="shared" si="0"/>
        <v>Belize_2023</v>
      </c>
      <c r="D15" s="25" t="s">
        <v>627</v>
      </c>
      <c r="E15" s="25" t="s">
        <v>613</v>
      </c>
      <c r="F15" s="22">
        <v>0.49158612131350965</v>
      </c>
      <c r="G15" s="23">
        <v>0.4780466826785294</v>
      </c>
      <c r="H15" s="24">
        <v>0.52695061427395018</v>
      </c>
      <c r="I15" s="24">
        <v>0.53403751245229392</v>
      </c>
      <c r="J15" s="24">
        <v>0.33370232380030085</v>
      </c>
      <c r="K15" s="24">
        <v>0.28066268245218362</v>
      </c>
      <c r="L15" s="24">
        <v>0.55619843950868408</v>
      </c>
      <c r="M15" s="24">
        <v>0.63672852358376386</v>
      </c>
      <c r="N15" s="23">
        <v>0.45235675486305965</v>
      </c>
      <c r="O15" s="24">
        <v>0.39371518304075082</v>
      </c>
      <c r="P15" s="24">
        <v>0.63186981497956496</v>
      </c>
      <c r="Q15" s="24">
        <v>0.55989654449137505</v>
      </c>
      <c r="R15" s="24">
        <v>0.22394547694054784</v>
      </c>
      <c r="S15" s="23">
        <v>0.44192155314960579</v>
      </c>
      <c r="T15" s="24">
        <v>0.35077587210129746</v>
      </c>
      <c r="U15" s="24">
        <v>0.3957405963693349</v>
      </c>
      <c r="V15" s="24">
        <v>0.51906042864494406</v>
      </c>
      <c r="W15" s="24">
        <v>0.50210931548284699</v>
      </c>
      <c r="X15" s="23">
        <v>0.52158865101187946</v>
      </c>
      <c r="Y15" s="24">
        <v>0.52274699300850536</v>
      </c>
      <c r="Z15" s="24">
        <v>0.6617615421988059</v>
      </c>
      <c r="AA15" s="24">
        <v>0.40009999034287863</v>
      </c>
      <c r="AB15" s="24">
        <v>0.55619843950868408</v>
      </c>
      <c r="AC15" s="24">
        <v>0.51504636099869094</v>
      </c>
      <c r="AD15" s="24">
        <v>0.47181372759515544</v>
      </c>
      <c r="AE15" s="24">
        <v>0.54807446284344397</v>
      </c>
      <c r="AF15" s="24">
        <v>0.49696769159887144</v>
      </c>
      <c r="AG15" s="23">
        <v>0.71067952929529621</v>
      </c>
      <c r="AH15" s="24">
        <v>0.69577847659029446</v>
      </c>
      <c r="AI15" s="24">
        <v>1</v>
      </c>
      <c r="AJ15" s="24">
        <v>0.43626011129559406</v>
      </c>
      <c r="AK15" s="23">
        <v>0.4121227911383073</v>
      </c>
      <c r="AL15" s="24">
        <v>0.40106786231810004</v>
      </c>
      <c r="AM15" s="24">
        <v>0.51025316686828726</v>
      </c>
      <c r="AN15" s="24">
        <v>0.39149086640432418</v>
      </c>
      <c r="AO15" s="24">
        <v>0.25473118760677171</v>
      </c>
      <c r="AP15" s="24">
        <v>0.50307087249405313</v>
      </c>
      <c r="AQ15" s="23">
        <v>0.52136469450653256</v>
      </c>
      <c r="AR15" s="24">
        <v>0.49033139519824731</v>
      </c>
      <c r="AS15" s="24">
        <v>0.51147066717487522</v>
      </c>
      <c r="AT15" s="24">
        <v>0.61219363154532225</v>
      </c>
      <c r="AU15" s="24">
        <v>0.52846086427680361</v>
      </c>
      <c r="AV15" s="24">
        <v>0.45218813788685125</v>
      </c>
      <c r="AW15" s="24">
        <v>0.40864527815183938</v>
      </c>
      <c r="AX15" s="24">
        <v>0.64626288731178905</v>
      </c>
      <c r="AY15" s="23">
        <v>0.39460831386486683</v>
      </c>
      <c r="AZ15" s="24">
        <v>0.32647841561228952</v>
      </c>
      <c r="BA15" s="24">
        <v>0.34098581915027393</v>
      </c>
      <c r="BB15" s="24">
        <v>0.19613087942398194</v>
      </c>
      <c r="BC15" s="24">
        <v>0.44128836447936448</v>
      </c>
      <c r="BD15" s="24">
        <v>0.56084603379130848</v>
      </c>
      <c r="BE15" s="24">
        <v>0.49642869425397079</v>
      </c>
      <c r="BF15" s="24">
        <v>0.40009999034287863</v>
      </c>
    </row>
    <row r="16" spans="1:58">
      <c r="A16" s="20" t="s">
        <v>16</v>
      </c>
      <c r="B16" s="20">
        <v>2023</v>
      </c>
      <c r="C16" s="20" t="str">
        <f t="shared" si="0"/>
        <v>Benin_2023</v>
      </c>
      <c r="D16" s="25" t="s">
        <v>308</v>
      </c>
      <c r="E16" s="25" t="s">
        <v>617</v>
      </c>
      <c r="F16" s="22">
        <v>0.48412155223973619</v>
      </c>
      <c r="G16" s="23">
        <v>0.49745769193115108</v>
      </c>
      <c r="H16" s="24">
        <v>0.49109859943198231</v>
      </c>
      <c r="I16" s="24">
        <v>0.42731426524765465</v>
      </c>
      <c r="J16" s="24">
        <v>0.40570258966538192</v>
      </c>
      <c r="K16" s="24">
        <v>0.48985550869943101</v>
      </c>
      <c r="L16" s="24">
        <v>0.49138361224556837</v>
      </c>
      <c r="M16" s="24">
        <v>0.6793915762968884</v>
      </c>
      <c r="N16" s="23">
        <v>0.39944495070746427</v>
      </c>
      <c r="O16" s="24">
        <v>0.45805296930434963</v>
      </c>
      <c r="P16" s="24">
        <v>0.45638752626902929</v>
      </c>
      <c r="Q16" s="24">
        <v>0.45737776138440261</v>
      </c>
      <c r="R16" s="24">
        <v>0.22596154587207568</v>
      </c>
      <c r="S16" s="23">
        <v>0.38224273766595002</v>
      </c>
      <c r="T16" s="24">
        <v>0.30519441312523987</v>
      </c>
      <c r="U16" s="24">
        <v>0.3219664461381192</v>
      </c>
      <c r="V16" s="24">
        <v>0.53377017428738949</v>
      </c>
      <c r="W16" s="24">
        <v>0.36803991711305145</v>
      </c>
      <c r="X16" s="23">
        <v>0.52066938072559354</v>
      </c>
      <c r="Y16" s="24">
        <v>0.63635826616921076</v>
      </c>
      <c r="Z16" s="24">
        <v>0.37315161786812207</v>
      </c>
      <c r="AA16" s="24">
        <v>0.47857514590816858</v>
      </c>
      <c r="AB16" s="24">
        <v>0.49138361224556837</v>
      </c>
      <c r="AC16" s="24">
        <v>0.72134816980059391</v>
      </c>
      <c r="AD16" s="24">
        <v>0.24313722989273218</v>
      </c>
      <c r="AE16" s="24">
        <v>0.60773376197145113</v>
      </c>
      <c r="AF16" s="24">
        <v>0.61366724194890099</v>
      </c>
      <c r="AG16" s="23">
        <v>0.73925182553053137</v>
      </c>
      <c r="AH16" s="24">
        <v>0.76848446186757824</v>
      </c>
      <c r="AI16" s="24">
        <v>0.9375</v>
      </c>
      <c r="AJ16" s="24">
        <v>0.51177101472401554</v>
      </c>
      <c r="AK16" s="23">
        <v>0.47883756001886885</v>
      </c>
      <c r="AL16" s="24">
        <v>0.51545224531446832</v>
      </c>
      <c r="AM16" s="24">
        <v>0.61043273498268746</v>
      </c>
      <c r="AN16" s="24">
        <v>0.40564872120312562</v>
      </c>
      <c r="AO16" s="24">
        <v>0.37954880741694202</v>
      </c>
      <c r="AP16" s="24">
        <v>0.48310529117712087</v>
      </c>
      <c r="AQ16" s="23">
        <v>0.42852020772106608</v>
      </c>
      <c r="AR16" s="24">
        <v>0.49109933158167179</v>
      </c>
      <c r="AS16" s="24">
        <v>0.58915010477914787</v>
      </c>
      <c r="AT16" s="24">
        <v>0.39753132104507205</v>
      </c>
      <c r="AU16" s="24">
        <v>0.25109951228839511</v>
      </c>
      <c r="AV16" s="24">
        <v>0.38272819861030349</v>
      </c>
      <c r="AW16" s="24">
        <v>0.34637395281640826</v>
      </c>
      <c r="AX16" s="24">
        <v>0.54165903292646378</v>
      </c>
      <c r="AY16" s="23">
        <v>0.42654806361726433</v>
      </c>
      <c r="AZ16" s="24">
        <v>0.3752504417347145</v>
      </c>
      <c r="BA16" s="24">
        <v>0.412061747058172</v>
      </c>
      <c r="BB16" s="24">
        <v>0.32468392036848676</v>
      </c>
      <c r="BC16" s="24">
        <v>0.6754145964785343</v>
      </c>
      <c r="BD16" s="24">
        <v>0.42042287916567583</v>
      </c>
      <c r="BE16" s="24">
        <v>0.29942771460709838</v>
      </c>
      <c r="BF16" s="24">
        <v>0.47857514590816858</v>
      </c>
    </row>
    <row r="17" spans="1:58">
      <c r="A17" s="20" t="s">
        <v>310</v>
      </c>
      <c r="B17" s="20">
        <v>2023</v>
      </c>
      <c r="C17" s="20" t="str">
        <f t="shared" si="0"/>
        <v>Bolivia_2023</v>
      </c>
      <c r="D17" s="25" t="s">
        <v>311</v>
      </c>
      <c r="E17" s="25" t="s">
        <v>613</v>
      </c>
      <c r="F17" s="22">
        <v>0.37355336553412016</v>
      </c>
      <c r="G17" s="23">
        <v>0.35958535980948653</v>
      </c>
      <c r="H17" s="24">
        <v>0.38295716838150085</v>
      </c>
      <c r="I17" s="24">
        <v>0.26968929175964929</v>
      </c>
      <c r="J17" s="24">
        <v>0.30103605272670036</v>
      </c>
      <c r="K17" s="24">
        <v>0.27138120110793701</v>
      </c>
      <c r="L17" s="24">
        <v>0.47847382965815055</v>
      </c>
      <c r="M17" s="24">
        <v>0.45397461522298121</v>
      </c>
      <c r="N17" s="23">
        <v>0.24548156504966076</v>
      </c>
      <c r="O17" s="24">
        <v>0.31534884474294195</v>
      </c>
      <c r="P17" s="24">
        <v>0.17809527301690725</v>
      </c>
      <c r="Q17" s="24">
        <v>0.27826377349639808</v>
      </c>
      <c r="R17" s="24">
        <v>0.21021836894239576</v>
      </c>
      <c r="S17" s="23">
        <v>0.43731696099232853</v>
      </c>
      <c r="T17" s="24">
        <v>0.30160616003609453</v>
      </c>
      <c r="U17" s="24">
        <v>0.44524538488411364</v>
      </c>
      <c r="V17" s="24">
        <v>0.49046590211678559</v>
      </c>
      <c r="W17" s="24">
        <v>0.51195039693232014</v>
      </c>
      <c r="X17" s="23">
        <v>0.44458532419856789</v>
      </c>
      <c r="Y17" s="24">
        <v>0.37049649785862898</v>
      </c>
      <c r="Z17" s="24">
        <v>0.37095608159241811</v>
      </c>
      <c r="AA17" s="24">
        <v>0.28918891207306874</v>
      </c>
      <c r="AB17" s="24">
        <v>0.47847382965815055</v>
      </c>
      <c r="AC17" s="24">
        <v>0.63961587482227922</v>
      </c>
      <c r="AD17" s="24">
        <v>0.3375163403903112</v>
      </c>
      <c r="AE17" s="24">
        <v>0.56904442076613382</v>
      </c>
      <c r="AF17" s="24">
        <v>0.50139063642755211</v>
      </c>
      <c r="AG17" s="23">
        <v>0.59279447372329996</v>
      </c>
      <c r="AH17" s="24">
        <v>0.58416773085016005</v>
      </c>
      <c r="AI17" s="24">
        <v>1</v>
      </c>
      <c r="AJ17" s="24">
        <v>0.19421569031973981</v>
      </c>
      <c r="AK17" s="23">
        <v>0.38759562390322377</v>
      </c>
      <c r="AL17" s="24">
        <v>0.46375798441871574</v>
      </c>
      <c r="AM17" s="24">
        <v>0.44704534909467231</v>
      </c>
      <c r="AN17" s="24">
        <v>0.40964932099182066</v>
      </c>
      <c r="AO17" s="24">
        <v>0.19209820611236506</v>
      </c>
      <c r="AP17" s="24">
        <v>0.42542725889854527</v>
      </c>
      <c r="AQ17" s="23">
        <v>0.31075580787624785</v>
      </c>
      <c r="AR17" s="24">
        <v>0.46123875808671322</v>
      </c>
      <c r="AS17" s="24">
        <v>0.28641959206807449</v>
      </c>
      <c r="AT17" s="24">
        <v>0.18268491140731241</v>
      </c>
      <c r="AU17" s="24">
        <v>0.20192177364629371</v>
      </c>
      <c r="AV17" s="24">
        <v>0.20972427123133686</v>
      </c>
      <c r="AW17" s="24">
        <v>0.28803628637342449</v>
      </c>
      <c r="AX17" s="24">
        <v>0.54526506232057947</v>
      </c>
      <c r="AY17" s="23">
        <v>0.21031180872014582</v>
      </c>
      <c r="AZ17" s="24">
        <v>0.21484026722931437</v>
      </c>
      <c r="BA17" s="24">
        <v>0.16948992502244192</v>
      </c>
      <c r="BB17" s="24">
        <v>0.20281111316143749</v>
      </c>
      <c r="BC17" s="24">
        <v>0.27976646395429106</v>
      </c>
      <c r="BD17" s="24">
        <v>0.20142311902145851</v>
      </c>
      <c r="BE17" s="24">
        <v>0.1146628605790085</v>
      </c>
      <c r="BF17" s="24">
        <v>0.28918891207306874</v>
      </c>
    </row>
    <row r="18" spans="1:58">
      <c r="A18" s="20" t="s">
        <v>312</v>
      </c>
      <c r="B18" s="20">
        <v>2023</v>
      </c>
      <c r="C18" s="20" t="str">
        <f t="shared" si="0"/>
        <v>Bosnia and Herzegovina_2023</v>
      </c>
      <c r="D18" s="25" t="s">
        <v>313</v>
      </c>
      <c r="E18" s="25" t="s">
        <v>612</v>
      </c>
      <c r="F18" s="22">
        <v>0.51393848869506475</v>
      </c>
      <c r="G18" s="23">
        <v>0.45304362676141147</v>
      </c>
      <c r="H18" s="24">
        <v>0.54099159562344856</v>
      </c>
      <c r="I18" s="24">
        <v>0.38362147542003117</v>
      </c>
      <c r="J18" s="24">
        <v>0.50092044074183717</v>
      </c>
      <c r="K18" s="24">
        <v>0.35232145998772824</v>
      </c>
      <c r="L18" s="24">
        <v>0.43865364593943817</v>
      </c>
      <c r="M18" s="24">
        <v>0.50175314285598527</v>
      </c>
      <c r="N18" s="23">
        <v>0.42027134527433735</v>
      </c>
      <c r="O18" s="24">
        <v>0.36333515381763848</v>
      </c>
      <c r="P18" s="24">
        <v>0.51611965507222868</v>
      </c>
      <c r="Q18" s="24">
        <v>0.57119186640098729</v>
      </c>
      <c r="R18" s="24">
        <v>0.23043870580649495</v>
      </c>
      <c r="S18" s="23">
        <v>0.46806487634097838</v>
      </c>
      <c r="T18" s="24">
        <v>0.41797760264430461</v>
      </c>
      <c r="U18" s="24">
        <v>0.50067015489980682</v>
      </c>
      <c r="V18" s="24">
        <v>0.44215638306189486</v>
      </c>
      <c r="W18" s="24">
        <v>0.51145536475790732</v>
      </c>
      <c r="X18" s="23">
        <v>0.58052158300826195</v>
      </c>
      <c r="Y18" s="24">
        <v>0.55704070678176132</v>
      </c>
      <c r="Z18" s="24">
        <v>0.67557797269712438</v>
      </c>
      <c r="AA18" s="24">
        <v>0.61718574198302589</v>
      </c>
      <c r="AB18" s="24">
        <v>0.43865364593943817</v>
      </c>
      <c r="AC18" s="24">
        <v>0.6325169887595079</v>
      </c>
      <c r="AD18" s="24">
        <v>0.54097783969525326</v>
      </c>
      <c r="AE18" s="24">
        <v>0.56734966294179956</v>
      </c>
      <c r="AF18" s="24">
        <v>0.61487010526818542</v>
      </c>
      <c r="AG18" s="23">
        <v>0.77495602922153795</v>
      </c>
      <c r="AH18" s="24">
        <v>0.8565878752960272</v>
      </c>
      <c r="AI18" s="24">
        <v>1</v>
      </c>
      <c r="AJ18" s="24">
        <v>0.46828021236858669</v>
      </c>
      <c r="AK18" s="23">
        <v>0.48731652194744279</v>
      </c>
      <c r="AL18" s="24">
        <v>0.41334003619282444</v>
      </c>
      <c r="AM18" s="24">
        <v>0.52343701576432711</v>
      </c>
      <c r="AN18" s="24">
        <v>0.41657352016629151</v>
      </c>
      <c r="AO18" s="24">
        <v>0.45563608616518736</v>
      </c>
      <c r="AP18" s="24">
        <v>0.62759595144858338</v>
      </c>
      <c r="AQ18" s="23">
        <v>0.46007654058661451</v>
      </c>
      <c r="AR18" s="24">
        <v>0.56551310116070419</v>
      </c>
      <c r="AS18" s="24">
        <v>0.54959215532706907</v>
      </c>
      <c r="AT18" s="24">
        <v>0.44501779103678019</v>
      </c>
      <c r="AU18" s="24">
        <v>0.41037960520331945</v>
      </c>
      <c r="AV18" s="24">
        <v>0.26999869908064267</v>
      </c>
      <c r="AW18" s="24">
        <v>0.30931683192278592</v>
      </c>
      <c r="AX18" s="24">
        <v>0.67071760037500028</v>
      </c>
      <c r="AY18" s="23">
        <v>0.46725738641993325</v>
      </c>
      <c r="AZ18" s="24">
        <v>0.42135205896647948</v>
      </c>
      <c r="BA18" s="24">
        <v>0.55482012768902356</v>
      </c>
      <c r="BB18" s="24">
        <v>0.41981495621222675</v>
      </c>
      <c r="BC18" s="24">
        <v>0.46980094123988764</v>
      </c>
      <c r="BD18" s="24">
        <v>0.46193618929261587</v>
      </c>
      <c r="BE18" s="24">
        <v>0.32589168955627312</v>
      </c>
      <c r="BF18" s="24">
        <v>0.61718574198302589</v>
      </c>
    </row>
    <row r="19" spans="1:58">
      <c r="A19" s="20" t="s">
        <v>314</v>
      </c>
      <c r="B19" s="20">
        <v>2023</v>
      </c>
      <c r="C19" s="20" t="str">
        <f t="shared" si="0"/>
        <v>Botswana_2023</v>
      </c>
      <c r="D19" s="25" t="s">
        <v>315</v>
      </c>
      <c r="E19" s="25" t="s">
        <v>617</v>
      </c>
      <c r="F19" s="22">
        <v>0.59275009822035329</v>
      </c>
      <c r="G19" s="23">
        <v>0.60656120560227589</v>
      </c>
      <c r="H19" s="24">
        <v>0.62431780480467292</v>
      </c>
      <c r="I19" s="24">
        <v>0.62690018487793875</v>
      </c>
      <c r="J19" s="24">
        <v>0.54820027252531667</v>
      </c>
      <c r="K19" s="24">
        <v>0.53092051250241701</v>
      </c>
      <c r="L19" s="24">
        <v>0.58804554226476813</v>
      </c>
      <c r="M19" s="24">
        <v>0.72098291663854186</v>
      </c>
      <c r="N19" s="23">
        <v>0.57447110528752365</v>
      </c>
      <c r="O19" s="24">
        <v>0.53545677736360864</v>
      </c>
      <c r="P19" s="24">
        <v>0.75582975613227865</v>
      </c>
      <c r="Q19" s="24">
        <v>0.71131583046512215</v>
      </c>
      <c r="R19" s="24">
        <v>0.29528205718908518</v>
      </c>
      <c r="S19" s="23">
        <v>0.47122953724744399</v>
      </c>
      <c r="T19" s="24">
        <v>0.22167551961178461</v>
      </c>
      <c r="U19" s="24">
        <v>0.51249540855462072</v>
      </c>
      <c r="V19" s="24">
        <v>0.60991220804557944</v>
      </c>
      <c r="W19" s="24">
        <v>0.54083501277779122</v>
      </c>
      <c r="X19" s="23">
        <v>0.58964501778888978</v>
      </c>
      <c r="Y19" s="24">
        <v>0.60914875776832023</v>
      </c>
      <c r="Z19" s="24">
        <v>0.67688768899585405</v>
      </c>
      <c r="AA19" s="24">
        <v>0.58314123141075935</v>
      </c>
      <c r="AB19" s="24">
        <v>0.58804554226476813</v>
      </c>
      <c r="AC19" s="24">
        <v>0.62067478674167853</v>
      </c>
      <c r="AD19" s="24">
        <v>0.39673572562000592</v>
      </c>
      <c r="AE19" s="24">
        <v>0.65606506061487835</v>
      </c>
      <c r="AF19" s="24">
        <v>0.58646134889485368</v>
      </c>
      <c r="AG19" s="23">
        <v>0.71902229254106531</v>
      </c>
      <c r="AH19" s="24">
        <v>0.67722602935384102</v>
      </c>
      <c r="AI19" s="24">
        <v>1</v>
      </c>
      <c r="AJ19" s="24">
        <v>0.47984084826935486</v>
      </c>
      <c r="AK19" s="23">
        <v>0.58448724736811308</v>
      </c>
      <c r="AL19" s="24">
        <v>0.51839120939490735</v>
      </c>
      <c r="AM19" s="24">
        <v>0.71489196209041683</v>
      </c>
      <c r="AN19" s="24">
        <v>0.43065988740762418</v>
      </c>
      <c r="AO19" s="24">
        <v>0.57030939263494207</v>
      </c>
      <c r="AP19" s="24">
        <v>0.68818378531267532</v>
      </c>
      <c r="AQ19" s="23">
        <v>0.60729425285981553</v>
      </c>
      <c r="AR19" s="24">
        <v>0.53602147505252618</v>
      </c>
      <c r="AS19" s="24">
        <v>0.55062641647041322</v>
      </c>
      <c r="AT19" s="24">
        <v>0.67125792781759142</v>
      </c>
      <c r="AU19" s="24">
        <v>0.64098169198532895</v>
      </c>
      <c r="AV19" s="24">
        <v>0.5177771399213914</v>
      </c>
      <c r="AW19" s="24">
        <v>0.64656631275453702</v>
      </c>
      <c r="AX19" s="24">
        <v>0.68782880601692054</v>
      </c>
      <c r="AY19" s="23">
        <v>0.58929012706769945</v>
      </c>
      <c r="AZ19" s="24">
        <v>0.41668595361257427</v>
      </c>
      <c r="BA19" s="24">
        <v>0.57466448845340323</v>
      </c>
      <c r="BB19" s="24">
        <v>0.54770398641986962</v>
      </c>
      <c r="BC19" s="24">
        <v>0.63376153267562896</v>
      </c>
      <c r="BD19" s="24">
        <v>0.68751775837324614</v>
      </c>
      <c r="BE19" s="24">
        <v>0.68155593852841401</v>
      </c>
      <c r="BF19" s="24">
        <v>0.58314123141075935</v>
      </c>
    </row>
    <row r="20" spans="1:58">
      <c r="A20" s="20" t="s">
        <v>18</v>
      </c>
      <c r="B20" s="20">
        <v>2023</v>
      </c>
      <c r="C20" s="20" t="str">
        <f t="shared" si="0"/>
        <v>Brazil_2023</v>
      </c>
      <c r="D20" s="25" t="s">
        <v>316</v>
      </c>
      <c r="E20" s="25" t="s">
        <v>613</v>
      </c>
      <c r="F20" s="22">
        <v>0.48994909116764224</v>
      </c>
      <c r="G20" s="23">
        <v>0.5077830047963956</v>
      </c>
      <c r="H20" s="24">
        <v>0.64068247549213986</v>
      </c>
      <c r="I20" s="24">
        <v>0.56942000129816683</v>
      </c>
      <c r="J20" s="24">
        <v>0.40029785057061018</v>
      </c>
      <c r="K20" s="24">
        <v>0.26686208773916364</v>
      </c>
      <c r="L20" s="24">
        <v>0.53604857715102694</v>
      </c>
      <c r="M20" s="24">
        <v>0.63338703652726613</v>
      </c>
      <c r="N20" s="23">
        <v>0.43373834472416101</v>
      </c>
      <c r="O20" s="24">
        <v>0.38668700814349527</v>
      </c>
      <c r="P20" s="24">
        <v>0.68306833529944022</v>
      </c>
      <c r="Q20" s="24">
        <v>0.59491901889093501</v>
      </c>
      <c r="R20" s="24">
        <v>7.0279016562773522E-2</v>
      </c>
      <c r="S20" s="23">
        <v>0.59216304591117552</v>
      </c>
      <c r="T20" s="24">
        <v>0.72073337787952196</v>
      </c>
      <c r="U20" s="24">
        <v>0.58330521165283877</v>
      </c>
      <c r="V20" s="24">
        <v>0.53328263799295705</v>
      </c>
      <c r="W20" s="24">
        <v>0.5313309561193843</v>
      </c>
      <c r="X20" s="23">
        <v>0.48708301530331621</v>
      </c>
      <c r="Y20" s="24">
        <v>0.4621328767722388</v>
      </c>
      <c r="Z20" s="24">
        <v>0.43846897832236725</v>
      </c>
      <c r="AA20" s="24">
        <v>0.35087058389377018</v>
      </c>
      <c r="AB20" s="24">
        <v>0.53604857715102694</v>
      </c>
      <c r="AC20" s="24">
        <v>0.53715210153675819</v>
      </c>
      <c r="AD20" s="24">
        <v>0.50526780269896265</v>
      </c>
      <c r="AE20" s="24">
        <v>0.59959108202568201</v>
      </c>
      <c r="AF20" s="24">
        <v>0.46713212002572407</v>
      </c>
      <c r="AG20" s="23">
        <v>0.60083106845090728</v>
      </c>
      <c r="AH20" s="24">
        <v>0.56438987388438022</v>
      </c>
      <c r="AI20" s="24">
        <v>0.875</v>
      </c>
      <c r="AJ20" s="24">
        <v>0.36310333146834162</v>
      </c>
      <c r="AK20" s="23">
        <v>0.48090098358655309</v>
      </c>
      <c r="AL20" s="24">
        <v>0.50601243426887998</v>
      </c>
      <c r="AM20" s="24">
        <v>0.61851472538261332</v>
      </c>
      <c r="AN20" s="24">
        <v>0.25213304190357083</v>
      </c>
      <c r="AO20" s="24">
        <v>0.43254690801895329</v>
      </c>
      <c r="AP20" s="24">
        <v>0.5952978083587479</v>
      </c>
      <c r="AQ20" s="23">
        <v>0.49353173166060504</v>
      </c>
      <c r="AR20" s="24">
        <v>0.63902678270606916</v>
      </c>
      <c r="AS20" s="24">
        <v>0.46844112559332224</v>
      </c>
      <c r="AT20" s="24">
        <v>0.64447034387393431</v>
      </c>
      <c r="AU20" s="24">
        <v>0.50188595442221018</v>
      </c>
      <c r="AV20" s="24">
        <v>0.24570235434359911</v>
      </c>
      <c r="AW20" s="24">
        <v>0.32957677040144334</v>
      </c>
      <c r="AX20" s="24">
        <v>0.62561879028365674</v>
      </c>
      <c r="AY20" s="23">
        <v>0.3235615349080242</v>
      </c>
      <c r="AZ20" s="24">
        <v>0.31237036195547346</v>
      </c>
      <c r="BA20" s="24">
        <v>0.26853974540526132</v>
      </c>
      <c r="BB20" s="24">
        <v>0.18349499884589904</v>
      </c>
      <c r="BC20" s="24">
        <v>0.10595637967280402</v>
      </c>
      <c r="BD20" s="24">
        <v>0.53022148380084411</v>
      </c>
      <c r="BE20" s="24">
        <v>0.51347719078211718</v>
      </c>
      <c r="BF20" s="24">
        <v>0.35087058389377018</v>
      </c>
    </row>
    <row r="21" spans="1:58">
      <c r="A21" s="20" t="s">
        <v>19</v>
      </c>
      <c r="B21" s="20">
        <v>2023</v>
      </c>
      <c r="C21" s="20" t="str">
        <f t="shared" si="0"/>
        <v>Bulgaria_2023</v>
      </c>
      <c r="D21" s="25" t="s">
        <v>317</v>
      </c>
      <c r="E21" s="25" t="s">
        <v>615</v>
      </c>
      <c r="F21" s="22">
        <v>0.55627630709585341</v>
      </c>
      <c r="G21" s="23">
        <v>0.51333930984367382</v>
      </c>
      <c r="H21" s="24">
        <v>0.58388269418042005</v>
      </c>
      <c r="I21" s="24">
        <v>0.4396272974087494</v>
      </c>
      <c r="J21" s="24">
        <v>0.48498719866763695</v>
      </c>
      <c r="K21" s="24">
        <v>0.36073767140308072</v>
      </c>
      <c r="L21" s="24">
        <v>0.62545501783612101</v>
      </c>
      <c r="M21" s="24">
        <v>0.58534597956603462</v>
      </c>
      <c r="N21" s="23">
        <v>0.45497291326747236</v>
      </c>
      <c r="O21" s="24">
        <v>0.42877417121956679</v>
      </c>
      <c r="P21" s="24">
        <v>0.58301292366894619</v>
      </c>
      <c r="Q21" s="24">
        <v>0.62392749307741302</v>
      </c>
      <c r="R21" s="24">
        <v>0.18417706510396326</v>
      </c>
      <c r="S21" s="23">
        <v>0.57446688164407367</v>
      </c>
      <c r="T21" s="24">
        <v>0.56034845103644237</v>
      </c>
      <c r="U21" s="24">
        <v>0.50344530765051787</v>
      </c>
      <c r="V21" s="24">
        <v>0.6108548433414539</v>
      </c>
      <c r="W21" s="24">
        <v>0.6232189245478803</v>
      </c>
      <c r="X21" s="23">
        <v>0.61374980706393933</v>
      </c>
      <c r="Y21" s="24">
        <v>0.58572139942662138</v>
      </c>
      <c r="Z21" s="24">
        <v>0.64051368759407878</v>
      </c>
      <c r="AA21" s="24">
        <v>0.54181672875795728</v>
      </c>
      <c r="AB21" s="24">
        <v>0.62545501783612101</v>
      </c>
      <c r="AC21" s="24">
        <v>0.76358134245775444</v>
      </c>
      <c r="AD21" s="24">
        <v>0.44407432234610056</v>
      </c>
      <c r="AE21" s="24">
        <v>0.67670105534783054</v>
      </c>
      <c r="AF21" s="24">
        <v>0.63213490274505135</v>
      </c>
      <c r="AG21" s="23">
        <v>0.77958391652422987</v>
      </c>
      <c r="AH21" s="24">
        <v>0.84655350638109006</v>
      </c>
      <c r="AI21" s="24">
        <v>1</v>
      </c>
      <c r="AJ21" s="24">
        <v>0.4921982431915996</v>
      </c>
      <c r="AK21" s="23">
        <v>0.52541571266317688</v>
      </c>
      <c r="AL21" s="24">
        <v>0.65268769736792309</v>
      </c>
      <c r="AM21" s="24">
        <v>0.62996057742961087</v>
      </c>
      <c r="AN21" s="24">
        <v>0.53516167145495175</v>
      </c>
      <c r="AO21" s="24">
        <v>0.35540555339311514</v>
      </c>
      <c r="AP21" s="24">
        <v>0.45386306367028395</v>
      </c>
      <c r="AQ21" s="23">
        <v>0.5439377714049457</v>
      </c>
      <c r="AR21" s="24">
        <v>0.64284595064467198</v>
      </c>
      <c r="AS21" s="24">
        <v>0.58453987722278444</v>
      </c>
      <c r="AT21" s="24">
        <v>0.51522156048057921</v>
      </c>
      <c r="AU21" s="24">
        <v>0.46629367757814333</v>
      </c>
      <c r="AV21" s="24">
        <v>0.38213749130196517</v>
      </c>
      <c r="AW21" s="24">
        <v>0.54146651808411916</v>
      </c>
      <c r="AX21" s="24">
        <v>0.6750593245223564</v>
      </c>
      <c r="AY21" s="23">
        <v>0.44474414435531512</v>
      </c>
      <c r="AZ21" s="24">
        <v>0.32295962378280668</v>
      </c>
      <c r="BA21" s="24">
        <v>0.52939380144072534</v>
      </c>
      <c r="BB21" s="24">
        <v>0.30124934710568241</v>
      </c>
      <c r="BC21" s="24">
        <v>0.48439344898783665</v>
      </c>
      <c r="BD21" s="24">
        <v>0.48505386404990103</v>
      </c>
      <c r="BE21" s="24">
        <v>0.44834219636229583</v>
      </c>
      <c r="BF21" s="24">
        <v>0.54181672875795728</v>
      </c>
    </row>
    <row r="22" spans="1:58">
      <c r="A22" s="20" t="s">
        <v>20</v>
      </c>
      <c r="B22" s="20">
        <v>2023</v>
      </c>
      <c r="C22" s="20" t="str">
        <f t="shared" si="0"/>
        <v>Burkina Faso_2023</v>
      </c>
      <c r="D22" s="25" t="s">
        <v>318</v>
      </c>
      <c r="E22" s="25" t="s">
        <v>617</v>
      </c>
      <c r="F22" s="22">
        <v>0.47365664296875798</v>
      </c>
      <c r="G22" s="23">
        <v>0.52851643085088928</v>
      </c>
      <c r="H22" s="24">
        <v>0.61729956244054573</v>
      </c>
      <c r="I22" s="24">
        <v>0.52397706516746401</v>
      </c>
      <c r="J22" s="24">
        <v>0.48546510996146647</v>
      </c>
      <c r="K22" s="24">
        <v>0.43289452951772872</v>
      </c>
      <c r="L22" s="24">
        <v>0.57998836763272754</v>
      </c>
      <c r="M22" s="24">
        <v>0.53147395038540335</v>
      </c>
      <c r="N22" s="23">
        <v>0.42964128355637782</v>
      </c>
      <c r="O22" s="24">
        <v>0.43731101324349009</v>
      </c>
      <c r="P22" s="24">
        <v>0.49541922361660562</v>
      </c>
      <c r="Q22" s="24">
        <v>0.55618910685314349</v>
      </c>
      <c r="R22" s="24">
        <v>0.22964579051227188</v>
      </c>
      <c r="S22" s="23">
        <v>0.47513853729804084</v>
      </c>
      <c r="T22" s="24">
        <v>0.32475746626776902</v>
      </c>
      <c r="U22" s="24">
        <v>0.49214295008889997</v>
      </c>
      <c r="V22" s="24">
        <v>0.57334869216773432</v>
      </c>
      <c r="W22" s="24">
        <v>0.51030504066776006</v>
      </c>
      <c r="X22" s="23">
        <v>0.53152093144913548</v>
      </c>
      <c r="Y22" s="24">
        <v>0.64028381076317864</v>
      </c>
      <c r="Z22" s="24">
        <v>0.46253282470881435</v>
      </c>
      <c r="AA22" s="24">
        <v>0.47288121499261998</v>
      </c>
      <c r="AB22" s="24">
        <v>0.57998836763272754</v>
      </c>
      <c r="AC22" s="24">
        <v>0.63127622321845434</v>
      </c>
      <c r="AD22" s="24">
        <v>0.32499256302757684</v>
      </c>
      <c r="AE22" s="24">
        <v>0.61264236870837196</v>
      </c>
      <c r="AF22" s="24">
        <v>0.5275700785413403</v>
      </c>
      <c r="AG22" s="23">
        <v>0.42596414106902297</v>
      </c>
      <c r="AH22" s="24">
        <v>0.68659375825239854</v>
      </c>
      <c r="AI22" s="24">
        <v>0.16500000000000001</v>
      </c>
      <c r="AJ22" s="24">
        <v>0.42629866495467045</v>
      </c>
      <c r="AK22" s="23">
        <v>0.46487938635861087</v>
      </c>
      <c r="AL22" s="24">
        <v>0.45464462334978284</v>
      </c>
      <c r="AM22" s="24">
        <v>0.54779999548269132</v>
      </c>
      <c r="AN22" s="24">
        <v>0.37004164982033544</v>
      </c>
      <c r="AO22" s="24">
        <v>0.37495337143024365</v>
      </c>
      <c r="AP22" s="24">
        <v>0.57695729171000099</v>
      </c>
      <c r="AQ22" s="23">
        <v>0.45140037451514636</v>
      </c>
      <c r="AR22" s="24">
        <v>0.35657518652878056</v>
      </c>
      <c r="AS22" s="24">
        <v>0.47465051227590221</v>
      </c>
      <c r="AT22" s="24">
        <v>0.40325449345602854</v>
      </c>
      <c r="AU22" s="24">
        <v>0.43218580358401876</v>
      </c>
      <c r="AV22" s="24">
        <v>0.48228265662072878</v>
      </c>
      <c r="AW22" s="24">
        <v>0.37676910828464433</v>
      </c>
      <c r="AX22" s="24">
        <v>0.63408486085592108</v>
      </c>
      <c r="AY22" s="23">
        <v>0.48219205865284043</v>
      </c>
      <c r="AZ22" s="24">
        <v>0.40639093210646249</v>
      </c>
      <c r="BA22" s="24">
        <v>0.47904937253437779</v>
      </c>
      <c r="BB22" s="24">
        <v>0.40793359913792238</v>
      </c>
      <c r="BC22" s="24">
        <v>0.56332696421514139</v>
      </c>
      <c r="BD22" s="24">
        <v>0.48384379063170907</v>
      </c>
      <c r="BE22" s="24">
        <v>0.56191853695164962</v>
      </c>
      <c r="BF22" s="24">
        <v>0.47288121499261998</v>
      </c>
    </row>
    <row r="23" spans="1:58">
      <c r="A23" s="20" t="s">
        <v>322</v>
      </c>
      <c r="B23" s="20">
        <v>2023</v>
      </c>
      <c r="C23" s="20" t="str">
        <f t="shared" si="0"/>
        <v>Cambodia_2023</v>
      </c>
      <c r="D23" s="25" t="s">
        <v>323</v>
      </c>
      <c r="E23" s="25" t="s">
        <v>614</v>
      </c>
      <c r="F23" s="22">
        <v>0.31139079471308007</v>
      </c>
      <c r="G23" s="23">
        <v>0.26229121485582324</v>
      </c>
      <c r="H23" s="24">
        <v>0.37669128699436222</v>
      </c>
      <c r="I23" s="24">
        <v>0.23895952022511496</v>
      </c>
      <c r="J23" s="24">
        <v>0.1793729195574503</v>
      </c>
      <c r="K23" s="24">
        <v>0.23705880837374871</v>
      </c>
      <c r="L23" s="24">
        <v>0.2795794726783617</v>
      </c>
      <c r="M23" s="24">
        <v>0.26208528130590136</v>
      </c>
      <c r="N23" s="23">
        <v>0.22700037989487981</v>
      </c>
      <c r="O23" s="24">
        <v>0.25790484479505899</v>
      </c>
      <c r="P23" s="24">
        <v>0.13392854829785483</v>
      </c>
      <c r="Q23" s="24">
        <v>0.21177759552672859</v>
      </c>
      <c r="R23" s="24">
        <v>0.30439053095987689</v>
      </c>
      <c r="S23" s="23">
        <v>0.24412835108265279</v>
      </c>
      <c r="T23" s="24">
        <v>0.19820460940491885</v>
      </c>
      <c r="U23" s="24">
        <v>0.21656658804884218</v>
      </c>
      <c r="V23" s="24">
        <v>0.30696661894313504</v>
      </c>
      <c r="W23" s="24">
        <v>0.25477558793371508</v>
      </c>
      <c r="X23" s="23">
        <v>0.3330684557459177</v>
      </c>
      <c r="Y23" s="24">
        <v>0.43325491308681019</v>
      </c>
      <c r="Z23" s="24">
        <v>0.28091474146167267</v>
      </c>
      <c r="AA23" s="24">
        <v>0.28592613776832809</v>
      </c>
      <c r="AB23" s="24">
        <v>0.2795794726783617</v>
      </c>
      <c r="AC23" s="24">
        <v>0.42499113181888393</v>
      </c>
      <c r="AD23" s="24">
        <v>0.14579829010199249</v>
      </c>
      <c r="AE23" s="24">
        <v>0.36776560361093547</v>
      </c>
      <c r="AF23" s="24">
        <v>0.446317355440357</v>
      </c>
      <c r="AG23" s="23">
        <v>0.66157969098129932</v>
      </c>
      <c r="AH23" s="24">
        <v>0.81708553246927573</v>
      </c>
      <c r="AI23" s="24">
        <v>1</v>
      </c>
      <c r="AJ23" s="24">
        <v>0.16765354047462197</v>
      </c>
      <c r="AK23" s="23">
        <v>0.25808063266821712</v>
      </c>
      <c r="AL23" s="24">
        <v>0.24099624256461621</v>
      </c>
      <c r="AM23" s="24">
        <v>0.22489740451251211</v>
      </c>
      <c r="AN23" s="24">
        <v>0.41045836190255258</v>
      </c>
      <c r="AO23" s="24">
        <v>0.14030610205523919</v>
      </c>
      <c r="AP23" s="24">
        <v>0.27374505230616564</v>
      </c>
      <c r="AQ23" s="23">
        <v>0.24757369080137734</v>
      </c>
      <c r="AR23" s="24">
        <v>0.330113495533506</v>
      </c>
      <c r="AS23" s="24">
        <v>0.22475161914683581</v>
      </c>
      <c r="AT23" s="24">
        <v>0.10926741438471574</v>
      </c>
      <c r="AU23" s="24">
        <v>0.15506498215143272</v>
      </c>
      <c r="AV23" s="24">
        <v>0.23867707033254826</v>
      </c>
      <c r="AW23" s="24">
        <v>0.2250445847226174</v>
      </c>
      <c r="AX23" s="24">
        <v>0.4500966693379852</v>
      </c>
      <c r="AY23" s="23">
        <v>0.25740394167447311</v>
      </c>
      <c r="AZ23" s="24">
        <v>0.3469471597471695</v>
      </c>
      <c r="BA23" s="24">
        <v>0.39269443338737597</v>
      </c>
      <c r="BB23" s="24">
        <v>0.26862619499779428</v>
      </c>
      <c r="BC23" s="24">
        <v>0.23786567781362761</v>
      </c>
      <c r="BD23" s="24">
        <v>0.15724371187083991</v>
      </c>
      <c r="BE23" s="24">
        <v>0.11252427613617642</v>
      </c>
      <c r="BF23" s="24">
        <v>0.28592613776832809</v>
      </c>
    </row>
    <row r="24" spans="1:58">
      <c r="A24" s="20" t="s">
        <v>22</v>
      </c>
      <c r="B24" s="20">
        <v>2023</v>
      </c>
      <c r="C24" s="20" t="str">
        <f t="shared" si="0"/>
        <v>Cameroon_2023</v>
      </c>
      <c r="D24" s="25" t="s">
        <v>324</v>
      </c>
      <c r="E24" s="25" t="s">
        <v>617</v>
      </c>
      <c r="F24" s="22">
        <v>0.35421284209470116</v>
      </c>
      <c r="G24" s="23">
        <v>0.37114833099261335</v>
      </c>
      <c r="H24" s="24">
        <v>0.40138670936321874</v>
      </c>
      <c r="I24" s="24">
        <v>0.30035175965062877</v>
      </c>
      <c r="J24" s="24">
        <v>0.43139451853890814</v>
      </c>
      <c r="K24" s="24">
        <v>0.36781436120600014</v>
      </c>
      <c r="L24" s="24">
        <v>0.35112821830475288</v>
      </c>
      <c r="M24" s="24">
        <v>0.37481441889217143</v>
      </c>
      <c r="N24" s="23">
        <v>0.24469930734771189</v>
      </c>
      <c r="O24" s="24">
        <v>0.26661200408991326</v>
      </c>
      <c r="P24" s="24">
        <v>0.29018336264568168</v>
      </c>
      <c r="Q24" s="24">
        <v>0.23501071080259256</v>
      </c>
      <c r="R24" s="24">
        <v>0.18699115185266019</v>
      </c>
      <c r="S24" s="23">
        <v>0.32706143819560085</v>
      </c>
      <c r="T24" s="24">
        <v>0.21041083967682905</v>
      </c>
      <c r="U24" s="24">
        <v>0.33722435662211758</v>
      </c>
      <c r="V24" s="24">
        <v>0.37632493792006355</v>
      </c>
      <c r="W24" s="24">
        <v>0.38428561856339327</v>
      </c>
      <c r="X24" s="23">
        <v>0.36001115864706429</v>
      </c>
      <c r="Y24" s="24">
        <v>0.45249718184528431</v>
      </c>
      <c r="Z24" s="24">
        <v>0.20197520392836804</v>
      </c>
      <c r="AA24" s="24">
        <v>0.30087626649085092</v>
      </c>
      <c r="AB24" s="24">
        <v>0.35112821830475288</v>
      </c>
      <c r="AC24" s="24">
        <v>0.56003045509086036</v>
      </c>
      <c r="AD24" s="24">
        <v>7.8845865230001894E-2</v>
      </c>
      <c r="AE24" s="24">
        <v>0.44349000423804441</v>
      </c>
      <c r="AF24" s="24">
        <v>0.49124607404835174</v>
      </c>
      <c r="AG24" s="23">
        <v>0.48031398701007921</v>
      </c>
      <c r="AH24" s="24">
        <v>0.58712192350192327</v>
      </c>
      <c r="AI24" s="24">
        <v>0.54</v>
      </c>
      <c r="AJ24" s="24">
        <v>0.31382003752831444</v>
      </c>
      <c r="AK24" s="23">
        <v>0.40323121579573018</v>
      </c>
      <c r="AL24" s="24">
        <v>0.4386379164976803</v>
      </c>
      <c r="AM24" s="24">
        <v>0.44929481201615218</v>
      </c>
      <c r="AN24" s="24">
        <v>0.26284789190112662</v>
      </c>
      <c r="AO24" s="24">
        <v>0.39482921265189874</v>
      </c>
      <c r="AP24" s="24">
        <v>0.47054624591179284</v>
      </c>
      <c r="AQ24" s="23">
        <v>0.40463695801499894</v>
      </c>
      <c r="AR24" s="24">
        <v>0.49397419780629298</v>
      </c>
      <c r="AS24" s="24">
        <v>0.45353844053394327</v>
      </c>
      <c r="AT24" s="24">
        <v>0.30569694604194597</v>
      </c>
      <c r="AU24" s="24">
        <v>0.24223254996481408</v>
      </c>
      <c r="AV24" s="24">
        <v>0.39565654428076524</v>
      </c>
      <c r="AW24" s="24">
        <v>0.38767956663862552</v>
      </c>
      <c r="AX24" s="24">
        <v>0.55368046083860534</v>
      </c>
      <c r="AY24" s="23">
        <v>0.24260034075381048</v>
      </c>
      <c r="AZ24" s="24">
        <v>0.29308294812124253</v>
      </c>
      <c r="BA24" s="24">
        <v>0.26275252763218288</v>
      </c>
      <c r="BB24" s="24">
        <v>0.14956952690906428</v>
      </c>
      <c r="BC24" s="24">
        <v>0.35836636763216645</v>
      </c>
      <c r="BD24" s="24">
        <v>0.22289148188496025</v>
      </c>
      <c r="BE24" s="24">
        <v>0.11066326660620616</v>
      </c>
      <c r="BF24" s="24">
        <v>0.30087626649085092</v>
      </c>
    </row>
    <row r="25" spans="1:58">
      <c r="A25" s="20" t="s">
        <v>325</v>
      </c>
      <c r="B25" s="20">
        <v>2023</v>
      </c>
      <c r="C25" s="20" t="str">
        <f t="shared" si="0"/>
        <v>Canada_2023</v>
      </c>
      <c r="D25" s="25" t="s">
        <v>326</v>
      </c>
      <c r="E25" s="25" t="s">
        <v>615</v>
      </c>
      <c r="F25" s="22">
        <v>0.80000925533854506</v>
      </c>
      <c r="G25" s="23">
        <v>0.82390577854062685</v>
      </c>
      <c r="H25" s="24">
        <v>0.78814273625685827</v>
      </c>
      <c r="I25" s="24">
        <v>0.84307111979747895</v>
      </c>
      <c r="J25" s="24">
        <v>0.75554523868522949</v>
      </c>
      <c r="K25" s="24">
        <v>0.7581270118830532</v>
      </c>
      <c r="L25" s="24">
        <v>0.84844923898020908</v>
      </c>
      <c r="M25" s="24">
        <v>0.95009932564093147</v>
      </c>
      <c r="N25" s="23">
        <v>0.82938276284183166</v>
      </c>
      <c r="O25" s="24">
        <v>0.79884984484813515</v>
      </c>
      <c r="P25" s="24">
        <v>0.95022316953007846</v>
      </c>
      <c r="Q25" s="24">
        <v>0.88412401235800653</v>
      </c>
      <c r="R25" s="24">
        <v>0.68433402463110615</v>
      </c>
      <c r="S25" s="23">
        <v>0.79768242173158532</v>
      </c>
      <c r="T25" s="24">
        <v>0.86858835594540129</v>
      </c>
      <c r="U25" s="24">
        <v>0.64833419652708391</v>
      </c>
      <c r="V25" s="24">
        <v>0.84222303743615579</v>
      </c>
      <c r="W25" s="24">
        <v>0.83158409701770053</v>
      </c>
      <c r="X25" s="23">
        <v>0.81378396622831295</v>
      </c>
      <c r="Y25" s="24">
        <v>0.61593948543899513</v>
      </c>
      <c r="Z25" s="24">
        <v>0.94721804588400904</v>
      </c>
      <c r="AA25" s="24">
        <v>0.76257344629805268</v>
      </c>
      <c r="AB25" s="24">
        <v>0.84844923898020908</v>
      </c>
      <c r="AC25" s="24">
        <v>0.82867954030546265</v>
      </c>
      <c r="AD25" s="24">
        <v>0.90622551523806294</v>
      </c>
      <c r="AE25" s="24">
        <v>0.8763409307183021</v>
      </c>
      <c r="AF25" s="24">
        <v>0.72484552696340987</v>
      </c>
      <c r="AG25" s="23">
        <v>0.90187871542932019</v>
      </c>
      <c r="AH25" s="24">
        <v>0.90500753008651691</v>
      </c>
      <c r="AI25" s="24">
        <v>1</v>
      </c>
      <c r="AJ25" s="24">
        <v>0.80062861620144365</v>
      </c>
      <c r="AK25" s="23">
        <v>0.81398751968238447</v>
      </c>
      <c r="AL25" s="24">
        <v>0.77503967007549301</v>
      </c>
      <c r="AM25" s="24">
        <v>0.95311715630712035</v>
      </c>
      <c r="AN25" s="24">
        <v>0.65866595626457791</v>
      </c>
      <c r="AO25" s="24">
        <v>0.90897881115650692</v>
      </c>
      <c r="AP25" s="24">
        <v>0.7741360046082244</v>
      </c>
      <c r="AQ25" s="23">
        <v>0.68744256505094736</v>
      </c>
      <c r="AR25" s="24">
        <v>0.572972908106262</v>
      </c>
      <c r="AS25" s="24">
        <v>0.52522493690757888</v>
      </c>
      <c r="AT25" s="24">
        <v>0.90314059091282495</v>
      </c>
      <c r="AU25" s="24">
        <v>0.8810065962857776</v>
      </c>
      <c r="AV25" s="24">
        <v>0.45851231708234774</v>
      </c>
      <c r="AW25" s="24">
        <v>0.70743850721590718</v>
      </c>
      <c r="AX25" s="24">
        <v>0.76380209884593353</v>
      </c>
      <c r="AY25" s="23">
        <v>0.73201031320335186</v>
      </c>
      <c r="AZ25" s="24">
        <v>0.68086269812111744</v>
      </c>
      <c r="BA25" s="24">
        <v>0.68142622709253164</v>
      </c>
      <c r="BB25" s="24">
        <v>0.67610036905666571</v>
      </c>
      <c r="BC25" s="24">
        <v>0.53753141644092195</v>
      </c>
      <c r="BD25" s="24">
        <v>0.84747101066813779</v>
      </c>
      <c r="BE25" s="24">
        <v>0.93810702474603591</v>
      </c>
      <c r="BF25" s="24">
        <v>0.76257344629805268</v>
      </c>
    </row>
    <row r="26" spans="1:58">
      <c r="A26" s="20" t="s">
        <v>25</v>
      </c>
      <c r="B26" s="20">
        <v>2023</v>
      </c>
      <c r="C26" s="20" t="str">
        <f t="shared" si="0"/>
        <v>Chile_2023</v>
      </c>
      <c r="D26" s="25" t="s">
        <v>329</v>
      </c>
      <c r="E26" s="25" t="s">
        <v>613</v>
      </c>
      <c r="F26" s="22">
        <v>0.66214693423703896</v>
      </c>
      <c r="G26" s="23">
        <v>0.71200371537050999</v>
      </c>
      <c r="H26" s="24">
        <v>0.69577448595509084</v>
      </c>
      <c r="I26" s="24">
        <v>0.58507095164948841</v>
      </c>
      <c r="J26" s="24">
        <v>0.81222852698418002</v>
      </c>
      <c r="K26" s="24">
        <v>0.56844242760363595</v>
      </c>
      <c r="L26" s="24">
        <v>0.72286878885098782</v>
      </c>
      <c r="M26" s="24">
        <v>0.88763711117967614</v>
      </c>
      <c r="N26" s="23">
        <v>0.69036950577886591</v>
      </c>
      <c r="O26" s="24">
        <v>0.61550231295055968</v>
      </c>
      <c r="P26" s="24">
        <v>0.83180324708031661</v>
      </c>
      <c r="Q26" s="24">
        <v>0.81241153672121502</v>
      </c>
      <c r="R26" s="24">
        <v>0.50176092636337222</v>
      </c>
      <c r="S26" s="23">
        <v>0.70194103601592384</v>
      </c>
      <c r="T26" s="24">
        <v>0.6564083692437177</v>
      </c>
      <c r="U26" s="24">
        <v>0.72781381845121251</v>
      </c>
      <c r="V26" s="24">
        <v>0.67979417384323637</v>
      </c>
      <c r="W26" s="24">
        <v>0.74374778252552887</v>
      </c>
      <c r="X26" s="23">
        <v>0.72483663291337019</v>
      </c>
      <c r="Y26" s="24">
        <v>0.57370903705876775</v>
      </c>
      <c r="Z26" s="24">
        <v>0.80244176507175247</v>
      </c>
      <c r="AA26" s="24">
        <v>0.61800652543240875</v>
      </c>
      <c r="AB26" s="24">
        <v>0.72286878885098782</v>
      </c>
      <c r="AC26" s="24">
        <v>0.78716437849334675</v>
      </c>
      <c r="AD26" s="24">
        <v>0.82322302467863295</v>
      </c>
      <c r="AE26" s="24">
        <v>0.74222988361215769</v>
      </c>
      <c r="AF26" s="24">
        <v>0.72904966010890815</v>
      </c>
      <c r="AG26" s="23">
        <v>0.66869352373638291</v>
      </c>
      <c r="AH26" s="24">
        <v>0.74257010286709402</v>
      </c>
      <c r="AI26" s="24">
        <v>1</v>
      </c>
      <c r="AJ26" s="24">
        <v>0.26351046834205449</v>
      </c>
      <c r="AK26" s="23">
        <v>0.6397946293792568</v>
      </c>
      <c r="AL26" s="24">
        <v>0.60078009769884022</v>
      </c>
      <c r="AM26" s="24">
        <v>0.77124266262019625</v>
      </c>
      <c r="AN26" s="24">
        <v>0.52694017166225038</v>
      </c>
      <c r="AO26" s="24">
        <v>0.54090560424494583</v>
      </c>
      <c r="AP26" s="24">
        <v>0.75910461067005108</v>
      </c>
      <c r="AQ26" s="23">
        <v>0.61926996102950604</v>
      </c>
      <c r="AR26" s="24">
        <v>0.67370501172446873</v>
      </c>
      <c r="AS26" s="24">
        <v>0.65092142777748152</v>
      </c>
      <c r="AT26" s="24">
        <v>0.64153141662550395</v>
      </c>
      <c r="AU26" s="24">
        <v>0.68830912450727355</v>
      </c>
      <c r="AV26" s="24">
        <v>0.38778005488097533</v>
      </c>
      <c r="AW26" s="24">
        <v>0.57772947149201914</v>
      </c>
      <c r="AX26" s="24">
        <v>0.71491322019881998</v>
      </c>
      <c r="AY26" s="23">
        <v>0.54026646967249636</v>
      </c>
      <c r="AZ26" s="24">
        <v>0.34187073617847091</v>
      </c>
      <c r="BA26" s="24">
        <v>0.54824315083662611</v>
      </c>
      <c r="BB26" s="24">
        <v>0.34692941630644825</v>
      </c>
      <c r="BC26" s="24">
        <v>0.51438133731082414</v>
      </c>
      <c r="BD26" s="24">
        <v>0.67259638603696559</v>
      </c>
      <c r="BE26" s="24">
        <v>0.73983773560573063</v>
      </c>
      <c r="BF26" s="24">
        <v>0.61800652543240875</v>
      </c>
    </row>
    <row r="27" spans="1:58">
      <c r="A27" s="20" t="s">
        <v>330</v>
      </c>
      <c r="B27" s="20">
        <v>2023</v>
      </c>
      <c r="C27" s="20" t="str">
        <f t="shared" si="0"/>
        <v>China_2023</v>
      </c>
      <c r="D27" s="25" t="s">
        <v>331</v>
      </c>
      <c r="E27" s="25" t="s">
        <v>614</v>
      </c>
      <c r="F27" s="22">
        <v>0.46735061189620858</v>
      </c>
      <c r="G27" s="23">
        <v>0.31238417102389676</v>
      </c>
      <c r="H27" s="24">
        <v>0.35135693809148505</v>
      </c>
      <c r="I27" s="24">
        <v>0.26466823024672537</v>
      </c>
      <c r="J27" s="24">
        <v>0.42928399028322772</v>
      </c>
      <c r="K27" s="24">
        <v>0.47416314309654767</v>
      </c>
      <c r="L27" s="24">
        <v>0.10027760318677185</v>
      </c>
      <c r="M27" s="24">
        <v>0.25455512123862306</v>
      </c>
      <c r="N27" s="23">
        <v>0.5277163201156021</v>
      </c>
      <c r="O27" s="24">
        <v>0.52800675431370792</v>
      </c>
      <c r="P27" s="24">
        <v>0.51422096272083995</v>
      </c>
      <c r="Q27" s="24">
        <v>0.63968692647572256</v>
      </c>
      <c r="R27" s="24">
        <v>0.42895063695213803</v>
      </c>
      <c r="S27" s="23">
        <v>0.39624166963547425</v>
      </c>
      <c r="T27" s="24">
        <v>0.44335170594997741</v>
      </c>
      <c r="U27" s="24">
        <v>0.4911833862462166</v>
      </c>
      <c r="V27" s="24">
        <v>0.17150712570216775</v>
      </c>
      <c r="W27" s="24">
        <v>0.47892446064353522</v>
      </c>
      <c r="X27" s="23">
        <v>0.25392028696203878</v>
      </c>
      <c r="Y27" s="24">
        <v>0.45856079205886413</v>
      </c>
      <c r="Z27" s="24">
        <v>0.29325394584512426</v>
      </c>
      <c r="AA27" s="24">
        <v>0.44070616844633992</v>
      </c>
      <c r="AB27" s="24">
        <v>0.10027760318677185</v>
      </c>
      <c r="AC27" s="24">
        <v>0.19737800109970224</v>
      </c>
      <c r="AD27" s="24">
        <v>0.12147055969273238</v>
      </c>
      <c r="AE27" s="24">
        <v>0.10314323742996206</v>
      </c>
      <c r="AF27" s="24">
        <v>0.31657198793681368</v>
      </c>
      <c r="AG27" s="23">
        <v>0.81246019258718716</v>
      </c>
      <c r="AH27" s="24">
        <v>0.81396812800687202</v>
      </c>
      <c r="AI27" s="24">
        <v>1</v>
      </c>
      <c r="AJ27" s="24">
        <v>0.62341244975468946</v>
      </c>
      <c r="AK27" s="23">
        <v>0.48509322180335318</v>
      </c>
      <c r="AL27" s="24">
        <v>0.52903264996326915</v>
      </c>
      <c r="AM27" s="24">
        <v>0.59576970678446894</v>
      </c>
      <c r="AN27" s="24">
        <v>0.60442642528189749</v>
      </c>
      <c r="AO27" s="24">
        <v>0.33477304508000583</v>
      </c>
      <c r="AP27" s="24">
        <v>0.36146428190712454</v>
      </c>
      <c r="AQ27" s="23">
        <v>0.51663537406977178</v>
      </c>
      <c r="AR27" s="24">
        <v>0.66300717949394938</v>
      </c>
      <c r="AS27" s="24">
        <v>0.40233189280947601</v>
      </c>
      <c r="AT27" s="24">
        <v>0.43054434244537809</v>
      </c>
      <c r="AU27" s="24">
        <v>0.18710178537074129</v>
      </c>
      <c r="AV27" s="24">
        <v>0.72006629572480774</v>
      </c>
      <c r="AW27" s="24">
        <v>0.55113888631046504</v>
      </c>
      <c r="AX27" s="24">
        <v>0.66225723633358502</v>
      </c>
      <c r="AY27" s="23">
        <v>0.43435365897234435</v>
      </c>
      <c r="AZ27" s="24">
        <v>0.51119771817453774</v>
      </c>
      <c r="BA27" s="24">
        <v>0.47624486859130694</v>
      </c>
      <c r="BB27" s="24">
        <v>0.56232397695045866</v>
      </c>
      <c r="BC27" s="24">
        <v>0.36753508687448377</v>
      </c>
      <c r="BD27" s="24">
        <v>0.52441242029919888</v>
      </c>
      <c r="BE27" s="24">
        <v>0.15805537347008433</v>
      </c>
      <c r="BF27" s="24">
        <v>0.44070616844633992</v>
      </c>
    </row>
    <row r="28" spans="1:58">
      <c r="A28" s="20" t="s">
        <v>26</v>
      </c>
      <c r="B28" s="20">
        <v>2023</v>
      </c>
      <c r="C28" s="20" t="str">
        <f t="shared" si="0"/>
        <v>Colombia_2023</v>
      </c>
      <c r="D28" s="25" t="s">
        <v>332</v>
      </c>
      <c r="E28" s="25" t="s">
        <v>613</v>
      </c>
      <c r="F28" s="22">
        <v>0.48173347297055952</v>
      </c>
      <c r="G28" s="23">
        <v>0.49570545510927261</v>
      </c>
      <c r="H28" s="24">
        <v>0.57413911916197857</v>
      </c>
      <c r="I28" s="24">
        <v>0.48235686663042365</v>
      </c>
      <c r="J28" s="24">
        <v>0.4864296402193693</v>
      </c>
      <c r="K28" s="24">
        <v>0.34732896327793156</v>
      </c>
      <c r="L28" s="24">
        <v>0.50636050468421734</v>
      </c>
      <c r="M28" s="24">
        <v>0.57761763668171529</v>
      </c>
      <c r="N28" s="23">
        <v>0.38088666127348042</v>
      </c>
      <c r="O28" s="24">
        <v>0.38570146943918837</v>
      </c>
      <c r="P28" s="24">
        <v>0.54928224158944472</v>
      </c>
      <c r="Q28" s="24">
        <v>0.49397937467897046</v>
      </c>
      <c r="R28" s="24">
        <v>9.4583559386318045E-2</v>
      </c>
      <c r="S28" s="23">
        <v>0.60931357464089553</v>
      </c>
      <c r="T28" s="24">
        <v>0.64437442540959866</v>
      </c>
      <c r="U28" s="24">
        <v>0.6087946315322903</v>
      </c>
      <c r="V28" s="24">
        <v>0.51682038958655607</v>
      </c>
      <c r="W28" s="24">
        <v>0.66726485203513719</v>
      </c>
      <c r="X28" s="23">
        <v>0.4945848214614475</v>
      </c>
      <c r="Y28" s="24">
        <v>0.45812693615434164</v>
      </c>
      <c r="Z28" s="24">
        <v>0.49946517962848819</v>
      </c>
      <c r="AA28" s="24">
        <v>0.3843770098750281</v>
      </c>
      <c r="AB28" s="24">
        <v>0.50636050468421734</v>
      </c>
      <c r="AC28" s="24">
        <v>0.59605241306961321</v>
      </c>
      <c r="AD28" s="24">
        <v>0.49385870091129996</v>
      </c>
      <c r="AE28" s="24">
        <v>0.55429576313659024</v>
      </c>
      <c r="AF28" s="24">
        <v>0.46414206423200116</v>
      </c>
      <c r="AG28" s="23">
        <v>0.56214529264625479</v>
      </c>
      <c r="AH28" s="24">
        <v>0.465633054122219</v>
      </c>
      <c r="AI28" s="24">
        <v>0.9375</v>
      </c>
      <c r="AJ28" s="24">
        <v>0.28330282381654542</v>
      </c>
      <c r="AK28" s="23">
        <v>0.51500939646617516</v>
      </c>
      <c r="AL28" s="24">
        <v>0.50924712257377092</v>
      </c>
      <c r="AM28" s="24">
        <v>0.63933169568175141</v>
      </c>
      <c r="AN28" s="24">
        <v>0.34657955854954681</v>
      </c>
      <c r="AO28" s="24">
        <v>0.46089551933879574</v>
      </c>
      <c r="AP28" s="24">
        <v>0.61899308618701065</v>
      </c>
      <c r="AQ28" s="23">
        <v>0.47314391106530823</v>
      </c>
      <c r="AR28" s="24">
        <v>0.55546079964686057</v>
      </c>
      <c r="AS28" s="24">
        <v>0.45058041958508877</v>
      </c>
      <c r="AT28" s="24">
        <v>0.49395052311728865</v>
      </c>
      <c r="AU28" s="24">
        <v>0.49672112854438472</v>
      </c>
      <c r="AV28" s="24">
        <v>0.21273519718780765</v>
      </c>
      <c r="AW28" s="24">
        <v>0.40349640503369444</v>
      </c>
      <c r="AX28" s="24">
        <v>0.699062904342033</v>
      </c>
      <c r="AY28" s="23">
        <v>0.32307867110164196</v>
      </c>
      <c r="AZ28" s="24">
        <v>0.19705508235574665</v>
      </c>
      <c r="BA28" s="24">
        <v>0.30971064335397769</v>
      </c>
      <c r="BB28" s="24">
        <v>0.22119587625500206</v>
      </c>
      <c r="BC28" s="24">
        <v>0.28849651259381448</v>
      </c>
      <c r="BD28" s="24">
        <v>0.4020273661544167</v>
      </c>
      <c r="BE28" s="24">
        <v>0.45868820712350816</v>
      </c>
      <c r="BF28" s="24">
        <v>0.3843770098750281</v>
      </c>
    </row>
    <row r="29" spans="1:58">
      <c r="A29" s="20" t="s">
        <v>635</v>
      </c>
      <c r="B29" s="20">
        <v>2023</v>
      </c>
      <c r="C29" s="20" t="str">
        <f t="shared" si="0"/>
        <v>Congo, Dem. Rep._2023</v>
      </c>
      <c r="D29" s="25" t="s">
        <v>347</v>
      </c>
      <c r="E29" s="25" t="s">
        <v>617</v>
      </c>
      <c r="F29" s="22">
        <v>0.34468563635275917</v>
      </c>
      <c r="G29" s="23">
        <v>0.39954404041284003</v>
      </c>
      <c r="H29" s="24">
        <v>0.51040606980278391</v>
      </c>
      <c r="I29" s="24">
        <v>0.37858805619985048</v>
      </c>
      <c r="J29" s="24">
        <v>0.35211321973403231</v>
      </c>
      <c r="K29" s="24">
        <v>0.36813255146498847</v>
      </c>
      <c r="L29" s="24">
        <v>0.38726975421182908</v>
      </c>
      <c r="M29" s="24">
        <v>0.40075459106355593</v>
      </c>
      <c r="N29" s="23">
        <v>0.166343110302589</v>
      </c>
      <c r="O29" s="24">
        <v>0.22680924296637839</v>
      </c>
      <c r="P29" s="24">
        <v>0.16539195507117291</v>
      </c>
      <c r="Q29" s="24">
        <v>0.18800874270260753</v>
      </c>
      <c r="R29" s="24">
        <v>8.5162500470197092E-2</v>
      </c>
      <c r="S29" s="23">
        <v>0.34157502035048826</v>
      </c>
      <c r="T29" s="24">
        <v>0.15801234433323461</v>
      </c>
      <c r="U29" s="24">
        <v>0.3494663213383728</v>
      </c>
      <c r="V29" s="24">
        <v>0.41218523887765529</v>
      </c>
      <c r="W29" s="24">
        <v>0.44663617685269036</v>
      </c>
      <c r="X29" s="23">
        <v>0.4090048479137951</v>
      </c>
      <c r="Y29" s="24">
        <v>0.53270666732537597</v>
      </c>
      <c r="Z29" s="24">
        <v>0.19557882335802779</v>
      </c>
      <c r="AA29" s="24">
        <v>0.32429518068009888</v>
      </c>
      <c r="AB29" s="24">
        <v>0.38726975421182908</v>
      </c>
      <c r="AC29" s="24">
        <v>0.62778625661743315</v>
      </c>
      <c r="AD29" s="24">
        <v>0.20518146171765483</v>
      </c>
      <c r="AE29" s="24">
        <v>0.48927690703300258</v>
      </c>
      <c r="AF29" s="24">
        <v>0.50994373236693846</v>
      </c>
      <c r="AG29" s="23">
        <v>0.45099495520883887</v>
      </c>
      <c r="AH29" s="24">
        <v>0.5197098029732965</v>
      </c>
      <c r="AI29" s="24">
        <v>0.5</v>
      </c>
      <c r="AJ29" s="24">
        <v>0.33327506265322016</v>
      </c>
      <c r="AK29" s="23">
        <v>0.34415523152042482</v>
      </c>
      <c r="AL29" s="24">
        <v>0.32765116882381029</v>
      </c>
      <c r="AM29" s="24">
        <v>0.35182478246374854</v>
      </c>
      <c r="AN29" s="24">
        <v>0.34988730959196684</v>
      </c>
      <c r="AO29" s="24">
        <v>0.38175982019498372</v>
      </c>
      <c r="AP29" s="24">
        <v>0.30965307652761492</v>
      </c>
      <c r="AQ29" s="23">
        <v>0.36160305863387371</v>
      </c>
      <c r="AR29" s="24">
        <v>0.39355717876330809</v>
      </c>
      <c r="AS29" s="24">
        <v>0.44963271443506736</v>
      </c>
      <c r="AT29" s="24">
        <v>0.16594838698640804</v>
      </c>
      <c r="AU29" s="24">
        <v>0.26396370144344872</v>
      </c>
      <c r="AV29" s="24">
        <v>0.42311728656799463</v>
      </c>
      <c r="AW29" s="24">
        <v>0.33615798395355956</v>
      </c>
      <c r="AX29" s="24">
        <v>0.49884415828732931</v>
      </c>
      <c r="AY29" s="23">
        <v>0.28426482647922363</v>
      </c>
      <c r="AZ29" s="24">
        <v>0.2327470356453831</v>
      </c>
      <c r="BA29" s="24">
        <v>0.38511389507345439</v>
      </c>
      <c r="BB29" s="24">
        <v>0.17113567914536093</v>
      </c>
      <c r="BC29" s="24">
        <v>0.44564588179701503</v>
      </c>
      <c r="BD29" s="24">
        <v>0.19275540237262798</v>
      </c>
      <c r="BE29" s="24">
        <v>0.23816071064062508</v>
      </c>
      <c r="BF29" s="24">
        <v>0.32429518068009888</v>
      </c>
    </row>
    <row r="30" spans="1:58">
      <c r="A30" s="20" t="s">
        <v>638</v>
      </c>
      <c r="B30" s="20">
        <v>2023</v>
      </c>
      <c r="C30" s="20" t="str">
        <f t="shared" si="0"/>
        <v>Congo, Rep._2023</v>
      </c>
      <c r="D30" s="25" t="s">
        <v>335</v>
      </c>
      <c r="E30" s="25" t="s">
        <v>617</v>
      </c>
      <c r="F30" s="22">
        <v>0.40069657561178351</v>
      </c>
      <c r="G30" s="23">
        <v>0.36210182100046412</v>
      </c>
      <c r="H30" s="24">
        <v>0.38403213355010646</v>
      </c>
      <c r="I30" s="24">
        <v>0.33366826018272921</v>
      </c>
      <c r="J30" s="24">
        <v>0.34285668667667213</v>
      </c>
      <c r="K30" s="24">
        <v>0.35161051015185024</v>
      </c>
      <c r="L30" s="24">
        <v>0.28218039124160693</v>
      </c>
      <c r="M30" s="24">
        <v>0.47826294419981974</v>
      </c>
      <c r="N30" s="23">
        <v>0.29872620561474689</v>
      </c>
      <c r="O30" s="24">
        <v>0.30734299163731849</v>
      </c>
      <c r="P30" s="24">
        <v>0.43022378168241621</v>
      </c>
      <c r="Q30" s="24">
        <v>0.2963489636345697</v>
      </c>
      <c r="R30" s="24">
        <v>0.16098908550468308</v>
      </c>
      <c r="S30" s="23">
        <v>0.32968847768964932</v>
      </c>
      <c r="T30" s="24">
        <v>0.16161597922197965</v>
      </c>
      <c r="U30" s="24">
        <v>0.38269663588955105</v>
      </c>
      <c r="V30" s="24">
        <v>0.35101739153406691</v>
      </c>
      <c r="W30" s="24">
        <v>0.42342390411299968</v>
      </c>
      <c r="X30" s="23">
        <v>0.39636942538802655</v>
      </c>
      <c r="Y30" s="24">
        <v>0.49014810374015982</v>
      </c>
      <c r="Z30" s="24">
        <v>0.29092029562812272</v>
      </c>
      <c r="AA30" s="24">
        <v>0.39445241258826319</v>
      </c>
      <c r="AB30" s="24">
        <v>0.28218039124160693</v>
      </c>
      <c r="AC30" s="24">
        <v>0.66241354964195875</v>
      </c>
      <c r="AD30" s="24">
        <v>0.16540614105832829</v>
      </c>
      <c r="AE30" s="24">
        <v>0.42683853671846117</v>
      </c>
      <c r="AF30" s="24">
        <v>0.45859597248731121</v>
      </c>
      <c r="AG30" s="23">
        <v>0.61384057864420327</v>
      </c>
      <c r="AH30" s="24">
        <v>0.50910258128781816</v>
      </c>
      <c r="AI30" s="24">
        <v>1</v>
      </c>
      <c r="AJ30" s="24">
        <v>0.33241915464479144</v>
      </c>
      <c r="AK30" s="23">
        <v>0.42779221961729741</v>
      </c>
      <c r="AL30" s="24">
        <v>0.39487904475001279</v>
      </c>
      <c r="AM30" s="24">
        <v>0.47385931347410637</v>
      </c>
      <c r="AN30" s="24">
        <v>0.36907580084015817</v>
      </c>
      <c r="AO30" s="24">
        <v>0.45300986299026841</v>
      </c>
      <c r="AP30" s="24">
        <v>0.44813707603194153</v>
      </c>
      <c r="AQ30" s="23">
        <v>0.44131576736576505</v>
      </c>
      <c r="AR30" s="24">
        <v>0.4277273044665188</v>
      </c>
      <c r="AS30" s="24">
        <v>0.45756164679553024</v>
      </c>
      <c r="AT30" s="24">
        <v>0.30263468230117374</v>
      </c>
      <c r="AU30" s="24">
        <v>0.42403307624710596</v>
      </c>
      <c r="AV30" s="24">
        <v>0.52873092867001215</v>
      </c>
      <c r="AW30" s="24">
        <v>0.43271073145674421</v>
      </c>
      <c r="AX30" s="24">
        <v>0.51581200162326979</v>
      </c>
      <c r="AY30" s="23">
        <v>0.33573810957411548</v>
      </c>
      <c r="AZ30" s="24">
        <v>0.2217531191997443</v>
      </c>
      <c r="BA30" s="24">
        <v>0.38395635184563681</v>
      </c>
      <c r="BB30" s="24">
        <v>0.29134843004550015</v>
      </c>
      <c r="BC30" s="24">
        <v>0.42914769165568667</v>
      </c>
      <c r="BD30" s="24">
        <v>0.31753419319543191</v>
      </c>
      <c r="BE30" s="24">
        <v>0.31197456848854516</v>
      </c>
      <c r="BF30" s="24">
        <v>0.39445241258826319</v>
      </c>
    </row>
    <row r="31" spans="1:58">
      <c r="A31" s="20" t="s">
        <v>28</v>
      </c>
      <c r="B31" s="20">
        <v>2023</v>
      </c>
      <c r="C31" s="20" t="str">
        <f t="shared" si="0"/>
        <v>Costa Rica_2023</v>
      </c>
      <c r="D31" s="25" t="s">
        <v>336</v>
      </c>
      <c r="E31" s="25" t="s">
        <v>613</v>
      </c>
      <c r="F31" s="22">
        <v>0.68224072037619887</v>
      </c>
      <c r="G31" s="23">
        <v>0.7722744809090365</v>
      </c>
      <c r="H31" s="24">
        <v>0.77216686625580511</v>
      </c>
      <c r="I31" s="24">
        <v>0.71746448329642609</v>
      </c>
      <c r="J31" s="24">
        <v>0.79730774704621366</v>
      </c>
      <c r="K31" s="24">
        <v>0.60109056292757668</v>
      </c>
      <c r="L31" s="24">
        <v>0.82555446366852392</v>
      </c>
      <c r="M31" s="24">
        <v>0.92006276225967376</v>
      </c>
      <c r="N31" s="23">
        <v>0.63787204662356567</v>
      </c>
      <c r="O31" s="24">
        <v>0.6188683759183311</v>
      </c>
      <c r="P31" s="24">
        <v>0.78641286006136513</v>
      </c>
      <c r="Q31" s="24">
        <v>0.7420632913983356</v>
      </c>
      <c r="R31" s="24">
        <v>0.40414365911623096</v>
      </c>
      <c r="S31" s="23">
        <v>0.69684887317858779</v>
      </c>
      <c r="T31" s="24">
        <v>0.4821785982605159</v>
      </c>
      <c r="U31" s="24">
        <v>0.72325265450217135</v>
      </c>
      <c r="V31" s="24">
        <v>0.77734197233753022</v>
      </c>
      <c r="W31" s="24">
        <v>0.80462226761413358</v>
      </c>
      <c r="X31" s="23">
        <v>0.78755781681006154</v>
      </c>
      <c r="Y31" s="24">
        <v>0.69640348836242028</v>
      </c>
      <c r="Z31" s="24">
        <v>0.92354933208245815</v>
      </c>
      <c r="AA31" s="24">
        <v>0.72511279908986603</v>
      </c>
      <c r="AB31" s="24">
        <v>0.82555446366852392</v>
      </c>
      <c r="AC31" s="24">
        <v>0.82585361875955332</v>
      </c>
      <c r="AD31" s="24">
        <v>0.83111745930985581</v>
      </c>
      <c r="AE31" s="24">
        <v>0.84027150177181176</v>
      </c>
      <c r="AF31" s="24">
        <v>0.6325998714360036</v>
      </c>
      <c r="AG31" s="23">
        <v>0.69820657515212492</v>
      </c>
      <c r="AH31" s="24">
        <v>0.7219930047354236</v>
      </c>
      <c r="AI31" s="24">
        <v>1</v>
      </c>
      <c r="AJ31" s="24">
        <v>0.37262672072095143</v>
      </c>
      <c r="AK31" s="23">
        <v>0.6808191003779781</v>
      </c>
      <c r="AL31" s="24">
        <v>0.70079514623780703</v>
      </c>
      <c r="AM31" s="24">
        <v>0.75191564302336755</v>
      </c>
      <c r="AN31" s="24">
        <v>0.47013722995448587</v>
      </c>
      <c r="AO31" s="24">
        <v>0.69966564835772238</v>
      </c>
      <c r="AP31" s="24">
        <v>0.78158183431650774</v>
      </c>
      <c r="AQ31" s="23">
        <v>0.6067672687113651</v>
      </c>
      <c r="AR31" s="24">
        <v>0.66293912147519996</v>
      </c>
      <c r="AS31" s="24">
        <v>0.70776704103283994</v>
      </c>
      <c r="AT31" s="24">
        <v>0.71528741837485554</v>
      </c>
      <c r="AU31" s="24">
        <v>0.72046288165319372</v>
      </c>
      <c r="AV31" s="24">
        <v>0.22093100083697267</v>
      </c>
      <c r="AW31" s="24">
        <v>0.45533943508876934</v>
      </c>
      <c r="AX31" s="24">
        <v>0.76464398251772447</v>
      </c>
      <c r="AY31" s="23">
        <v>0.57757960124687169</v>
      </c>
      <c r="AZ31" s="24">
        <v>0.43203936151472316</v>
      </c>
      <c r="BA31" s="24">
        <v>0.43626569387468128</v>
      </c>
      <c r="BB31" s="24">
        <v>0.40702974413290588</v>
      </c>
      <c r="BC31" s="24">
        <v>0.70545275187133816</v>
      </c>
      <c r="BD31" s="24">
        <v>0.66233846634807614</v>
      </c>
      <c r="BE31" s="24">
        <v>0.67481839189651083</v>
      </c>
      <c r="BF31" s="24">
        <v>0.72511279908986603</v>
      </c>
    </row>
    <row r="32" spans="1:58">
      <c r="A32" s="20" t="s">
        <v>337</v>
      </c>
      <c r="B32" s="20">
        <v>2023</v>
      </c>
      <c r="C32" s="20" t="str">
        <f t="shared" si="0"/>
        <v>Cote d'Ivoire_2023</v>
      </c>
      <c r="D32" s="25" t="s">
        <v>338</v>
      </c>
      <c r="E32" s="25" t="s">
        <v>617</v>
      </c>
      <c r="F32" s="22">
        <v>0.44874673661729042</v>
      </c>
      <c r="G32" s="23">
        <v>0.37794988640989874</v>
      </c>
      <c r="H32" s="24">
        <v>0.40151716969965556</v>
      </c>
      <c r="I32" s="24">
        <v>0.35520305374045669</v>
      </c>
      <c r="J32" s="24">
        <v>0.43573202788295573</v>
      </c>
      <c r="K32" s="24">
        <v>0.36379147335955858</v>
      </c>
      <c r="L32" s="24">
        <v>0.32495487264512618</v>
      </c>
      <c r="M32" s="24">
        <v>0.38650072113163964</v>
      </c>
      <c r="N32" s="23">
        <v>0.35387519943842999</v>
      </c>
      <c r="O32" s="24">
        <v>0.34609001930957978</v>
      </c>
      <c r="P32" s="24">
        <v>0.37797613694174359</v>
      </c>
      <c r="Q32" s="24">
        <v>0.4279610881857337</v>
      </c>
      <c r="R32" s="24">
        <v>0.263473553316663</v>
      </c>
      <c r="S32" s="23">
        <v>0.35699357167557627</v>
      </c>
      <c r="T32" s="24">
        <v>0.20276345168676213</v>
      </c>
      <c r="U32" s="24">
        <v>0.44712912784818198</v>
      </c>
      <c r="V32" s="24">
        <v>0.42063792533946454</v>
      </c>
      <c r="W32" s="24">
        <v>0.35744378182789638</v>
      </c>
      <c r="X32" s="23">
        <v>0.45141568917392944</v>
      </c>
      <c r="Y32" s="24">
        <v>0.60478913403693391</v>
      </c>
      <c r="Z32" s="24">
        <v>0.3345531848712418</v>
      </c>
      <c r="AA32" s="24">
        <v>0.3854849138847975</v>
      </c>
      <c r="AB32" s="24">
        <v>0.32495487264512618</v>
      </c>
      <c r="AC32" s="24">
        <v>0.70974133621465785</v>
      </c>
      <c r="AD32" s="24">
        <v>0.12639516253473498</v>
      </c>
      <c r="AE32" s="24">
        <v>0.52018266117091794</v>
      </c>
      <c r="AF32" s="24">
        <v>0.60522424803302555</v>
      </c>
      <c r="AG32" s="23">
        <v>0.66644160686733023</v>
      </c>
      <c r="AH32" s="24">
        <v>0.66066416473861211</v>
      </c>
      <c r="AI32" s="24">
        <v>1</v>
      </c>
      <c r="AJ32" s="24">
        <v>0.3386606558633784</v>
      </c>
      <c r="AK32" s="23">
        <v>0.51555559694816933</v>
      </c>
      <c r="AL32" s="24">
        <v>0.50679624517739497</v>
      </c>
      <c r="AM32" s="24">
        <v>0.53328788444545649</v>
      </c>
      <c r="AN32" s="24">
        <v>0.43940111777311408</v>
      </c>
      <c r="AO32" s="24">
        <v>0.54609457147687146</v>
      </c>
      <c r="AP32" s="24">
        <v>0.55219816586801018</v>
      </c>
      <c r="AQ32" s="23">
        <v>0.50852501552038032</v>
      </c>
      <c r="AR32" s="24">
        <v>0.52073914888442663</v>
      </c>
      <c r="AS32" s="24">
        <v>0.57558117554327892</v>
      </c>
      <c r="AT32" s="24">
        <v>0.36627533558146541</v>
      </c>
      <c r="AU32" s="24">
        <v>0.2805829036074674</v>
      </c>
      <c r="AV32" s="24">
        <v>0.55434460674085162</v>
      </c>
      <c r="AW32" s="24">
        <v>0.6070669676897773</v>
      </c>
      <c r="AX32" s="24">
        <v>0.65508497059539517</v>
      </c>
      <c r="AY32" s="23">
        <v>0.35921732690460967</v>
      </c>
      <c r="AZ32" s="24">
        <v>0.35118624416964195</v>
      </c>
      <c r="BA32" s="24">
        <v>0.48654970129955011</v>
      </c>
      <c r="BB32" s="24">
        <v>0.32805087376622077</v>
      </c>
      <c r="BC32" s="24">
        <v>0.45787851852210665</v>
      </c>
      <c r="BD32" s="24">
        <v>0.37943180672306842</v>
      </c>
      <c r="BE32" s="24">
        <v>0.12593922996688237</v>
      </c>
      <c r="BF32" s="24">
        <v>0.3854849138847975</v>
      </c>
    </row>
    <row r="33" spans="1:58">
      <c r="A33" s="20" t="s">
        <v>29</v>
      </c>
      <c r="B33" s="20">
        <v>2023</v>
      </c>
      <c r="C33" s="20" t="str">
        <f t="shared" si="0"/>
        <v>Croatia_2023</v>
      </c>
      <c r="D33" s="25" t="s">
        <v>339</v>
      </c>
      <c r="E33" s="25" t="s">
        <v>615</v>
      </c>
      <c r="F33" s="22">
        <v>0.61411884181136589</v>
      </c>
      <c r="G33" s="23">
        <v>0.58016247863613069</v>
      </c>
      <c r="H33" s="24">
        <v>0.57253668742596897</v>
      </c>
      <c r="I33" s="24">
        <v>0.46567308894498566</v>
      </c>
      <c r="J33" s="24">
        <v>0.59378038310758952</v>
      </c>
      <c r="K33" s="24">
        <v>0.48557923143988907</v>
      </c>
      <c r="L33" s="24">
        <v>0.6484969390177715</v>
      </c>
      <c r="M33" s="24">
        <v>0.71490854188057873</v>
      </c>
      <c r="N33" s="23">
        <v>0.57379308238720195</v>
      </c>
      <c r="O33" s="24">
        <v>0.48975730594756484</v>
      </c>
      <c r="P33" s="24">
        <v>0.71289851326069753</v>
      </c>
      <c r="Q33" s="24">
        <v>0.76039008298160171</v>
      </c>
      <c r="R33" s="24">
        <v>0.33212642735894354</v>
      </c>
      <c r="S33" s="23">
        <v>0.6090635620260777</v>
      </c>
      <c r="T33" s="24">
        <v>0.54820815090359787</v>
      </c>
      <c r="U33" s="24">
        <v>0.58746589299993723</v>
      </c>
      <c r="V33" s="24">
        <v>0.64011309661525206</v>
      </c>
      <c r="W33" s="24">
        <v>0.66046710758552363</v>
      </c>
      <c r="X33" s="23">
        <v>0.68009982874897645</v>
      </c>
      <c r="Y33" s="24">
        <v>0.61082490657409949</v>
      </c>
      <c r="Z33" s="24">
        <v>0.74434783049865505</v>
      </c>
      <c r="AA33" s="24">
        <v>0.65838981462102519</v>
      </c>
      <c r="AB33" s="24">
        <v>0.6484969390177715</v>
      </c>
      <c r="AC33" s="24">
        <v>0.67570563194565203</v>
      </c>
      <c r="AD33" s="24">
        <v>0.598875436825972</v>
      </c>
      <c r="AE33" s="24">
        <v>0.75274625235052173</v>
      </c>
      <c r="AF33" s="24">
        <v>0.75141181815811464</v>
      </c>
      <c r="AG33" s="23">
        <v>0.83666975757427997</v>
      </c>
      <c r="AH33" s="24">
        <v>0.94711174566508771</v>
      </c>
      <c r="AI33" s="24">
        <v>1</v>
      </c>
      <c r="AJ33" s="24">
        <v>0.5628975270577522</v>
      </c>
      <c r="AK33" s="23">
        <v>0.55884784576051127</v>
      </c>
      <c r="AL33" s="24">
        <v>0.59822280245444404</v>
      </c>
      <c r="AM33" s="24">
        <v>0.66612078789130447</v>
      </c>
      <c r="AN33" s="24">
        <v>0.43732287779259255</v>
      </c>
      <c r="AO33" s="24">
        <v>0.49825327614897769</v>
      </c>
      <c r="AP33" s="24">
        <v>0.59431948451523742</v>
      </c>
      <c r="AQ33" s="23">
        <v>0.56216560712172925</v>
      </c>
      <c r="AR33" s="24">
        <v>0.68600521559826722</v>
      </c>
      <c r="AS33" s="24">
        <v>0.70161563194985022</v>
      </c>
      <c r="AT33" s="24">
        <v>0.56635518027789633</v>
      </c>
      <c r="AU33" s="24">
        <v>0.54357262554949537</v>
      </c>
      <c r="AV33" s="24">
        <v>0.27215794105813151</v>
      </c>
      <c r="AW33" s="24">
        <v>0.4570688258544966</v>
      </c>
      <c r="AX33" s="24">
        <v>0.70838382956396673</v>
      </c>
      <c r="AY33" s="23">
        <v>0.51214857223602006</v>
      </c>
      <c r="AZ33" s="24">
        <v>0.48957569154288294</v>
      </c>
      <c r="BA33" s="24">
        <v>0.45146070489259355</v>
      </c>
      <c r="BB33" s="24">
        <v>0.44058760135906516</v>
      </c>
      <c r="BC33" s="24">
        <v>0.46557981734954856</v>
      </c>
      <c r="BD33" s="24">
        <v>0.61051190442000047</v>
      </c>
      <c r="BE33" s="24">
        <v>0.46893447146702477</v>
      </c>
      <c r="BF33" s="24">
        <v>0.65838981462102519</v>
      </c>
    </row>
    <row r="34" spans="1:58">
      <c r="A34" s="20" t="s">
        <v>342</v>
      </c>
      <c r="B34" s="20">
        <v>2023</v>
      </c>
      <c r="C34" s="20" t="str">
        <f t="shared" si="0"/>
        <v>Cyprus_2023</v>
      </c>
      <c r="D34" s="25" t="s">
        <v>343</v>
      </c>
      <c r="E34" s="25" t="s">
        <v>615</v>
      </c>
      <c r="F34" s="22">
        <v>0.67661432646805475</v>
      </c>
      <c r="G34" s="23">
        <v>0.66427391835779059</v>
      </c>
      <c r="H34" s="24">
        <v>0.72644282366763102</v>
      </c>
      <c r="I34" s="24">
        <v>0.61915242285789374</v>
      </c>
      <c r="J34" s="24">
        <v>0.68067129564412088</v>
      </c>
      <c r="K34" s="24">
        <v>0.53075706282331703</v>
      </c>
      <c r="L34" s="24">
        <v>0.62613380435026722</v>
      </c>
      <c r="M34" s="24">
        <v>0.80248610080351368</v>
      </c>
      <c r="N34" s="23">
        <v>0.6486008724246638</v>
      </c>
      <c r="O34" s="24">
        <v>0.63129576276879629</v>
      </c>
      <c r="P34" s="24">
        <v>0.85773488654605701</v>
      </c>
      <c r="Q34" s="24">
        <v>0.70991646979366396</v>
      </c>
      <c r="R34" s="24">
        <v>0.39545637059013805</v>
      </c>
      <c r="S34" s="23">
        <v>0.60474645634889668</v>
      </c>
      <c r="T34" s="24">
        <v>0.60701540998773562</v>
      </c>
      <c r="U34" s="24">
        <v>0.56383948128167716</v>
      </c>
      <c r="V34" s="24">
        <v>0.61465851730290866</v>
      </c>
      <c r="W34" s="24">
        <v>0.63347241682326538</v>
      </c>
      <c r="X34" s="23">
        <v>0.71719464063269256</v>
      </c>
      <c r="Y34" s="24">
        <v>0.61192947603763626</v>
      </c>
      <c r="Z34" s="24">
        <v>0.80773812229676856</v>
      </c>
      <c r="AA34" s="24">
        <v>0.68306182636021828</v>
      </c>
      <c r="AB34" s="24">
        <v>0.62613380435026722</v>
      </c>
      <c r="AC34" s="24">
        <v>0.81071387687750041</v>
      </c>
      <c r="AD34" s="24">
        <v>0.82352947404844579</v>
      </c>
      <c r="AE34" s="24">
        <v>0.74849111669071333</v>
      </c>
      <c r="AF34" s="24">
        <v>0.62595942839999053</v>
      </c>
      <c r="AG34" s="23">
        <v>0.81320637152739195</v>
      </c>
      <c r="AH34" s="24">
        <v>0.83412378261589049</v>
      </c>
      <c r="AI34" s="24">
        <v>1</v>
      </c>
      <c r="AJ34" s="24">
        <v>0.60549533196628536</v>
      </c>
      <c r="AK34" s="23">
        <v>0.66299747683112031</v>
      </c>
      <c r="AL34" s="24">
        <v>0.64523433694325738</v>
      </c>
      <c r="AM34" s="24">
        <v>0.69222060795683538</v>
      </c>
      <c r="AN34" s="24">
        <v>0.58333330000000005</v>
      </c>
      <c r="AO34" s="24">
        <v>0.64617441753819838</v>
      </c>
      <c r="AP34" s="24">
        <v>0.74802472171731027</v>
      </c>
      <c r="AQ34" s="23">
        <v>0.62055377011840362</v>
      </c>
      <c r="AR34" s="24">
        <v>0.67283288581856382</v>
      </c>
      <c r="AS34" s="24">
        <v>0.63978498591538924</v>
      </c>
      <c r="AT34" s="24">
        <v>0.71048479872524417</v>
      </c>
      <c r="AU34" s="24">
        <v>0.75981955575075333</v>
      </c>
      <c r="AV34" s="24">
        <v>0.29047613995998151</v>
      </c>
      <c r="AW34" s="24">
        <v>0.56545774980174923</v>
      </c>
      <c r="AX34" s="24">
        <v>0.7050202748571448</v>
      </c>
      <c r="AY34" s="23">
        <v>0.68134110550347771</v>
      </c>
      <c r="AZ34" s="24">
        <v>0.70710799491304843</v>
      </c>
      <c r="BA34" s="24">
        <v>0.63626478804119857</v>
      </c>
      <c r="BB34" s="24">
        <v>0.70679202047478928</v>
      </c>
      <c r="BC34" s="24">
        <v>0.59916394861757782</v>
      </c>
      <c r="BD34" s="24">
        <v>0.68007820221361537</v>
      </c>
      <c r="BE34" s="24">
        <v>0.75691895790389674</v>
      </c>
      <c r="BF34" s="24">
        <v>0.68306182636021828</v>
      </c>
    </row>
    <row r="35" spans="1:58">
      <c r="A35" s="20" t="s">
        <v>344</v>
      </c>
      <c r="B35" s="20">
        <v>2023</v>
      </c>
      <c r="C35" s="20" t="str">
        <f t="shared" si="0"/>
        <v>Czechia_2023</v>
      </c>
      <c r="D35" s="25" t="s">
        <v>345</v>
      </c>
      <c r="E35" s="25" t="s">
        <v>615</v>
      </c>
      <c r="F35" s="22">
        <v>0.73278184846779926</v>
      </c>
      <c r="G35" s="23">
        <v>0.7374357511273576</v>
      </c>
      <c r="H35" s="24">
        <v>0.71829773446311274</v>
      </c>
      <c r="I35" s="24">
        <v>0.71711210877784282</v>
      </c>
      <c r="J35" s="24">
        <v>0.75456348762908654</v>
      </c>
      <c r="K35" s="24">
        <v>0.61715291382402404</v>
      </c>
      <c r="L35" s="24">
        <v>0.74429659112845081</v>
      </c>
      <c r="M35" s="24">
        <v>0.87319167094162853</v>
      </c>
      <c r="N35" s="23">
        <v>0.66053770756753971</v>
      </c>
      <c r="O35" s="24">
        <v>0.62407903135871767</v>
      </c>
      <c r="P35" s="24">
        <v>0.86777563419102099</v>
      </c>
      <c r="Q35" s="24">
        <v>0.78843635606260676</v>
      </c>
      <c r="R35" s="24">
        <v>0.36185980865781342</v>
      </c>
      <c r="S35" s="23">
        <v>0.6870893231541938</v>
      </c>
      <c r="T35" s="24">
        <v>0.66942850177051239</v>
      </c>
      <c r="U35" s="24">
        <v>0.63440201764946469</v>
      </c>
      <c r="V35" s="24">
        <v>0.71238469773793966</v>
      </c>
      <c r="W35" s="24">
        <v>0.73214207545885834</v>
      </c>
      <c r="X35" s="23">
        <v>0.78042302642199968</v>
      </c>
      <c r="Y35" s="24">
        <v>0.71799084140479674</v>
      </c>
      <c r="Z35" s="24">
        <v>0.94025777890594342</v>
      </c>
      <c r="AA35" s="24">
        <v>0.79642191262283313</v>
      </c>
      <c r="AB35" s="24">
        <v>0.74429659112845081</v>
      </c>
      <c r="AC35" s="24">
        <v>0.77956269646341581</v>
      </c>
      <c r="AD35" s="24">
        <v>0.73705881334394419</v>
      </c>
      <c r="AE35" s="24">
        <v>0.79340105545034523</v>
      </c>
      <c r="AF35" s="24">
        <v>0.73439452205626832</v>
      </c>
      <c r="AG35" s="23">
        <v>0.89111150479224899</v>
      </c>
      <c r="AH35" s="24">
        <v>0.89369875919383779</v>
      </c>
      <c r="AI35" s="24">
        <v>1</v>
      </c>
      <c r="AJ35" s="24">
        <v>0.77963575518290951</v>
      </c>
      <c r="AK35" s="23">
        <v>0.71284956441014269</v>
      </c>
      <c r="AL35" s="24">
        <v>0.73021535580120411</v>
      </c>
      <c r="AM35" s="24">
        <v>0.87449285412684974</v>
      </c>
      <c r="AN35" s="24">
        <v>0.61650003084645411</v>
      </c>
      <c r="AO35" s="24">
        <v>0.60338355904735785</v>
      </c>
      <c r="AP35" s="24">
        <v>0.73965602222884785</v>
      </c>
      <c r="AQ35" s="23">
        <v>0.69328993382406756</v>
      </c>
      <c r="AR35" s="24">
        <v>0.6474307850326545</v>
      </c>
      <c r="AS35" s="24">
        <v>0.71275377141818375</v>
      </c>
      <c r="AT35" s="24">
        <v>0.79625078472401789</v>
      </c>
      <c r="AU35" s="24">
        <v>0.74324014283352891</v>
      </c>
      <c r="AV35" s="24">
        <v>0.5188890904357959</v>
      </c>
      <c r="AW35" s="24">
        <v>0.62844391610893624</v>
      </c>
      <c r="AX35" s="24">
        <v>0.80602104621535553</v>
      </c>
      <c r="AY35" s="23">
        <v>0.69951797644484393</v>
      </c>
      <c r="AZ35" s="24">
        <v>0.60811061314019677</v>
      </c>
      <c r="BA35" s="24">
        <v>0.66437752049596255</v>
      </c>
      <c r="BB35" s="24">
        <v>0.59637890120398274</v>
      </c>
      <c r="BC35" s="24">
        <v>0.66141052152407909</v>
      </c>
      <c r="BD35" s="24">
        <v>0.74882415833081484</v>
      </c>
      <c r="BE35" s="24">
        <v>0.8211022077960376</v>
      </c>
      <c r="BF35" s="24">
        <v>0.79642191262283313</v>
      </c>
    </row>
    <row r="36" spans="1:58">
      <c r="A36" s="20" t="s">
        <v>30</v>
      </c>
      <c r="B36" s="20">
        <v>2023</v>
      </c>
      <c r="C36" s="20" t="str">
        <f t="shared" si="0"/>
        <v>Denmark_2023</v>
      </c>
      <c r="D36" s="25" t="s">
        <v>348</v>
      </c>
      <c r="E36" s="25" t="s">
        <v>615</v>
      </c>
      <c r="F36" s="22">
        <v>0.89946385607631274</v>
      </c>
      <c r="G36" s="23">
        <v>0.94941107893862275</v>
      </c>
      <c r="H36" s="24">
        <v>0.90653223853030496</v>
      </c>
      <c r="I36" s="24">
        <v>0.95248952774773188</v>
      </c>
      <c r="J36" s="24">
        <v>0.94250484091004449</v>
      </c>
      <c r="K36" s="24">
        <v>0.93801678596916971</v>
      </c>
      <c r="L36" s="24">
        <v>0.9700576933553734</v>
      </c>
      <c r="M36" s="24">
        <v>0.98686538711911165</v>
      </c>
      <c r="N36" s="23">
        <v>0.95810315792884571</v>
      </c>
      <c r="O36" s="24">
        <v>0.93953636895097814</v>
      </c>
      <c r="P36" s="24">
        <v>0.989914412838381</v>
      </c>
      <c r="Q36" s="24">
        <v>0.98127192808482322</v>
      </c>
      <c r="R36" s="24">
        <v>0.92168992184120024</v>
      </c>
      <c r="S36" s="23">
        <v>0.86303793850973076</v>
      </c>
      <c r="T36" s="24">
        <v>0.85058729539307487</v>
      </c>
      <c r="U36" s="24">
        <v>0.79591364466526904</v>
      </c>
      <c r="V36" s="24">
        <v>0.94063779945343506</v>
      </c>
      <c r="W36" s="24">
        <v>0.86501301452714408</v>
      </c>
      <c r="X36" s="23">
        <v>0.924687380357331</v>
      </c>
      <c r="Y36" s="24">
        <v>0.80252432709224897</v>
      </c>
      <c r="Z36" s="24">
        <v>0.99464285526785723</v>
      </c>
      <c r="AA36" s="24">
        <v>0.90589608153902224</v>
      </c>
      <c r="AB36" s="24">
        <v>0.9700576933553734</v>
      </c>
      <c r="AC36" s="24">
        <v>0.82424319017295622</v>
      </c>
      <c r="AD36" s="24">
        <v>0.97058823685121109</v>
      </c>
      <c r="AE36" s="24">
        <v>0.98433878135327701</v>
      </c>
      <c r="AF36" s="24">
        <v>0.94520787722670219</v>
      </c>
      <c r="AG36" s="23">
        <v>0.93090346307934724</v>
      </c>
      <c r="AH36" s="24">
        <v>0.94817731012902262</v>
      </c>
      <c r="AI36" s="24">
        <v>1</v>
      </c>
      <c r="AJ36" s="24">
        <v>0.8445330791090192</v>
      </c>
      <c r="AK36" s="23">
        <v>0.88081872499945035</v>
      </c>
      <c r="AL36" s="24">
        <v>0.85707218874677471</v>
      </c>
      <c r="AM36" s="24">
        <v>0.96354364228506229</v>
      </c>
      <c r="AN36" s="24">
        <v>0.85860467782677763</v>
      </c>
      <c r="AO36" s="24">
        <v>0.8794005793411197</v>
      </c>
      <c r="AP36" s="24">
        <v>0.84547253679751733</v>
      </c>
      <c r="AQ36" s="23">
        <v>0.85595545054723021</v>
      </c>
      <c r="AR36" s="24">
        <v>0.77593952956886347</v>
      </c>
      <c r="AS36" s="24">
        <v>0.86745147672310285</v>
      </c>
      <c r="AT36" s="24">
        <v>0.98806789878793122</v>
      </c>
      <c r="AU36" s="24">
        <v>0.90699389446676193</v>
      </c>
      <c r="AV36" s="24">
        <v>0.70389172011810064</v>
      </c>
      <c r="AW36" s="24">
        <v>0.89607474195712711</v>
      </c>
      <c r="AX36" s="24">
        <v>0.85326889220872371</v>
      </c>
      <c r="AY36" s="23">
        <v>0.832793654249944</v>
      </c>
      <c r="AZ36" s="24">
        <v>0.68489604807404181</v>
      </c>
      <c r="BA36" s="24">
        <v>0.75014185508117137</v>
      </c>
      <c r="BB36" s="24">
        <v>0.76706374399442812</v>
      </c>
      <c r="BC36" s="24">
        <v>0.79433224354067355</v>
      </c>
      <c r="BD36" s="24">
        <v>0.98812124448581762</v>
      </c>
      <c r="BE36" s="24">
        <v>0.93910436303445344</v>
      </c>
      <c r="BF36" s="24">
        <v>0.90589608153902224</v>
      </c>
    </row>
    <row r="37" spans="1:58">
      <c r="A37" s="20" t="s">
        <v>350</v>
      </c>
      <c r="B37" s="20">
        <v>2023</v>
      </c>
      <c r="C37" s="20" t="str">
        <f t="shared" si="0"/>
        <v>Dominica_2023</v>
      </c>
      <c r="D37" s="25" t="s">
        <v>351</v>
      </c>
      <c r="E37" s="25" t="s">
        <v>613</v>
      </c>
      <c r="F37" s="22">
        <v>0.57768811035903067</v>
      </c>
      <c r="G37" s="23">
        <v>0.52295478258832651</v>
      </c>
      <c r="H37" s="24">
        <v>0.4211440532231211</v>
      </c>
      <c r="I37" s="24">
        <v>0.5723912008163079</v>
      </c>
      <c r="J37" s="24">
        <v>0.66636626582637515</v>
      </c>
      <c r="K37" s="24">
        <v>0.41944631931727389</v>
      </c>
      <c r="L37" s="24">
        <v>0.51490732139041817</v>
      </c>
      <c r="M37" s="24">
        <v>0.54347353495646256</v>
      </c>
      <c r="N37" s="23">
        <v>0.60340363569050914</v>
      </c>
      <c r="O37" s="24">
        <v>0.51212373299023706</v>
      </c>
      <c r="P37" s="24">
        <v>0.85665531797377859</v>
      </c>
      <c r="Q37" s="24">
        <v>0.75625684920402136</v>
      </c>
      <c r="R37" s="24">
        <v>0.28857864259399968</v>
      </c>
      <c r="S37" s="23">
        <v>0.49423337487558078</v>
      </c>
      <c r="T37" s="24">
        <v>0.37619211028864552</v>
      </c>
      <c r="U37" s="24">
        <v>0.50723324625531718</v>
      </c>
      <c r="V37" s="24">
        <v>0.57018459455360027</v>
      </c>
      <c r="W37" s="24">
        <v>0.52332354840476003</v>
      </c>
      <c r="X37" s="23">
        <v>0.62021791788640257</v>
      </c>
      <c r="Y37" s="24">
        <v>0.55164323672955284</v>
      </c>
      <c r="Z37" s="24">
        <v>0.78614333751977028</v>
      </c>
      <c r="AA37" s="24">
        <v>0.60783100931764023</v>
      </c>
      <c r="AB37" s="24">
        <v>0.51490732139041817</v>
      </c>
      <c r="AC37" s="24">
        <v>0.73674071237147021</v>
      </c>
      <c r="AD37" s="24">
        <v>0.56549021019169576</v>
      </c>
      <c r="AE37" s="24">
        <v>0.61070553467823485</v>
      </c>
      <c r="AF37" s="24">
        <v>0.58828198089243877</v>
      </c>
      <c r="AG37" s="23">
        <v>0.7284959704754429</v>
      </c>
      <c r="AH37" s="24">
        <v>0.84074949295157353</v>
      </c>
      <c r="AI37" s="24">
        <v>1</v>
      </c>
      <c r="AJ37" s="24">
        <v>0.34473841847475512</v>
      </c>
      <c r="AK37" s="23">
        <v>0.5279874587154787</v>
      </c>
      <c r="AL37" s="24">
        <v>0.40133027481965516</v>
      </c>
      <c r="AM37" s="24">
        <v>0.71256289838428566</v>
      </c>
      <c r="AN37" s="24">
        <v>0.45402657192281631</v>
      </c>
      <c r="AO37" s="24">
        <v>0.53612801323968517</v>
      </c>
      <c r="AP37" s="24">
        <v>0.5358895352109514</v>
      </c>
      <c r="AQ37" s="23">
        <v>0.56591594744609242</v>
      </c>
      <c r="AR37" s="24">
        <v>0.76384538137857783</v>
      </c>
      <c r="AS37" s="24">
        <v>0.58489492549122801</v>
      </c>
      <c r="AT37" s="24">
        <v>0.74442996290927854</v>
      </c>
      <c r="AU37" s="24">
        <v>0.72552693898180354</v>
      </c>
      <c r="AV37" s="24">
        <v>0.26409576444351979</v>
      </c>
      <c r="AW37" s="24">
        <v>0.21103898907389387</v>
      </c>
      <c r="AX37" s="24">
        <v>0.66757966984434514</v>
      </c>
      <c r="AY37" s="23">
        <v>0.55829579519441153</v>
      </c>
      <c r="AZ37" s="24">
        <v>0.49891292851405356</v>
      </c>
      <c r="BA37" s="24">
        <v>0.47822395233424264</v>
      </c>
      <c r="BB37" s="24">
        <v>0.33894908970199755</v>
      </c>
      <c r="BC37" s="24">
        <v>0.63991231865425302</v>
      </c>
      <c r="BD37" s="24">
        <v>0.71375043821748396</v>
      </c>
      <c r="BE37" s="24">
        <v>0.63049082962121006</v>
      </c>
      <c r="BF37" s="24">
        <v>0.60783100931764023</v>
      </c>
    </row>
    <row r="38" spans="1:58">
      <c r="A38" s="20" t="s">
        <v>32</v>
      </c>
      <c r="B38" s="20">
        <v>2023</v>
      </c>
      <c r="C38" s="20" t="str">
        <f t="shared" si="0"/>
        <v>Dominican Republic_2023</v>
      </c>
      <c r="D38" s="25" t="s">
        <v>352</v>
      </c>
      <c r="E38" s="25" t="s">
        <v>613</v>
      </c>
      <c r="F38" s="22">
        <v>0.48795578858810035</v>
      </c>
      <c r="G38" s="23">
        <v>0.50797271179163539</v>
      </c>
      <c r="H38" s="24">
        <v>0.58433041254432294</v>
      </c>
      <c r="I38" s="24">
        <v>0.45867291524259191</v>
      </c>
      <c r="J38" s="24">
        <v>0.36458430151878229</v>
      </c>
      <c r="K38" s="24">
        <v>0.3558424998494239</v>
      </c>
      <c r="L38" s="24">
        <v>0.65907658356220145</v>
      </c>
      <c r="M38" s="24">
        <v>0.62532955803248991</v>
      </c>
      <c r="N38" s="23">
        <v>0.39327640890783716</v>
      </c>
      <c r="O38" s="24">
        <v>0.40963556344449126</v>
      </c>
      <c r="P38" s="24">
        <v>0.49285714050912421</v>
      </c>
      <c r="Q38" s="24">
        <v>0.47127528833003307</v>
      </c>
      <c r="R38" s="24">
        <v>0.19933764334770016</v>
      </c>
      <c r="S38" s="23">
        <v>0.55185012919282062</v>
      </c>
      <c r="T38" s="24">
        <v>0.36402072196022939</v>
      </c>
      <c r="U38" s="24">
        <v>0.58642294253277194</v>
      </c>
      <c r="V38" s="24">
        <v>0.60679954962775839</v>
      </c>
      <c r="W38" s="24">
        <v>0.65015730265052252</v>
      </c>
      <c r="X38" s="23">
        <v>0.5758832332324002</v>
      </c>
      <c r="Y38" s="24">
        <v>0.49656189235024933</v>
      </c>
      <c r="Z38" s="24">
        <v>0.64666003610999656</v>
      </c>
      <c r="AA38" s="24">
        <v>0.40292607852155093</v>
      </c>
      <c r="AB38" s="24">
        <v>0.65907658356220145</v>
      </c>
      <c r="AC38" s="24">
        <v>0.63686617374196186</v>
      </c>
      <c r="AD38" s="24">
        <v>0.4721543473260541</v>
      </c>
      <c r="AE38" s="24">
        <v>0.70338243678799584</v>
      </c>
      <c r="AF38" s="24">
        <v>0.58943831745919284</v>
      </c>
      <c r="AG38" s="23">
        <v>0.63704295689925428</v>
      </c>
      <c r="AH38" s="24">
        <v>0.63101417984650265</v>
      </c>
      <c r="AI38" s="24">
        <v>1</v>
      </c>
      <c r="AJ38" s="24">
        <v>0.28011469085126034</v>
      </c>
      <c r="AK38" s="23">
        <v>0.42485459933123942</v>
      </c>
      <c r="AL38" s="24">
        <v>0.4290972229107779</v>
      </c>
      <c r="AM38" s="24">
        <v>0.61827728064583942</v>
      </c>
      <c r="AN38" s="24">
        <v>0.38250035281750577</v>
      </c>
      <c r="AO38" s="24">
        <v>0.23951675348614176</v>
      </c>
      <c r="AP38" s="24">
        <v>0.45488138679593226</v>
      </c>
      <c r="AQ38" s="23">
        <v>0.43446543836562646</v>
      </c>
      <c r="AR38" s="24">
        <v>0.49399986385947559</v>
      </c>
      <c r="AS38" s="24">
        <v>0.55671293858980631</v>
      </c>
      <c r="AT38" s="24">
        <v>0.45623867186396883</v>
      </c>
      <c r="AU38" s="24">
        <v>0.37672451786941769</v>
      </c>
      <c r="AV38" s="24">
        <v>0.2357704470037475</v>
      </c>
      <c r="AW38" s="24">
        <v>0.36181394315916077</v>
      </c>
      <c r="AX38" s="24">
        <v>0.55999768621380852</v>
      </c>
      <c r="AY38" s="23">
        <v>0.37830083098398948</v>
      </c>
      <c r="AZ38" s="24">
        <v>0.34523445746445303</v>
      </c>
      <c r="BA38" s="24">
        <v>0.40749128085464142</v>
      </c>
      <c r="BB38" s="24">
        <v>0.25025312187616022</v>
      </c>
      <c r="BC38" s="24">
        <v>0.41978702644877974</v>
      </c>
      <c r="BD38" s="24">
        <v>0.45638238513219709</v>
      </c>
      <c r="BE38" s="24">
        <v>0.36603146659014379</v>
      </c>
      <c r="BF38" s="24">
        <v>0.40292607852155093</v>
      </c>
    </row>
    <row r="39" spans="1:58">
      <c r="A39" s="20" t="s">
        <v>33</v>
      </c>
      <c r="B39" s="20">
        <v>2023</v>
      </c>
      <c r="C39" s="20" t="str">
        <f t="shared" si="0"/>
        <v>Ecuador_2023</v>
      </c>
      <c r="D39" s="25" t="s">
        <v>353</v>
      </c>
      <c r="E39" s="25" t="s">
        <v>613</v>
      </c>
      <c r="F39" s="22">
        <v>0.47152801539697914</v>
      </c>
      <c r="G39" s="23">
        <v>0.4917846203895781</v>
      </c>
      <c r="H39" s="24">
        <v>0.56342997597369249</v>
      </c>
      <c r="I39" s="24">
        <v>0.44135269554349754</v>
      </c>
      <c r="J39" s="24">
        <v>0.512259133562181</v>
      </c>
      <c r="K39" s="24">
        <v>0.35157432899136487</v>
      </c>
      <c r="L39" s="24">
        <v>0.53434112954430424</v>
      </c>
      <c r="M39" s="24">
        <v>0.54775045872242834</v>
      </c>
      <c r="N39" s="23">
        <v>0.37968557297688932</v>
      </c>
      <c r="O39" s="24">
        <v>0.38493317384212788</v>
      </c>
      <c r="P39" s="24">
        <v>0.37562412958257507</v>
      </c>
      <c r="Q39" s="24">
        <v>0.51976458927386959</v>
      </c>
      <c r="R39" s="24">
        <v>0.23842039920898461</v>
      </c>
      <c r="S39" s="23">
        <v>0.5188054054779615</v>
      </c>
      <c r="T39" s="24">
        <v>0.37357006182055374</v>
      </c>
      <c r="U39" s="24">
        <v>0.52665088358304479</v>
      </c>
      <c r="V39" s="24">
        <v>0.5349961187714587</v>
      </c>
      <c r="W39" s="24">
        <v>0.64000455773678866</v>
      </c>
      <c r="X39" s="23">
        <v>0.5272011374467227</v>
      </c>
      <c r="Y39" s="24">
        <v>0.4009308806753431</v>
      </c>
      <c r="Z39" s="24">
        <v>0.61138333326193517</v>
      </c>
      <c r="AA39" s="24">
        <v>0.42410870622554653</v>
      </c>
      <c r="AB39" s="24">
        <v>0.53434112954430424</v>
      </c>
      <c r="AC39" s="24">
        <v>0.64597202144542187</v>
      </c>
      <c r="AD39" s="24">
        <v>0.43505659169132971</v>
      </c>
      <c r="AE39" s="24">
        <v>0.61814486999688689</v>
      </c>
      <c r="AF39" s="24">
        <v>0.54767156673301376</v>
      </c>
      <c r="AG39" s="23">
        <v>0.59275285796930588</v>
      </c>
      <c r="AH39" s="24">
        <v>0.51075958676871269</v>
      </c>
      <c r="AI39" s="24">
        <v>0.97499999999999998</v>
      </c>
      <c r="AJ39" s="24">
        <v>0.29249898713920525</v>
      </c>
      <c r="AK39" s="23">
        <v>0.4664235893817274</v>
      </c>
      <c r="AL39" s="24">
        <v>0.53407861912727339</v>
      </c>
      <c r="AM39" s="24">
        <v>0.5198958206891322</v>
      </c>
      <c r="AN39" s="24">
        <v>0.41652409192825374</v>
      </c>
      <c r="AO39" s="24">
        <v>0.33352876502293038</v>
      </c>
      <c r="AP39" s="24">
        <v>0.52809065014104706</v>
      </c>
      <c r="AQ39" s="23">
        <v>0.46110387404000719</v>
      </c>
      <c r="AR39" s="24">
        <v>0.56320545573223291</v>
      </c>
      <c r="AS39" s="24">
        <v>0.38616072782420824</v>
      </c>
      <c r="AT39" s="24">
        <v>0.37715347694615958</v>
      </c>
      <c r="AU39" s="24">
        <v>0.40331701666686559</v>
      </c>
      <c r="AV39" s="24">
        <v>0.39530296556676037</v>
      </c>
      <c r="AW39" s="24">
        <v>0.43802114672363957</v>
      </c>
      <c r="AX39" s="24">
        <v>0.66456632882018396</v>
      </c>
      <c r="AY39" s="23">
        <v>0.3344670654936413</v>
      </c>
      <c r="AZ39" s="24">
        <v>0.21844425038772369</v>
      </c>
      <c r="BA39" s="24">
        <v>0.38943344048397899</v>
      </c>
      <c r="BB39" s="24">
        <v>0.21458270903652021</v>
      </c>
      <c r="BC39" s="24">
        <v>0.32647532307575677</v>
      </c>
      <c r="BD39" s="24">
        <v>0.37888027385704781</v>
      </c>
      <c r="BE39" s="24">
        <v>0.38934475538891533</v>
      </c>
      <c r="BF39" s="24">
        <v>0.42410870622554653</v>
      </c>
    </row>
    <row r="40" spans="1:58">
      <c r="A40" s="20" t="s">
        <v>618</v>
      </c>
      <c r="B40" s="20">
        <v>2023</v>
      </c>
      <c r="C40" s="20" t="str">
        <f t="shared" si="0"/>
        <v>Egypt, Arab Rep._2023</v>
      </c>
      <c r="D40" s="25" t="s">
        <v>355</v>
      </c>
      <c r="E40" s="25" t="s">
        <v>619</v>
      </c>
      <c r="F40" s="22">
        <v>0.34834627251346639</v>
      </c>
      <c r="G40" s="23">
        <v>0.24372669002785288</v>
      </c>
      <c r="H40" s="24">
        <v>7.446839038793085E-2</v>
      </c>
      <c r="I40" s="24">
        <v>0.32115881035055882</v>
      </c>
      <c r="J40" s="24">
        <v>0.26724743013406116</v>
      </c>
      <c r="K40" s="24">
        <v>0.38420516829310847</v>
      </c>
      <c r="L40" s="24">
        <v>8.3615819969857355E-2</v>
      </c>
      <c r="M40" s="24">
        <v>0.33166452103160082</v>
      </c>
      <c r="N40" s="23">
        <v>0.38118724600078258</v>
      </c>
      <c r="O40" s="24">
        <v>0.37659580357739492</v>
      </c>
      <c r="P40" s="24">
        <v>0.45795056131672474</v>
      </c>
      <c r="Q40" s="24">
        <v>0.43046378580833367</v>
      </c>
      <c r="R40" s="24">
        <v>0.25973883330067682</v>
      </c>
      <c r="S40" s="23">
        <v>0.2310638117450084</v>
      </c>
      <c r="T40" s="24">
        <v>0.30897111731363647</v>
      </c>
      <c r="U40" s="24">
        <v>0.12457095323575999</v>
      </c>
      <c r="V40" s="24">
        <v>0.16643152298848776</v>
      </c>
      <c r="W40" s="24">
        <v>0.32428165344214932</v>
      </c>
      <c r="X40" s="23">
        <v>0.23802188687998735</v>
      </c>
      <c r="Y40" s="24">
        <v>0.443723045835903</v>
      </c>
      <c r="Z40" s="24">
        <v>0.15717862326780024</v>
      </c>
      <c r="AA40" s="24">
        <v>0.28426468273895489</v>
      </c>
      <c r="AB40" s="24">
        <v>8.3615819969857355E-2</v>
      </c>
      <c r="AC40" s="24">
        <v>0.21584174988538329</v>
      </c>
      <c r="AD40" s="24">
        <v>0.13613442668363751</v>
      </c>
      <c r="AE40" s="24">
        <v>0.21836823762887508</v>
      </c>
      <c r="AF40" s="24">
        <v>0.36504850902948754</v>
      </c>
      <c r="AG40" s="23">
        <v>0.62410514185096388</v>
      </c>
      <c r="AH40" s="24">
        <v>0.76528806821427475</v>
      </c>
      <c r="AI40" s="24">
        <v>0.82750000000000001</v>
      </c>
      <c r="AJ40" s="24">
        <v>0.27952735733861678</v>
      </c>
      <c r="AK40" s="23">
        <v>0.35944506046763386</v>
      </c>
      <c r="AL40" s="24">
        <v>0.44335411092779126</v>
      </c>
      <c r="AM40" s="24">
        <v>0.46709741728807175</v>
      </c>
      <c r="AN40" s="24">
        <v>0.20301742522529334</v>
      </c>
      <c r="AO40" s="24">
        <v>0.27805953254261717</v>
      </c>
      <c r="AP40" s="24">
        <v>0.40569681635439575</v>
      </c>
      <c r="AQ40" s="23">
        <v>0.378069931376744</v>
      </c>
      <c r="AR40" s="24">
        <v>0.4558113423752756</v>
      </c>
      <c r="AS40" s="24">
        <v>0.30084991801738398</v>
      </c>
      <c r="AT40" s="24">
        <v>0.47395614294916155</v>
      </c>
      <c r="AU40" s="24">
        <v>0.3517333924085348</v>
      </c>
      <c r="AV40" s="24">
        <v>0.26530011835523581</v>
      </c>
      <c r="AW40" s="24">
        <v>0.28356315707771707</v>
      </c>
      <c r="AX40" s="24">
        <v>0.51527544845389894</v>
      </c>
      <c r="AY40" s="23">
        <v>0.33115041175875781</v>
      </c>
      <c r="AZ40" s="24">
        <v>0.40178955305476222</v>
      </c>
      <c r="BA40" s="24">
        <v>0.3398977318225932</v>
      </c>
      <c r="BB40" s="24">
        <v>0.24178325219339639</v>
      </c>
      <c r="BC40" s="24">
        <v>0.34426324811167086</v>
      </c>
      <c r="BD40" s="24">
        <v>0.43619120827543184</v>
      </c>
      <c r="BE40" s="24">
        <v>0.26986320611449516</v>
      </c>
      <c r="BF40" s="24">
        <v>0.28426468273895489</v>
      </c>
    </row>
    <row r="41" spans="1:58">
      <c r="A41" s="20" t="s">
        <v>34</v>
      </c>
      <c r="B41" s="20">
        <v>2023</v>
      </c>
      <c r="C41" s="20" t="str">
        <f t="shared" si="0"/>
        <v>El Salvador_2023</v>
      </c>
      <c r="D41" s="25" t="s">
        <v>356</v>
      </c>
      <c r="E41" s="25" t="s">
        <v>613</v>
      </c>
      <c r="F41" s="22">
        <v>0.44598550713175755</v>
      </c>
      <c r="G41" s="23">
        <v>0.40800942781134975</v>
      </c>
      <c r="H41" s="24">
        <v>0.46506027496167068</v>
      </c>
      <c r="I41" s="24">
        <v>0.39471879575634816</v>
      </c>
      <c r="J41" s="24">
        <v>0.27271510253948394</v>
      </c>
      <c r="K41" s="24">
        <v>0.30135895397300461</v>
      </c>
      <c r="L41" s="24">
        <v>0.47024204838420136</v>
      </c>
      <c r="M41" s="24">
        <v>0.5439613912533896</v>
      </c>
      <c r="N41" s="23">
        <v>0.34998309720527626</v>
      </c>
      <c r="O41" s="24">
        <v>0.31683760707501185</v>
      </c>
      <c r="P41" s="24">
        <v>0.48370293732855696</v>
      </c>
      <c r="Q41" s="24">
        <v>0.5230146100113221</v>
      </c>
      <c r="R41" s="24">
        <v>7.6377234406214217E-2</v>
      </c>
      <c r="S41" s="23">
        <v>0.46848279871405374</v>
      </c>
      <c r="T41" s="24">
        <v>0.40650459381410353</v>
      </c>
      <c r="U41" s="24">
        <v>0.50159284717993047</v>
      </c>
      <c r="V41" s="24">
        <v>0.43505170858745706</v>
      </c>
      <c r="W41" s="24">
        <v>0.53078204527472395</v>
      </c>
      <c r="X41" s="23">
        <v>0.45852846203136127</v>
      </c>
      <c r="Y41" s="24">
        <v>0.52158360661288106</v>
      </c>
      <c r="Z41" s="24">
        <v>0.48713332034402274</v>
      </c>
      <c r="AA41" s="24">
        <v>0.27097311414089048</v>
      </c>
      <c r="AB41" s="24">
        <v>0.47024204838420136</v>
      </c>
      <c r="AC41" s="24">
        <v>0.57137223851693963</v>
      </c>
      <c r="AD41" s="24">
        <v>0.35742297676668339</v>
      </c>
      <c r="AE41" s="24">
        <v>0.46859607118774921</v>
      </c>
      <c r="AF41" s="24">
        <v>0.52090432029752265</v>
      </c>
      <c r="AG41" s="23">
        <v>0.66123386258571437</v>
      </c>
      <c r="AH41" s="24">
        <v>0.63737958033258968</v>
      </c>
      <c r="AI41" s="24">
        <v>0.9</v>
      </c>
      <c r="AJ41" s="24">
        <v>0.44632200742455358</v>
      </c>
      <c r="AK41" s="23">
        <v>0.47902567458456452</v>
      </c>
      <c r="AL41" s="24">
        <v>0.39657762308948535</v>
      </c>
      <c r="AM41" s="24">
        <v>0.63132674806405897</v>
      </c>
      <c r="AN41" s="24">
        <v>0.48287451251168639</v>
      </c>
      <c r="AO41" s="24">
        <v>0.35924532507725715</v>
      </c>
      <c r="AP41" s="24">
        <v>0.52510416418033479</v>
      </c>
      <c r="AQ41" s="23">
        <v>0.49481219981324559</v>
      </c>
      <c r="AR41" s="24">
        <v>0.57288062297160891</v>
      </c>
      <c r="AS41" s="24">
        <v>0.61853974218019681</v>
      </c>
      <c r="AT41" s="24">
        <v>0.46964465572553815</v>
      </c>
      <c r="AU41" s="24">
        <v>0.33850472227778028</v>
      </c>
      <c r="AV41" s="24">
        <v>0.36146183127010201</v>
      </c>
      <c r="AW41" s="24">
        <v>0.48586386710033114</v>
      </c>
      <c r="AX41" s="24">
        <v>0.61678995716716223</v>
      </c>
      <c r="AY41" s="23">
        <v>0.24780853430849473</v>
      </c>
      <c r="AZ41" s="24">
        <v>0.13094075121019932</v>
      </c>
      <c r="BA41" s="24">
        <v>0.28206019034503693</v>
      </c>
      <c r="BB41" s="24">
        <v>0.23171728907122668</v>
      </c>
      <c r="BC41" s="24">
        <v>0.16132988352021108</v>
      </c>
      <c r="BD41" s="24">
        <v>0.38831460679706176</v>
      </c>
      <c r="BE41" s="24">
        <v>0.26932390507483694</v>
      </c>
      <c r="BF41" s="24">
        <v>0.27097311414089048</v>
      </c>
    </row>
    <row r="42" spans="1:58">
      <c r="A42" s="20" t="s">
        <v>36</v>
      </c>
      <c r="B42" s="20">
        <v>2023</v>
      </c>
      <c r="C42" s="20" t="str">
        <f t="shared" si="0"/>
        <v>Estonia_2023</v>
      </c>
      <c r="D42" s="25" t="s">
        <v>360</v>
      </c>
      <c r="E42" s="25" t="s">
        <v>615</v>
      </c>
      <c r="F42" s="22">
        <v>0.81668970909641825</v>
      </c>
      <c r="G42" s="23">
        <v>0.83111033762312292</v>
      </c>
      <c r="H42" s="24">
        <v>0.81343224057519459</v>
      </c>
      <c r="I42" s="24">
        <v>0.82867632430461635</v>
      </c>
      <c r="J42" s="24">
        <v>0.87657371644395388</v>
      </c>
      <c r="K42" s="24">
        <v>0.79114260908364842</v>
      </c>
      <c r="L42" s="24">
        <v>0.78577800826341759</v>
      </c>
      <c r="M42" s="24">
        <v>0.89105912706790569</v>
      </c>
      <c r="N42" s="23">
        <v>0.80846886863610945</v>
      </c>
      <c r="O42" s="24">
        <v>0.75071234013602461</v>
      </c>
      <c r="P42" s="24">
        <v>0.95994227586039349</v>
      </c>
      <c r="Q42" s="24">
        <v>0.91849382220778719</v>
      </c>
      <c r="R42" s="24">
        <v>0.60472703634023284</v>
      </c>
      <c r="S42" s="23">
        <v>0.80668764672941573</v>
      </c>
      <c r="T42" s="24">
        <v>0.87566308628273681</v>
      </c>
      <c r="U42" s="24">
        <v>0.77897257141192977</v>
      </c>
      <c r="V42" s="24">
        <v>0.77971464230377407</v>
      </c>
      <c r="W42" s="24">
        <v>0.7924002869192226</v>
      </c>
      <c r="X42" s="23">
        <v>0.82577824516242782</v>
      </c>
      <c r="Y42" s="24">
        <v>0.82619345220592655</v>
      </c>
      <c r="Z42" s="24">
        <v>0.92838187589036913</v>
      </c>
      <c r="AA42" s="24">
        <v>0.80971083776286723</v>
      </c>
      <c r="AB42" s="24">
        <v>0.78577800826341759</v>
      </c>
      <c r="AC42" s="24">
        <v>0.82227905251859479</v>
      </c>
      <c r="AD42" s="24">
        <v>0.8796568553252595</v>
      </c>
      <c r="AE42" s="24">
        <v>0.83117058910535113</v>
      </c>
      <c r="AF42" s="24">
        <v>0.7230552902276367</v>
      </c>
      <c r="AG42" s="23">
        <v>0.89758941729360897</v>
      </c>
      <c r="AH42" s="24">
        <v>0.91395731723365681</v>
      </c>
      <c r="AI42" s="24">
        <v>1</v>
      </c>
      <c r="AJ42" s="24">
        <v>0.77881093464717022</v>
      </c>
      <c r="AK42" s="23">
        <v>0.80631686153822457</v>
      </c>
      <c r="AL42" s="24">
        <v>0.84527907648952105</v>
      </c>
      <c r="AM42" s="24">
        <v>0.90405997621968348</v>
      </c>
      <c r="AN42" s="24">
        <v>0.81020186065330557</v>
      </c>
      <c r="AO42" s="24">
        <v>0.69016992048939096</v>
      </c>
      <c r="AP42" s="24">
        <v>0.78187347383922212</v>
      </c>
      <c r="AQ42" s="23">
        <v>0.80907919585672461</v>
      </c>
      <c r="AR42" s="24">
        <v>0.69981300781371336</v>
      </c>
      <c r="AS42" s="24">
        <v>0.85544047358750075</v>
      </c>
      <c r="AT42" s="24">
        <v>0.90292955968292621</v>
      </c>
      <c r="AU42" s="24">
        <v>0.8670728754692183</v>
      </c>
      <c r="AV42" s="24">
        <v>0.76209828053626427</v>
      </c>
      <c r="AW42" s="24">
        <v>0.72436457544048727</v>
      </c>
      <c r="AX42" s="24">
        <v>0.85183559846696277</v>
      </c>
      <c r="AY42" s="23">
        <v>0.7484870999317127</v>
      </c>
      <c r="AZ42" s="24">
        <v>0.62438196042099281</v>
      </c>
      <c r="BA42" s="24">
        <v>0.56268930105135984</v>
      </c>
      <c r="BB42" s="24">
        <v>0.72572434655756712</v>
      </c>
      <c r="BC42" s="24">
        <v>0.78110134047566526</v>
      </c>
      <c r="BD42" s="24">
        <v>0.87734083725117196</v>
      </c>
      <c r="BE42" s="24">
        <v>0.85846107600236576</v>
      </c>
      <c r="BF42" s="24">
        <v>0.80971083776286723</v>
      </c>
    </row>
    <row r="43" spans="1:58">
      <c r="A43" s="20" t="s">
        <v>37</v>
      </c>
      <c r="B43" s="20">
        <v>2023</v>
      </c>
      <c r="C43" s="20" t="str">
        <f t="shared" si="0"/>
        <v>Ethiopia_2023</v>
      </c>
      <c r="D43" s="25" t="s">
        <v>363</v>
      </c>
      <c r="E43" s="25" t="s">
        <v>617</v>
      </c>
      <c r="F43" s="22">
        <v>0.38053132154438696</v>
      </c>
      <c r="G43" s="23">
        <v>0.34828168014537769</v>
      </c>
      <c r="H43" s="24">
        <v>0.43130055065603712</v>
      </c>
      <c r="I43" s="24">
        <v>0.31726255794622604</v>
      </c>
      <c r="J43" s="24">
        <v>0.39304776733430052</v>
      </c>
      <c r="K43" s="24">
        <v>0.37321932631225718</v>
      </c>
      <c r="L43" s="24">
        <v>0.25759202043214013</v>
      </c>
      <c r="M43" s="24">
        <v>0.31726785819130521</v>
      </c>
      <c r="N43" s="23">
        <v>0.43950716391978795</v>
      </c>
      <c r="O43" s="24">
        <v>0.38909843340214934</v>
      </c>
      <c r="P43" s="24">
        <v>0.40547306928158</v>
      </c>
      <c r="Q43" s="24">
        <v>0.45524434919443235</v>
      </c>
      <c r="R43" s="24">
        <v>0.5082128038009901</v>
      </c>
      <c r="S43" s="23">
        <v>0.30642712587584114</v>
      </c>
      <c r="T43" s="24">
        <v>0.21480803362468098</v>
      </c>
      <c r="U43" s="24">
        <v>0.37110085758185374</v>
      </c>
      <c r="V43" s="24">
        <v>0.26172740337549855</v>
      </c>
      <c r="W43" s="24">
        <v>0.37807220892133125</v>
      </c>
      <c r="X43" s="23">
        <v>0.29754706245370549</v>
      </c>
      <c r="Y43" s="24">
        <v>0.42403550819950581</v>
      </c>
      <c r="Z43" s="24">
        <v>0.17057721681720706</v>
      </c>
      <c r="AA43" s="24">
        <v>0.32288205760012223</v>
      </c>
      <c r="AB43" s="24">
        <v>0.25759202043214013</v>
      </c>
      <c r="AC43" s="24">
        <v>0.42319988344833914</v>
      </c>
      <c r="AD43" s="24">
        <v>0.11031203713889351</v>
      </c>
      <c r="AE43" s="24">
        <v>0.30423419018103109</v>
      </c>
      <c r="AF43" s="24">
        <v>0.36754358581240471</v>
      </c>
      <c r="AG43" s="23">
        <v>0.52833509232375786</v>
      </c>
      <c r="AH43" s="24">
        <v>0.61767312359685778</v>
      </c>
      <c r="AI43" s="24">
        <v>0.5</v>
      </c>
      <c r="AJ43" s="24">
        <v>0.46733215337441603</v>
      </c>
      <c r="AK43" s="23">
        <v>0.36030796064491655</v>
      </c>
      <c r="AL43" s="24">
        <v>0.33181875877865319</v>
      </c>
      <c r="AM43" s="24">
        <v>0.4946630640882636</v>
      </c>
      <c r="AN43" s="24">
        <v>0.36786823103851823</v>
      </c>
      <c r="AO43" s="24">
        <v>0.20876907923608659</v>
      </c>
      <c r="AP43" s="24">
        <v>0.39842067008306098</v>
      </c>
      <c r="AQ43" s="23">
        <v>0.41564023477162743</v>
      </c>
      <c r="AR43" s="24">
        <v>0.4230835072085613</v>
      </c>
      <c r="AS43" s="24">
        <v>0.35928420474537048</v>
      </c>
      <c r="AT43" s="24">
        <v>0.34229827662428547</v>
      </c>
      <c r="AU43" s="24">
        <v>0.27332439285378785</v>
      </c>
      <c r="AV43" s="24">
        <v>0.41202675626782254</v>
      </c>
      <c r="AW43" s="24">
        <v>0.49356967481404457</v>
      </c>
      <c r="AX43" s="24">
        <v>0.60589483088751994</v>
      </c>
      <c r="AY43" s="23">
        <v>0.34820425222008178</v>
      </c>
      <c r="AZ43" s="24">
        <v>0.33937704174728067</v>
      </c>
      <c r="BA43" s="24">
        <v>0.36870721997722233</v>
      </c>
      <c r="BB43" s="24">
        <v>0.39444229693660737</v>
      </c>
      <c r="BC43" s="24">
        <v>0.36075432623762971</v>
      </c>
      <c r="BD43" s="24">
        <v>0.42319031817785163</v>
      </c>
      <c r="BE43" s="24">
        <v>0.22807650486385853</v>
      </c>
      <c r="BF43" s="24">
        <v>0.32288205760012223</v>
      </c>
    </row>
    <row r="44" spans="1:58">
      <c r="A44" s="20" t="s">
        <v>365</v>
      </c>
      <c r="B44" s="20">
        <v>2023</v>
      </c>
      <c r="C44" s="20" t="str">
        <f t="shared" si="0"/>
        <v>Finland_2023</v>
      </c>
      <c r="D44" s="25" t="s">
        <v>366</v>
      </c>
      <c r="E44" s="25" t="s">
        <v>615</v>
      </c>
      <c r="F44" s="22">
        <v>0.87465729427385452</v>
      </c>
      <c r="G44" s="23">
        <v>0.91782834405675262</v>
      </c>
      <c r="H44" s="24">
        <v>0.87280047238510372</v>
      </c>
      <c r="I44" s="24">
        <v>0.89839701468520239</v>
      </c>
      <c r="J44" s="24">
        <v>0.9347556302049288</v>
      </c>
      <c r="K44" s="24">
        <v>0.92354898409931763</v>
      </c>
      <c r="L44" s="24">
        <v>0.89155409137424313</v>
      </c>
      <c r="M44" s="24">
        <v>0.9859138715917195</v>
      </c>
      <c r="N44" s="23">
        <v>0.88724385895079072</v>
      </c>
      <c r="O44" s="24">
        <v>0.89263640590675264</v>
      </c>
      <c r="P44" s="24">
        <v>0.97947645112290926</v>
      </c>
      <c r="Q44" s="24">
        <v>0.96816020264604574</v>
      </c>
      <c r="R44" s="24">
        <v>0.70870237612745512</v>
      </c>
      <c r="S44" s="23">
        <v>0.85978016515476607</v>
      </c>
      <c r="T44" s="24">
        <v>0.90912971552692479</v>
      </c>
      <c r="U44" s="24">
        <v>0.78225240508073057</v>
      </c>
      <c r="V44" s="24">
        <v>0.88597266570472222</v>
      </c>
      <c r="W44" s="24">
        <v>0.86176587430668672</v>
      </c>
      <c r="X44" s="23">
        <v>0.9009910279642156</v>
      </c>
      <c r="Y44" s="24">
        <v>0.83767425126022388</v>
      </c>
      <c r="Z44" s="24">
        <v>0.9670479003379242</v>
      </c>
      <c r="AA44" s="24">
        <v>0.91522742696972337</v>
      </c>
      <c r="AB44" s="24">
        <v>0.89155409137424313</v>
      </c>
      <c r="AC44" s="24">
        <v>0.86605619993372818</v>
      </c>
      <c r="AD44" s="24">
        <v>0.9619786160695819</v>
      </c>
      <c r="AE44" s="24">
        <v>0.92230247094385698</v>
      </c>
      <c r="AF44" s="24">
        <v>0.84608726682444291</v>
      </c>
      <c r="AG44" s="23">
        <v>0.91739580030370205</v>
      </c>
      <c r="AH44" s="24">
        <v>0.94086075232528776</v>
      </c>
      <c r="AI44" s="24">
        <v>1</v>
      </c>
      <c r="AJ44" s="24">
        <v>0.8113266485858186</v>
      </c>
      <c r="AK44" s="23">
        <v>0.86718836495267781</v>
      </c>
      <c r="AL44" s="24">
        <v>0.82003676508502488</v>
      </c>
      <c r="AM44" s="24">
        <v>0.96892871347411247</v>
      </c>
      <c r="AN44" s="24">
        <v>0.80940410227495641</v>
      </c>
      <c r="AO44" s="24">
        <v>0.93638225630558225</v>
      </c>
      <c r="AP44" s="24">
        <v>0.80118998762371318</v>
      </c>
      <c r="AQ44" s="23">
        <v>0.81080715385870028</v>
      </c>
      <c r="AR44" s="24">
        <v>0.71324884897649354</v>
      </c>
      <c r="AS44" s="24">
        <v>0.86262480752281179</v>
      </c>
      <c r="AT44" s="24">
        <v>0.94240773954643087</v>
      </c>
      <c r="AU44" s="24">
        <v>0.8969218081623801</v>
      </c>
      <c r="AV44" s="24">
        <v>0.59495858525270329</v>
      </c>
      <c r="AW44" s="24">
        <v>0.88969013507612793</v>
      </c>
      <c r="AX44" s="24">
        <v>0.77579815247395389</v>
      </c>
      <c r="AY44" s="23">
        <v>0.8360236389492316</v>
      </c>
      <c r="AZ44" s="24">
        <v>0.59504337244610228</v>
      </c>
      <c r="BA44" s="24">
        <v>0.78001562000541891</v>
      </c>
      <c r="BB44" s="24">
        <v>0.83764492647257727</v>
      </c>
      <c r="BC44" s="24">
        <v>0.80317878440607249</v>
      </c>
      <c r="BD44" s="24">
        <v>0.9313657059691911</v>
      </c>
      <c r="BE44" s="24">
        <v>0.98968963637553609</v>
      </c>
      <c r="BF44" s="24">
        <v>0.91522742696972337</v>
      </c>
    </row>
    <row r="45" spans="1:58">
      <c r="A45" s="20" t="s">
        <v>39</v>
      </c>
      <c r="B45" s="20">
        <v>2023</v>
      </c>
      <c r="C45" s="20" t="str">
        <f t="shared" si="0"/>
        <v>France_2023</v>
      </c>
      <c r="D45" s="25" t="s">
        <v>367</v>
      </c>
      <c r="E45" s="25" t="s">
        <v>615</v>
      </c>
      <c r="F45" s="22">
        <v>0.72806184889666392</v>
      </c>
      <c r="G45" s="23">
        <v>0.72384827320100953</v>
      </c>
      <c r="H45" s="24">
        <v>0.71049987900595812</v>
      </c>
      <c r="I45" s="24">
        <v>0.67186303267472713</v>
      </c>
      <c r="J45" s="24">
        <v>0.71666355831080719</v>
      </c>
      <c r="K45" s="24">
        <v>0.64195055139555179</v>
      </c>
      <c r="L45" s="24">
        <v>0.71655624645515559</v>
      </c>
      <c r="M45" s="24">
        <v>0.88555637136385701</v>
      </c>
      <c r="N45" s="23">
        <v>0.74987732750765579</v>
      </c>
      <c r="O45" s="24">
        <v>0.74452401307988159</v>
      </c>
      <c r="P45" s="24">
        <v>0.8984178231102391</v>
      </c>
      <c r="Q45" s="24">
        <v>0.85347272030706889</v>
      </c>
      <c r="R45" s="24">
        <v>0.50309475353343391</v>
      </c>
      <c r="S45" s="23">
        <v>0.75048645509718626</v>
      </c>
      <c r="T45" s="24">
        <v>0.837019383017505</v>
      </c>
      <c r="U45" s="24">
        <v>0.64992596629663513</v>
      </c>
      <c r="V45" s="24">
        <v>0.73175827906354718</v>
      </c>
      <c r="W45" s="24">
        <v>0.78324219201105783</v>
      </c>
      <c r="X45" s="23">
        <v>0.74067806569234529</v>
      </c>
      <c r="Y45" s="24">
        <v>0.65623876936366299</v>
      </c>
      <c r="Z45" s="24">
        <v>0.84096774419638332</v>
      </c>
      <c r="AA45" s="24">
        <v>0.67851367814372521</v>
      </c>
      <c r="AB45" s="24">
        <v>0.71655624645515559</v>
      </c>
      <c r="AC45" s="24">
        <v>0.73536486131206824</v>
      </c>
      <c r="AD45" s="24">
        <v>0.69776959960484353</v>
      </c>
      <c r="AE45" s="24">
        <v>0.81836296689993815</v>
      </c>
      <c r="AF45" s="24">
        <v>0.78165065956298518</v>
      </c>
      <c r="AG45" s="23">
        <v>0.79447936120617502</v>
      </c>
      <c r="AH45" s="24">
        <v>0.82278060180705237</v>
      </c>
      <c r="AI45" s="24">
        <v>1</v>
      </c>
      <c r="AJ45" s="24">
        <v>0.56065748181147257</v>
      </c>
      <c r="AK45" s="23">
        <v>0.7461931357246312</v>
      </c>
      <c r="AL45" s="24">
        <v>0.69582521517702189</v>
      </c>
      <c r="AM45" s="24">
        <v>0.85024428225167403</v>
      </c>
      <c r="AN45" s="24">
        <v>0.6680292938011485</v>
      </c>
      <c r="AO45" s="24">
        <v>0.73571540870686758</v>
      </c>
      <c r="AP45" s="24">
        <v>0.78115147868644463</v>
      </c>
      <c r="AQ45" s="23">
        <v>0.68971300008431868</v>
      </c>
      <c r="AR45" s="24">
        <v>0.62896930840707932</v>
      </c>
      <c r="AS45" s="24">
        <v>0.67494304183386233</v>
      </c>
      <c r="AT45" s="24">
        <v>0.75701313428729466</v>
      </c>
      <c r="AU45" s="24">
        <v>0.76070236844708838</v>
      </c>
      <c r="AV45" s="24">
        <v>0.53488796431766739</v>
      </c>
      <c r="AW45" s="24">
        <v>0.69351371299639353</v>
      </c>
      <c r="AX45" s="24">
        <v>0.7779614703008455</v>
      </c>
      <c r="AY45" s="23">
        <v>0.62921917265998939</v>
      </c>
      <c r="AZ45" s="24">
        <v>0.59682707580871674</v>
      </c>
      <c r="BA45" s="24">
        <v>0.6046853279360539</v>
      </c>
      <c r="BB45" s="24">
        <v>0.53996703587730377</v>
      </c>
      <c r="BC45" s="24">
        <v>0.5427362282374173</v>
      </c>
      <c r="BD45" s="24">
        <v>0.76717048257067844</v>
      </c>
      <c r="BE45" s="24">
        <v>0.67463438004603005</v>
      </c>
      <c r="BF45" s="24">
        <v>0.67851367814372521</v>
      </c>
    </row>
    <row r="46" spans="1:58">
      <c r="A46" s="20" t="s">
        <v>368</v>
      </c>
      <c r="B46" s="20">
        <v>2023</v>
      </c>
      <c r="C46" s="20" t="str">
        <f t="shared" si="0"/>
        <v>Gabon_2023</v>
      </c>
      <c r="D46" s="25" t="s">
        <v>369</v>
      </c>
      <c r="E46" s="25" t="s">
        <v>617</v>
      </c>
      <c r="F46" s="22">
        <v>0.3920421272750752</v>
      </c>
      <c r="G46" s="23">
        <v>0.31575455357297022</v>
      </c>
      <c r="H46" s="24">
        <v>0.38419299966812348</v>
      </c>
      <c r="I46" s="24">
        <v>0.28519130424945827</v>
      </c>
      <c r="J46" s="24">
        <v>0.37011723022805149</v>
      </c>
      <c r="K46" s="24">
        <v>0.25167490775188284</v>
      </c>
      <c r="L46" s="24">
        <v>0.30347866457116363</v>
      </c>
      <c r="M46" s="24">
        <v>0.29987221496914179</v>
      </c>
      <c r="N46" s="23">
        <v>0.24095702005911385</v>
      </c>
      <c r="O46" s="24">
        <v>0.25303370263447478</v>
      </c>
      <c r="P46" s="24">
        <v>0.36307248033395445</v>
      </c>
      <c r="Q46" s="24">
        <v>0.26058307691951521</v>
      </c>
      <c r="R46" s="24">
        <v>8.7138820348510976E-2</v>
      </c>
      <c r="S46" s="23">
        <v>0.37387629425827479</v>
      </c>
      <c r="T46" s="24">
        <v>0.36518275870979688</v>
      </c>
      <c r="U46" s="24">
        <v>0.250050557785785</v>
      </c>
      <c r="V46" s="24">
        <v>0.37999972714276153</v>
      </c>
      <c r="W46" s="24">
        <v>0.50027213339475574</v>
      </c>
      <c r="X46" s="23">
        <v>0.42611045860421232</v>
      </c>
      <c r="Y46" s="24">
        <v>0.48078038979245857</v>
      </c>
      <c r="Z46" s="24">
        <v>0.44711779240114596</v>
      </c>
      <c r="AA46" s="24">
        <v>0.38677726858912792</v>
      </c>
      <c r="AB46" s="24">
        <v>0.30347866457116363</v>
      </c>
      <c r="AC46" s="24">
        <v>0.60114083977804733</v>
      </c>
      <c r="AD46" s="24">
        <v>0.12647055189273204</v>
      </c>
      <c r="AE46" s="24">
        <v>0.47133368320690788</v>
      </c>
      <c r="AF46" s="24">
        <v>0.59178447860211492</v>
      </c>
      <c r="AG46" s="23">
        <v>0.6311726755984407</v>
      </c>
      <c r="AH46" s="24">
        <v>0.53438591624048071</v>
      </c>
      <c r="AI46" s="24">
        <v>1</v>
      </c>
      <c r="AJ46" s="24">
        <v>0.35913211055484134</v>
      </c>
      <c r="AK46" s="23">
        <v>0.45679912809472362</v>
      </c>
      <c r="AL46" s="24">
        <v>0.50071410126346505</v>
      </c>
      <c r="AM46" s="24">
        <v>0.50176669637249882</v>
      </c>
      <c r="AN46" s="24">
        <v>0.34696341011624005</v>
      </c>
      <c r="AO46" s="24">
        <v>0.47972065833667288</v>
      </c>
      <c r="AP46" s="24">
        <v>0.45483077438474162</v>
      </c>
      <c r="AQ46" s="23">
        <v>0.39798561919101416</v>
      </c>
      <c r="AR46" s="24">
        <v>0.45635797956106483</v>
      </c>
      <c r="AS46" s="24">
        <v>0.51905021229834669</v>
      </c>
      <c r="AT46" s="24">
        <v>0.26632369312323367</v>
      </c>
      <c r="AU46" s="24">
        <v>0.25030454079327258</v>
      </c>
      <c r="AV46" s="24">
        <v>0.38943282117136613</v>
      </c>
      <c r="AW46" s="24">
        <v>0.37587772257078078</v>
      </c>
      <c r="AX46" s="24">
        <v>0.52855236481903412</v>
      </c>
      <c r="AY46" s="23">
        <v>0.29368126882185236</v>
      </c>
      <c r="AZ46" s="24">
        <v>0.28385274281890871</v>
      </c>
      <c r="BA46" s="24">
        <v>0.22315126590440107</v>
      </c>
      <c r="BB46" s="24">
        <v>0.26605170278308032</v>
      </c>
      <c r="BC46" s="24">
        <v>0.48692518803852775</v>
      </c>
      <c r="BD46" s="24">
        <v>0.28156265920394064</v>
      </c>
      <c r="BE46" s="24">
        <v>0.12744805441498025</v>
      </c>
      <c r="BF46" s="24">
        <v>0.38677726858912792</v>
      </c>
    </row>
    <row r="47" spans="1:58">
      <c r="A47" s="20" t="s">
        <v>637</v>
      </c>
      <c r="B47" s="20">
        <v>2023</v>
      </c>
      <c r="C47" s="20" t="str">
        <f t="shared" si="0"/>
        <v>The Gambia_2023</v>
      </c>
      <c r="D47" s="25" t="s">
        <v>371</v>
      </c>
      <c r="E47" s="25" t="s">
        <v>617</v>
      </c>
      <c r="F47" s="22">
        <v>0.48803430506443662</v>
      </c>
      <c r="G47" s="23">
        <v>0.57095949893194475</v>
      </c>
      <c r="H47" s="24">
        <v>0.71353676650126474</v>
      </c>
      <c r="I47" s="24">
        <v>0.65608421494633917</v>
      </c>
      <c r="J47" s="24">
        <v>0.30935790242230921</v>
      </c>
      <c r="K47" s="24">
        <v>0.39751191651769152</v>
      </c>
      <c r="L47" s="24">
        <v>0.62766281013612446</v>
      </c>
      <c r="M47" s="24">
        <v>0.72160338306793936</v>
      </c>
      <c r="N47" s="23">
        <v>0.46605150341838086</v>
      </c>
      <c r="O47" s="24">
        <v>0.39546779526908543</v>
      </c>
      <c r="P47" s="24">
        <v>0.56615382421919125</v>
      </c>
      <c r="Q47" s="24">
        <v>0.48705166050402354</v>
      </c>
      <c r="R47" s="24">
        <v>0.41553273368122301</v>
      </c>
      <c r="S47" s="23">
        <v>0.38421457444115192</v>
      </c>
      <c r="T47" s="24">
        <v>0.14338565564562794</v>
      </c>
      <c r="U47" s="24">
        <v>0.40480284748683237</v>
      </c>
      <c r="V47" s="24">
        <v>0.58974055523348834</v>
      </c>
      <c r="W47" s="24">
        <v>0.39892923939865904</v>
      </c>
      <c r="X47" s="23">
        <v>0.51867534097841217</v>
      </c>
      <c r="Y47" s="24">
        <v>0.48616221318649327</v>
      </c>
      <c r="Z47" s="24">
        <v>0.40173645564923749</v>
      </c>
      <c r="AA47" s="24">
        <v>0.39335702631763581</v>
      </c>
      <c r="AB47" s="24">
        <v>0.62766281013612446</v>
      </c>
      <c r="AC47" s="24">
        <v>0.71203866050547182</v>
      </c>
      <c r="AD47" s="24">
        <v>0.40980390173586978</v>
      </c>
      <c r="AE47" s="24">
        <v>0.66250947615205247</v>
      </c>
      <c r="AF47" s="24">
        <v>0.45613218414441237</v>
      </c>
      <c r="AG47" s="23">
        <v>0.69610392116170206</v>
      </c>
      <c r="AH47" s="24">
        <v>0.5586659627210705</v>
      </c>
      <c r="AI47" s="24">
        <v>1</v>
      </c>
      <c r="AJ47" s="24">
        <v>0.52964580076403589</v>
      </c>
      <c r="AK47" s="23">
        <v>0.37374855304816973</v>
      </c>
      <c r="AL47" s="24">
        <v>0.35532442045625168</v>
      </c>
      <c r="AM47" s="24">
        <v>0.49589501264244978</v>
      </c>
      <c r="AN47" s="24">
        <v>0.29522287426974708</v>
      </c>
      <c r="AO47" s="24">
        <v>0.26650689370017522</v>
      </c>
      <c r="AP47" s="24">
        <v>0.45579356417222494</v>
      </c>
      <c r="AQ47" s="23">
        <v>0.49459790473893694</v>
      </c>
      <c r="AR47" s="24">
        <v>0.4357304964580459</v>
      </c>
      <c r="AS47" s="24">
        <v>0.67288070187969906</v>
      </c>
      <c r="AT47" s="24">
        <v>0.58786672834711751</v>
      </c>
      <c r="AU47" s="24">
        <v>0.55218576142278464</v>
      </c>
      <c r="AV47" s="24">
        <v>0.26285468600754147</v>
      </c>
      <c r="AW47" s="24">
        <v>0.34705102466582111</v>
      </c>
      <c r="AX47" s="24">
        <v>0.60361593439154926</v>
      </c>
      <c r="AY47" s="23">
        <v>0.39992314379679478</v>
      </c>
      <c r="AZ47" s="24">
        <v>0.4112747268460985</v>
      </c>
      <c r="BA47" s="24">
        <v>0.40419533955777176</v>
      </c>
      <c r="BB47" s="24">
        <v>0.12151966884765386</v>
      </c>
      <c r="BC47" s="24">
        <v>0.34688677049919936</v>
      </c>
      <c r="BD47" s="24">
        <v>0.54844102669222217</v>
      </c>
      <c r="BE47" s="24">
        <v>0.57378744781698232</v>
      </c>
      <c r="BF47" s="24">
        <v>0.39335702631763581</v>
      </c>
    </row>
    <row r="48" spans="1:58">
      <c r="A48" s="20" t="s">
        <v>40</v>
      </c>
      <c r="B48" s="20">
        <v>2023</v>
      </c>
      <c r="C48" s="20" t="str">
        <f t="shared" si="0"/>
        <v>Georgia_2023</v>
      </c>
      <c r="D48" s="25" t="s">
        <v>372</v>
      </c>
      <c r="E48" s="25" t="s">
        <v>612</v>
      </c>
      <c r="F48" s="22">
        <v>0.60375454517430238</v>
      </c>
      <c r="G48" s="23">
        <v>0.52990191217644933</v>
      </c>
      <c r="H48" s="24">
        <v>0.56666034147643085</v>
      </c>
      <c r="I48" s="24">
        <v>0.43945332264893022</v>
      </c>
      <c r="J48" s="24">
        <v>0.57739378513451045</v>
      </c>
      <c r="K48" s="24">
        <v>0.39122211573173871</v>
      </c>
      <c r="L48" s="24">
        <v>0.65940527561002016</v>
      </c>
      <c r="M48" s="24">
        <v>0.54527663245706581</v>
      </c>
      <c r="N48" s="23">
        <v>0.67557685870242778</v>
      </c>
      <c r="O48" s="24">
        <v>0.59087864368983345</v>
      </c>
      <c r="P48" s="24">
        <v>0.72593801379707146</v>
      </c>
      <c r="Q48" s="24">
        <v>0.88292173046402089</v>
      </c>
      <c r="R48" s="24">
        <v>0.50256904685878534</v>
      </c>
      <c r="S48" s="23">
        <v>0.58731288070249743</v>
      </c>
      <c r="T48" s="24">
        <v>0.51830387723975258</v>
      </c>
      <c r="U48" s="24">
        <v>0.65873476491732008</v>
      </c>
      <c r="V48" s="24">
        <v>0.60827809855583759</v>
      </c>
      <c r="W48" s="24">
        <v>0.56393478209707948</v>
      </c>
      <c r="X48" s="23">
        <v>0.62223616818494232</v>
      </c>
      <c r="Y48" s="24">
        <v>0.57439790717287986</v>
      </c>
      <c r="Z48" s="24">
        <v>0.75633939506423709</v>
      </c>
      <c r="AA48" s="24">
        <v>0.59301304114267106</v>
      </c>
      <c r="AB48" s="24">
        <v>0.65940527561002016</v>
      </c>
      <c r="AC48" s="24">
        <v>0.66058771857043452</v>
      </c>
      <c r="AD48" s="24">
        <v>0.46592419218334058</v>
      </c>
      <c r="AE48" s="24">
        <v>0.68611390521684146</v>
      </c>
      <c r="AF48" s="24">
        <v>0.58210791051911304</v>
      </c>
      <c r="AG48" s="23">
        <v>0.78907287608950749</v>
      </c>
      <c r="AH48" s="24">
        <v>0.91640558847292974</v>
      </c>
      <c r="AI48" s="24">
        <v>1</v>
      </c>
      <c r="AJ48" s="24">
        <v>0.45081303979559256</v>
      </c>
      <c r="AK48" s="23">
        <v>0.57714356786252297</v>
      </c>
      <c r="AL48" s="24">
        <v>0.57027765861849422</v>
      </c>
      <c r="AM48" s="24">
        <v>0.79896543773020645</v>
      </c>
      <c r="AN48" s="24">
        <v>0.50622132258856767</v>
      </c>
      <c r="AO48" s="24">
        <v>0.40821490027376761</v>
      </c>
      <c r="AP48" s="24">
        <v>0.60203852010157921</v>
      </c>
      <c r="AQ48" s="23">
        <v>0.53338565065529309</v>
      </c>
      <c r="AR48" s="24">
        <v>0.62418617086345729</v>
      </c>
      <c r="AS48" s="24">
        <v>0.53541255129313248</v>
      </c>
      <c r="AT48" s="24">
        <v>0.59618928490346335</v>
      </c>
      <c r="AU48" s="24">
        <v>0.39164612491919892</v>
      </c>
      <c r="AV48" s="24">
        <v>0.33861257955432089</v>
      </c>
      <c r="AW48" s="24">
        <v>0.50229374505388846</v>
      </c>
      <c r="AX48" s="24">
        <v>0.7453590979995901</v>
      </c>
      <c r="AY48" s="23">
        <v>0.51540644702077831</v>
      </c>
      <c r="AZ48" s="24">
        <v>0.3557669820519796</v>
      </c>
      <c r="BA48" s="24">
        <v>0.56000919797268978</v>
      </c>
      <c r="BB48" s="24">
        <v>0.6272346187989396</v>
      </c>
      <c r="BC48" s="24">
        <v>0.48862729556709256</v>
      </c>
      <c r="BD48" s="24">
        <v>0.72389444944712977</v>
      </c>
      <c r="BE48" s="24">
        <v>0.25929954416494566</v>
      </c>
      <c r="BF48" s="24">
        <v>0.59301304114267106</v>
      </c>
    </row>
    <row r="49" spans="1:58">
      <c r="A49" s="20" t="s">
        <v>41</v>
      </c>
      <c r="B49" s="20">
        <v>2023</v>
      </c>
      <c r="C49" s="20" t="str">
        <f t="shared" si="0"/>
        <v>Germany_2023</v>
      </c>
      <c r="D49" s="25" t="s">
        <v>373</v>
      </c>
      <c r="E49" s="25" t="s">
        <v>615</v>
      </c>
      <c r="F49" s="22">
        <v>0.83446079593622002</v>
      </c>
      <c r="G49" s="23">
        <v>0.86166355923189497</v>
      </c>
      <c r="H49" s="24">
        <v>0.83641142868492457</v>
      </c>
      <c r="I49" s="24">
        <v>0.82358912468687651</v>
      </c>
      <c r="J49" s="24">
        <v>0.8916507765923205</v>
      </c>
      <c r="K49" s="24">
        <v>0.82055687962918955</v>
      </c>
      <c r="L49" s="24">
        <v>0.84181682411863668</v>
      </c>
      <c r="M49" s="24">
        <v>0.95595632167942168</v>
      </c>
      <c r="N49" s="23">
        <v>0.82275000445040458</v>
      </c>
      <c r="O49" s="24">
        <v>0.81257178135946806</v>
      </c>
      <c r="P49" s="24">
        <v>0.95100641282727305</v>
      </c>
      <c r="Q49" s="24">
        <v>0.9092602185749461</v>
      </c>
      <c r="R49" s="24">
        <v>0.61816160503993078</v>
      </c>
      <c r="S49" s="23">
        <v>0.79401156002537288</v>
      </c>
      <c r="T49" s="24">
        <v>0.73666477499049854</v>
      </c>
      <c r="U49" s="24">
        <v>0.73663732323787201</v>
      </c>
      <c r="V49" s="24">
        <v>0.86059972666847528</v>
      </c>
      <c r="W49" s="24">
        <v>0.84214441520464556</v>
      </c>
      <c r="X49" s="23">
        <v>0.85704390342899961</v>
      </c>
      <c r="Y49" s="24">
        <v>0.77162585017705954</v>
      </c>
      <c r="Z49" s="24">
        <v>0.95767765482081724</v>
      </c>
      <c r="AA49" s="24">
        <v>0.84366505412590731</v>
      </c>
      <c r="AB49" s="24">
        <v>0.84181682411863668</v>
      </c>
      <c r="AC49" s="24">
        <v>0.85699913700758423</v>
      </c>
      <c r="AD49" s="24">
        <v>0.83807186402364309</v>
      </c>
      <c r="AE49" s="24">
        <v>0.90011122987156233</v>
      </c>
      <c r="AF49" s="24">
        <v>0.84638361328678657</v>
      </c>
      <c r="AG49" s="23">
        <v>0.88865077890192357</v>
      </c>
      <c r="AH49" s="24">
        <v>0.89942126400010325</v>
      </c>
      <c r="AI49" s="24">
        <v>1</v>
      </c>
      <c r="AJ49" s="24">
        <v>0.76653107270566745</v>
      </c>
      <c r="AK49" s="23">
        <v>0.84324549972906815</v>
      </c>
      <c r="AL49" s="24">
        <v>0.77132542312183605</v>
      </c>
      <c r="AM49" s="24">
        <v>0.86203709908000115</v>
      </c>
      <c r="AN49" s="24">
        <v>0.79601019300401188</v>
      </c>
      <c r="AO49" s="24">
        <v>0.88230961530982677</v>
      </c>
      <c r="AP49" s="24">
        <v>0.90454516812966479</v>
      </c>
      <c r="AQ49" s="23">
        <v>0.8282015396719008</v>
      </c>
      <c r="AR49" s="24">
        <v>0.7562493815479373</v>
      </c>
      <c r="AS49" s="24">
        <v>0.82576440115456773</v>
      </c>
      <c r="AT49" s="24">
        <v>0.88549092508680372</v>
      </c>
      <c r="AU49" s="24">
        <v>0.89999582440076265</v>
      </c>
      <c r="AV49" s="24">
        <v>0.74323073350914548</v>
      </c>
      <c r="AW49" s="24">
        <v>0.8527682791588842</v>
      </c>
      <c r="AX49" s="24">
        <v>0.83391123284520541</v>
      </c>
      <c r="AY49" s="23">
        <v>0.78011952205019519</v>
      </c>
      <c r="AZ49" s="24">
        <v>0.59163385840194138</v>
      </c>
      <c r="BA49" s="24">
        <v>0.76786906047495629</v>
      </c>
      <c r="BB49" s="24">
        <v>0.78815079302515534</v>
      </c>
      <c r="BC49" s="24">
        <v>0.71651230222836371</v>
      </c>
      <c r="BD49" s="24">
        <v>0.85460394960303165</v>
      </c>
      <c r="BE49" s="24">
        <v>0.89840163649201077</v>
      </c>
      <c r="BF49" s="24">
        <v>0.84366505412590731</v>
      </c>
    </row>
    <row r="50" spans="1:58">
      <c r="A50" s="20" t="s">
        <v>42</v>
      </c>
      <c r="B50" s="20">
        <v>2023</v>
      </c>
      <c r="C50" s="20" t="str">
        <f t="shared" si="0"/>
        <v>Ghana_2023</v>
      </c>
      <c r="D50" s="25" t="s">
        <v>374</v>
      </c>
      <c r="E50" s="25" t="s">
        <v>617</v>
      </c>
      <c r="F50" s="22">
        <v>0.54899992402582742</v>
      </c>
      <c r="G50" s="23">
        <v>0.65797430514751387</v>
      </c>
      <c r="H50" s="24">
        <v>0.75852643408831799</v>
      </c>
      <c r="I50" s="24">
        <v>0.63651718128107149</v>
      </c>
      <c r="J50" s="24">
        <v>0.63254454910931235</v>
      </c>
      <c r="K50" s="24">
        <v>0.50324684175934187</v>
      </c>
      <c r="L50" s="24">
        <v>0.69879526678619153</v>
      </c>
      <c r="M50" s="24">
        <v>0.7182155578608479</v>
      </c>
      <c r="N50" s="23">
        <v>0.38896843075771714</v>
      </c>
      <c r="O50" s="24">
        <v>0.38404524338549401</v>
      </c>
      <c r="P50" s="24">
        <v>0.53574453387461785</v>
      </c>
      <c r="Q50" s="24">
        <v>0.36568245166681596</v>
      </c>
      <c r="R50" s="24">
        <v>0.27040149410394076</v>
      </c>
      <c r="S50" s="23">
        <v>0.5068427634625845</v>
      </c>
      <c r="T50" s="24">
        <v>0.2529994046175717</v>
      </c>
      <c r="U50" s="24">
        <v>0.43095382462309262</v>
      </c>
      <c r="V50" s="24">
        <v>0.67874517625446751</v>
      </c>
      <c r="W50" s="24">
        <v>0.66467264835520634</v>
      </c>
      <c r="X50" s="23">
        <v>0.57638387372869859</v>
      </c>
      <c r="Y50" s="24">
        <v>0.59775696606895312</v>
      </c>
      <c r="Z50" s="24">
        <v>0.51873525032339851</v>
      </c>
      <c r="AA50" s="24">
        <v>0.40244420874757908</v>
      </c>
      <c r="AB50" s="24">
        <v>0.69879526678619153</v>
      </c>
      <c r="AC50" s="24">
        <v>0.68992778444409653</v>
      </c>
      <c r="AD50" s="24">
        <v>0.43884803155478624</v>
      </c>
      <c r="AE50" s="24">
        <v>0.71822485517910728</v>
      </c>
      <c r="AF50" s="24">
        <v>0.54633862672547651</v>
      </c>
      <c r="AG50" s="23">
        <v>0.7148940593075187</v>
      </c>
      <c r="AH50" s="24">
        <v>0.76111955763470274</v>
      </c>
      <c r="AI50" s="24">
        <v>1</v>
      </c>
      <c r="AJ50" s="24">
        <v>0.38356262028785326</v>
      </c>
      <c r="AK50" s="23">
        <v>0.53293796285302264</v>
      </c>
      <c r="AL50" s="24">
        <v>0.45376690332902486</v>
      </c>
      <c r="AM50" s="24">
        <v>0.53110829350999555</v>
      </c>
      <c r="AN50" s="24">
        <v>0.44389697896642621</v>
      </c>
      <c r="AO50" s="24">
        <v>0.60425736185572565</v>
      </c>
      <c r="AP50" s="24">
        <v>0.63166027660394075</v>
      </c>
      <c r="AQ50" s="23">
        <v>0.56763619844704161</v>
      </c>
      <c r="AR50" s="24">
        <v>0.57668674662870845</v>
      </c>
      <c r="AS50" s="24">
        <v>0.58240092046394332</v>
      </c>
      <c r="AT50" s="24">
        <v>0.54840963349367511</v>
      </c>
      <c r="AU50" s="24">
        <v>0.64508862436420333</v>
      </c>
      <c r="AV50" s="24">
        <v>0.39625589338683703</v>
      </c>
      <c r="AW50" s="24">
        <v>0.50962684377725054</v>
      </c>
      <c r="AX50" s="24">
        <v>0.71498472701467364</v>
      </c>
      <c r="AY50" s="23">
        <v>0.44636179850252244</v>
      </c>
      <c r="AZ50" s="24">
        <v>0.38915947945369184</v>
      </c>
      <c r="BA50" s="24">
        <v>0.43176152669879392</v>
      </c>
      <c r="BB50" s="24">
        <v>0.37295004500591017</v>
      </c>
      <c r="BC50" s="24">
        <v>0.54333451188973581</v>
      </c>
      <c r="BD50" s="24">
        <v>0.3997814984359862</v>
      </c>
      <c r="BE50" s="24">
        <v>0.58510131928596021</v>
      </c>
      <c r="BF50" s="24">
        <v>0.40244420874757908</v>
      </c>
    </row>
    <row r="51" spans="1:58">
      <c r="A51" s="20" t="s">
        <v>43</v>
      </c>
      <c r="B51" s="20">
        <v>2023</v>
      </c>
      <c r="C51" s="20" t="str">
        <f t="shared" si="0"/>
        <v>Greece_2023</v>
      </c>
      <c r="D51" s="25" t="s">
        <v>375</v>
      </c>
      <c r="E51" s="25" t="s">
        <v>615</v>
      </c>
      <c r="F51" s="22">
        <v>0.60506283294589758</v>
      </c>
      <c r="G51" s="23">
        <v>0.67326357227603095</v>
      </c>
      <c r="H51" s="24">
        <v>0.63462392223069619</v>
      </c>
      <c r="I51" s="24">
        <v>0.64158820130254446</v>
      </c>
      <c r="J51" s="24">
        <v>0.69384260438238299</v>
      </c>
      <c r="K51" s="24">
        <v>0.53161594069818219</v>
      </c>
      <c r="L51" s="24">
        <v>0.67949846851977824</v>
      </c>
      <c r="M51" s="24">
        <v>0.85841229652260176</v>
      </c>
      <c r="N51" s="23">
        <v>0.55734839860390639</v>
      </c>
      <c r="O51" s="24">
        <v>0.50770788169998471</v>
      </c>
      <c r="P51" s="24">
        <v>0.78090721165855426</v>
      </c>
      <c r="Q51" s="24">
        <v>0.74030199010305797</v>
      </c>
      <c r="R51" s="24">
        <v>0.20047651095402833</v>
      </c>
      <c r="S51" s="23">
        <v>0.60602284112871752</v>
      </c>
      <c r="T51" s="24">
        <v>0.55053162217391993</v>
      </c>
      <c r="U51" s="24">
        <v>0.6189763686194597</v>
      </c>
      <c r="V51" s="24">
        <v>0.63810200535688011</v>
      </c>
      <c r="W51" s="24">
        <v>0.6164813683646102</v>
      </c>
      <c r="X51" s="23">
        <v>0.65144763063433675</v>
      </c>
      <c r="Y51" s="24">
        <v>0.57914036491667975</v>
      </c>
      <c r="Z51" s="24">
        <v>0.74744581109823416</v>
      </c>
      <c r="AA51" s="24">
        <v>0.55006470683512443</v>
      </c>
      <c r="AB51" s="24">
        <v>0.67949846851977824</v>
      </c>
      <c r="AC51" s="24">
        <v>0.71784590348786803</v>
      </c>
      <c r="AD51" s="24">
        <v>0.60588233711715223</v>
      </c>
      <c r="AE51" s="24">
        <v>0.76207886213290132</v>
      </c>
      <c r="AF51" s="24">
        <v>0.56962459096695517</v>
      </c>
      <c r="AG51" s="23">
        <v>0.71853312399558578</v>
      </c>
      <c r="AH51" s="24">
        <v>0.82048391298001599</v>
      </c>
      <c r="AI51" s="24">
        <v>1</v>
      </c>
      <c r="AJ51" s="24">
        <v>0.33511545900674172</v>
      </c>
      <c r="AK51" s="23">
        <v>0.55465046815752239</v>
      </c>
      <c r="AL51" s="24">
        <v>0.60671735557310835</v>
      </c>
      <c r="AM51" s="24">
        <v>0.61711858510954587</v>
      </c>
      <c r="AN51" s="24">
        <v>0.4248269044460069</v>
      </c>
      <c r="AO51" s="24">
        <v>0.44690873107538914</v>
      </c>
      <c r="AP51" s="24">
        <v>0.67768076458356163</v>
      </c>
      <c r="AQ51" s="23">
        <v>0.58332958995122886</v>
      </c>
      <c r="AR51" s="24">
        <v>0.60646241405481061</v>
      </c>
      <c r="AS51" s="24">
        <v>0.61479482507002736</v>
      </c>
      <c r="AT51" s="24">
        <v>0.70798928767363289</v>
      </c>
      <c r="AU51" s="24">
        <v>0.59856882767388175</v>
      </c>
      <c r="AV51" s="24">
        <v>0.25286627199271677</v>
      </c>
      <c r="AW51" s="24">
        <v>0.51812304025378197</v>
      </c>
      <c r="AX51" s="24">
        <v>0.7845024629397499</v>
      </c>
      <c r="AY51" s="23">
        <v>0.49590703881985165</v>
      </c>
      <c r="AZ51" s="24">
        <v>0.48068861310504452</v>
      </c>
      <c r="BA51" s="24">
        <v>0.47521230675786902</v>
      </c>
      <c r="BB51" s="24">
        <v>0.32608677194720598</v>
      </c>
      <c r="BC51" s="24">
        <v>0.43329101645431845</v>
      </c>
      <c r="BD51" s="24">
        <v>0.65807980144827027</v>
      </c>
      <c r="BE51" s="24">
        <v>0.54792605519112902</v>
      </c>
      <c r="BF51" s="24">
        <v>0.55006470683512443</v>
      </c>
    </row>
    <row r="52" spans="1:58">
      <c r="A52" s="20" t="s">
        <v>376</v>
      </c>
      <c r="B52" s="20">
        <v>2023</v>
      </c>
      <c r="C52" s="20" t="str">
        <f t="shared" si="0"/>
        <v>Grenada_2023</v>
      </c>
      <c r="D52" s="25" t="s">
        <v>377</v>
      </c>
      <c r="E52" s="25" t="s">
        <v>613</v>
      </c>
      <c r="F52" s="22">
        <v>0.60220812748266761</v>
      </c>
      <c r="G52" s="23">
        <v>0.58114116209157152</v>
      </c>
      <c r="H52" s="24">
        <v>0.51589729416801855</v>
      </c>
      <c r="I52" s="24">
        <v>0.70127564827540334</v>
      </c>
      <c r="J52" s="24">
        <v>0.41170173148848155</v>
      </c>
      <c r="K52" s="24">
        <v>0.50212017883860094</v>
      </c>
      <c r="L52" s="24">
        <v>0.64439922035176211</v>
      </c>
      <c r="M52" s="24">
        <v>0.71145289942716294</v>
      </c>
      <c r="N52" s="23">
        <v>0.66004883042278895</v>
      </c>
      <c r="O52" s="24">
        <v>0.63629045268549533</v>
      </c>
      <c r="P52" s="24">
        <v>0.83753374527541746</v>
      </c>
      <c r="Q52" s="24">
        <v>0.7489921736658014</v>
      </c>
      <c r="R52" s="24">
        <v>0.41737895006444153</v>
      </c>
      <c r="S52" s="23">
        <v>0.45520129923954478</v>
      </c>
      <c r="T52" s="24">
        <v>0.28654876640306126</v>
      </c>
      <c r="U52" s="24">
        <v>0.41134214626583637</v>
      </c>
      <c r="V52" s="24">
        <v>0.63318055309965726</v>
      </c>
      <c r="W52" s="24">
        <v>0.48973373118962421</v>
      </c>
      <c r="X52" s="23">
        <v>0.62429158060904366</v>
      </c>
      <c r="Y52" s="24">
        <v>0.69296186350748712</v>
      </c>
      <c r="Z52" s="24">
        <v>0.7076754539421084</v>
      </c>
      <c r="AA52" s="24">
        <v>0.4772838789449505</v>
      </c>
      <c r="AB52" s="24">
        <v>0.64439922035176211</v>
      </c>
      <c r="AC52" s="24">
        <v>0.63809159551797823</v>
      </c>
      <c r="AD52" s="24">
        <v>0.40196075519031083</v>
      </c>
      <c r="AE52" s="24">
        <v>0.71190755849272369</v>
      </c>
      <c r="AF52" s="24">
        <v>0.72005231892502808</v>
      </c>
      <c r="AG52" s="23">
        <v>0.79543766046335496</v>
      </c>
      <c r="AH52" s="24">
        <v>0.91482770195888341</v>
      </c>
      <c r="AI52" s="24">
        <v>1</v>
      </c>
      <c r="AJ52" s="24">
        <v>0.47148527943118163</v>
      </c>
      <c r="AK52" s="23">
        <v>0.55325145199739678</v>
      </c>
      <c r="AL52" s="24">
        <v>0.51230140465102414</v>
      </c>
      <c r="AM52" s="24">
        <v>0.79314568325326307</v>
      </c>
      <c r="AN52" s="24">
        <v>0.52205295046364053</v>
      </c>
      <c r="AO52" s="24">
        <v>0.43164506530423308</v>
      </c>
      <c r="AP52" s="24">
        <v>0.5071121563148232</v>
      </c>
      <c r="AQ52" s="23">
        <v>0.61315746838728347</v>
      </c>
      <c r="AR52" s="24">
        <v>0.5683376004303885</v>
      </c>
      <c r="AS52" s="24">
        <v>0.68878421041586568</v>
      </c>
      <c r="AT52" s="24">
        <v>0.84246192283991483</v>
      </c>
      <c r="AU52" s="24">
        <v>0.72334923531743645</v>
      </c>
      <c r="AV52" s="24">
        <v>0.36749730888244658</v>
      </c>
      <c r="AW52" s="24">
        <v>0.34755011549502668</v>
      </c>
      <c r="AX52" s="24">
        <v>0.75412188532990476</v>
      </c>
      <c r="AY52" s="23">
        <v>0.53513556665035689</v>
      </c>
      <c r="AZ52" s="24">
        <v>0.50385744878968375</v>
      </c>
      <c r="BA52" s="24">
        <v>0.55746406240767143</v>
      </c>
      <c r="BB52" s="24">
        <v>0.41116005219349194</v>
      </c>
      <c r="BC52" s="24">
        <v>0.49394548526774279</v>
      </c>
      <c r="BD52" s="24">
        <v>0.70290450646072689</v>
      </c>
      <c r="BE52" s="24">
        <v>0.59933353248823129</v>
      </c>
      <c r="BF52" s="24">
        <v>0.4772838789449505</v>
      </c>
    </row>
    <row r="53" spans="1:58">
      <c r="A53" s="20" t="s">
        <v>44</v>
      </c>
      <c r="B53" s="20">
        <v>2023</v>
      </c>
      <c r="C53" s="20" t="str">
        <f t="shared" si="0"/>
        <v>Guatemala_2023</v>
      </c>
      <c r="D53" s="25" t="s">
        <v>378</v>
      </c>
      <c r="E53" s="25" t="s">
        <v>613</v>
      </c>
      <c r="F53" s="22">
        <v>0.43764452599382253</v>
      </c>
      <c r="G53" s="23">
        <v>0.49458949570909433</v>
      </c>
      <c r="H53" s="24">
        <v>0.60733028528913424</v>
      </c>
      <c r="I53" s="24">
        <v>0.46931583517353093</v>
      </c>
      <c r="J53" s="24">
        <v>0.36643722433842063</v>
      </c>
      <c r="K53" s="24">
        <v>0.30973156998039325</v>
      </c>
      <c r="L53" s="24">
        <v>0.61584827129170849</v>
      </c>
      <c r="M53" s="24">
        <v>0.59887378818137815</v>
      </c>
      <c r="N53" s="23">
        <v>0.34038171592039373</v>
      </c>
      <c r="O53" s="24">
        <v>0.35229269677422592</v>
      </c>
      <c r="P53" s="24">
        <v>0.42498665096414961</v>
      </c>
      <c r="Q53" s="24">
        <v>0.51620313137948282</v>
      </c>
      <c r="R53" s="24">
        <v>6.8044384563716587E-2</v>
      </c>
      <c r="S53" s="23">
        <v>0.51663351923959633</v>
      </c>
      <c r="T53" s="24">
        <v>0.31175811323979508</v>
      </c>
      <c r="U53" s="24">
        <v>0.55237564035622799</v>
      </c>
      <c r="V53" s="24">
        <v>0.56797968261957821</v>
      </c>
      <c r="W53" s="24">
        <v>0.63442064074278426</v>
      </c>
      <c r="X53" s="23">
        <v>0.52783722271400202</v>
      </c>
      <c r="Y53" s="24">
        <v>0.38039209301123073</v>
      </c>
      <c r="Z53" s="24">
        <v>0.5850556137475289</v>
      </c>
      <c r="AA53" s="24">
        <v>0.40210228694507144</v>
      </c>
      <c r="AB53" s="24">
        <v>0.61584827129170849</v>
      </c>
      <c r="AC53" s="24">
        <v>0.64622436593783794</v>
      </c>
      <c r="AD53" s="24">
        <v>0.56249799842456383</v>
      </c>
      <c r="AE53" s="24">
        <v>0.64396697846987183</v>
      </c>
      <c r="AF53" s="24">
        <v>0.38661017388420316</v>
      </c>
      <c r="AG53" s="23">
        <v>0.58957143800685674</v>
      </c>
      <c r="AH53" s="24">
        <v>0.56598062393395365</v>
      </c>
      <c r="AI53" s="24">
        <v>1</v>
      </c>
      <c r="AJ53" s="24">
        <v>0.20273369008661676</v>
      </c>
      <c r="AK53" s="23">
        <v>0.40215258112875601</v>
      </c>
      <c r="AL53" s="24">
        <v>0.4094571409345038</v>
      </c>
      <c r="AM53" s="24">
        <v>0.56456414502737029</v>
      </c>
      <c r="AN53" s="24">
        <v>0.29125345891152171</v>
      </c>
      <c r="AO53" s="24">
        <v>0.27457463054703635</v>
      </c>
      <c r="AP53" s="24">
        <v>0.47091353022334781</v>
      </c>
      <c r="AQ53" s="23">
        <v>0.33230280261686856</v>
      </c>
      <c r="AR53" s="24">
        <v>0.32818894206685323</v>
      </c>
      <c r="AS53" s="24">
        <v>0.29077288083540859</v>
      </c>
      <c r="AT53" s="24">
        <v>0.4216704725138184</v>
      </c>
      <c r="AU53" s="24">
        <v>0.32291029218181616</v>
      </c>
      <c r="AV53" s="24">
        <v>0.12568933872791527</v>
      </c>
      <c r="AW53" s="24">
        <v>0.24086244778369614</v>
      </c>
      <c r="AX53" s="24">
        <v>0.59602524420857239</v>
      </c>
      <c r="AY53" s="23">
        <v>0.29768743261501285</v>
      </c>
      <c r="AZ53" s="24">
        <v>0.20364978775931591</v>
      </c>
      <c r="BA53" s="24">
        <v>0.25433454874682265</v>
      </c>
      <c r="BB53" s="24">
        <v>0.12175783978081864</v>
      </c>
      <c r="BC53" s="24">
        <v>0.3124031680391407</v>
      </c>
      <c r="BD53" s="24">
        <v>0.44756545638976819</v>
      </c>
      <c r="BE53" s="24">
        <v>0.34199894064415215</v>
      </c>
      <c r="BF53" s="24">
        <v>0.40210228694507144</v>
      </c>
    </row>
    <row r="54" spans="1:58">
      <c r="A54" s="20" t="s">
        <v>45</v>
      </c>
      <c r="B54" s="20">
        <v>2023</v>
      </c>
      <c r="C54" s="20" t="str">
        <f t="shared" si="0"/>
        <v>Guinea_2023</v>
      </c>
      <c r="D54" s="25" t="s">
        <v>379</v>
      </c>
      <c r="E54" s="25" t="s">
        <v>617</v>
      </c>
      <c r="F54" s="22">
        <v>0.41300720845605127</v>
      </c>
      <c r="G54" s="23">
        <v>0.38388448668553904</v>
      </c>
      <c r="H54" s="24">
        <v>0.44667411239318422</v>
      </c>
      <c r="I54" s="24">
        <v>0.31168928778901317</v>
      </c>
      <c r="J54" s="24">
        <v>0.36266495843409863</v>
      </c>
      <c r="K54" s="24">
        <v>0.31259086826101434</v>
      </c>
      <c r="L54" s="24">
        <v>0.49865733521018357</v>
      </c>
      <c r="M54" s="24">
        <v>0.37103035802574014</v>
      </c>
      <c r="N54" s="23">
        <v>0.29221855601294289</v>
      </c>
      <c r="O54" s="24">
        <v>0.30013283978419558</v>
      </c>
      <c r="P54" s="24">
        <v>0.27200058715295672</v>
      </c>
      <c r="Q54" s="24">
        <v>0.34059221115424726</v>
      </c>
      <c r="R54" s="24">
        <v>0.25614858596037215</v>
      </c>
      <c r="S54" s="23">
        <v>0.36681700623025965</v>
      </c>
      <c r="T54" s="24">
        <v>0.19280470508508354</v>
      </c>
      <c r="U54" s="24">
        <v>0.35518886786065657</v>
      </c>
      <c r="V54" s="24">
        <v>0.48975181624244241</v>
      </c>
      <c r="W54" s="24">
        <v>0.4295226357328561</v>
      </c>
      <c r="X54" s="23">
        <v>0.49531781435804523</v>
      </c>
      <c r="Y54" s="24">
        <v>0.56685403202107087</v>
      </c>
      <c r="Z54" s="24">
        <v>0.43897004336589124</v>
      </c>
      <c r="AA54" s="24">
        <v>0.34899758349668386</v>
      </c>
      <c r="AB54" s="24">
        <v>0.49865733521018357</v>
      </c>
      <c r="AC54" s="24">
        <v>0.69720857419176818</v>
      </c>
      <c r="AD54" s="24">
        <v>0.25189614679618993</v>
      </c>
      <c r="AE54" s="24">
        <v>0.58320456679025823</v>
      </c>
      <c r="AF54" s="24">
        <v>0.57675423299231643</v>
      </c>
      <c r="AG54" s="23">
        <v>0.71675591578395126</v>
      </c>
      <c r="AH54" s="24">
        <v>0.75340196664239567</v>
      </c>
      <c r="AI54" s="24">
        <v>1</v>
      </c>
      <c r="AJ54" s="24">
        <v>0.39686578070945805</v>
      </c>
      <c r="AK54" s="23">
        <v>0.36620454152526055</v>
      </c>
      <c r="AL54" s="24">
        <v>0.37681185727684746</v>
      </c>
      <c r="AM54" s="24">
        <v>0.40587688408103739</v>
      </c>
      <c r="AN54" s="24">
        <v>0.35980898649705839</v>
      </c>
      <c r="AO54" s="24">
        <v>0.33877768415851361</v>
      </c>
      <c r="AP54" s="24">
        <v>0.34974729561284612</v>
      </c>
      <c r="AQ54" s="23">
        <v>0.38815511895113275</v>
      </c>
      <c r="AR54" s="24">
        <v>0.39795798515018721</v>
      </c>
      <c r="AS54" s="24">
        <v>0.48780197965143623</v>
      </c>
      <c r="AT54" s="24">
        <v>0.1505660671706765</v>
      </c>
      <c r="AU54" s="24">
        <v>0.28481014653648817</v>
      </c>
      <c r="AV54" s="24">
        <v>0.4629993439995731</v>
      </c>
      <c r="AW54" s="24">
        <v>0.44124068362598501</v>
      </c>
      <c r="AX54" s="24">
        <v>0.49170962652358235</v>
      </c>
      <c r="AY54" s="23">
        <v>0.29470422810127889</v>
      </c>
      <c r="AZ54" s="24">
        <v>0.24333286892751987</v>
      </c>
      <c r="BA54" s="24">
        <v>0.34224942606441655</v>
      </c>
      <c r="BB54" s="24">
        <v>0.15494754392524204</v>
      </c>
      <c r="BC54" s="24">
        <v>0.43642208780696379</v>
      </c>
      <c r="BD54" s="24">
        <v>0.28472825144415281</v>
      </c>
      <c r="BE54" s="24">
        <v>0.25225183504397286</v>
      </c>
      <c r="BF54" s="24">
        <v>0.34899758349668386</v>
      </c>
    </row>
    <row r="55" spans="1:58">
      <c r="A55" s="20" t="s">
        <v>46</v>
      </c>
      <c r="B55" s="20">
        <v>2023</v>
      </c>
      <c r="C55" s="20" t="str">
        <f t="shared" si="0"/>
        <v>Guyana_2023</v>
      </c>
      <c r="D55" s="25" t="s">
        <v>382</v>
      </c>
      <c r="E55" s="25" t="s">
        <v>613</v>
      </c>
      <c r="F55" s="22">
        <v>0.50129255697168706</v>
      </c>
      <c r="G55" s="23">
        <v>0.54011267495560633</v>
      </c>
      <c r="H55" s="24">
        <v>0.61360762899738708</v>
      </c>
      <c r="I55" s="24">
        <v>0.60400090589022426</v>
      </c>
      <c r="J55" s="24">
        <v>0.46404420357461085</v>
      </c>
      <c r="K55" s="24">
        <v>0.38594639573806877</v>
      </c>
      <c r="L55" s="24">
        <v>0.58278501989635589</v>
      </c>
      <c r="M55" s="24">
        <v>0.59029189563699158</v>
      </c>
      <c r="N55" s="23">
        <v>0.44515220166282876</v>
      </c>
      <c r="O55" s="24">
        <v>0.41117609598524985</v>
      </c>
      <c r="P55" s="24">
        <v>0.62498268372008514</v>
      </c>
      <c r="Q55" s="24">
        <v>0.40887270399051312</v>
      </c>
      <c r="R55" s="24">
        <v>0.33557732295546694</v>
      </c>
      <c r="S55" s="23">
        <v>0.44959073745284223</v>
      </c>
      <c r="T55" s="24">
        <v>0.30214231872611513</v>
      </c>
      <c r="U55" s="24">
        <v>0.41977552199777995</v>
      </c>
      <c r="V55" s="24">
        <v>0.53787202629907183</v>
      </c>
      <c r="W55" s="24">
        <v>0.5385730827884021</v>
      </c>
      <c r="X55" s="23">
        <v>0.55527647625960386</v>
      </c>
      <c r="Y55" s="24">
        <v>0.54470101558587047</v>
      </c>
      <c r="Z55" s="24">
        <v>0.5706023834331907</v>
      </c>
      <c r="AA55" s="24">
        <v>0.41257422293863522</v>
      </c>
      <c r="AB55" s="24">
        <v>0.58278501989635589</v>
      </c>
      <c r="AC55" s="24">
        <v>0.7212958121668428</v>
      </c>
      <c r="AD55" s="24">
        <v>0.43096404157617885</v>
      </c>
      <c r="AE55" s="24">
        <v>0.58638676860685446</v>
      </c>
      <c r="AF55" s="24">
        <v>0.59290254587290236</v>
      </c>
      <c r="AG55" s="23">
        <v>0.62697999952697547</v>
      </c>
      <c r="AH55" s="24">
        <v>0.64070848812724979</v>
      </c>
      <c r="AI55" s="24">
        <v>1</v>
      </c>
      <c r="AJ55" s="24">
        <v>0.24023151045367661</v>
      </c>
      <c r="AK55" s="23">
        <v>0.47098818122367386</v>
      </c>
      <c r="AL55" s="24">
        <v>0.49394593063969505</v>
      </c>
      <c r="AM55" s="24">
        <v>0.6136375673948774</v>
      </c>
      <c r="AN55" s="24">
        <v>0.39590390726941177</v>
      </c>
      <c r="AO55" s="24">
        <v>0.3762048408402584</v>
      </c>
      <c r="AP55" s="24">
        <v>0.47524865997412652</v>
      </c>
      <c r="AQ55" s="23">
        <v>0.51910647829868872</v>
      </c>
      <c r="AR55" s="24">
        <v>0.55613065184052324</v>
      </c>
      <c r="AS55" s="24">
        <v>0.38559138111256575</v>
      </c>
      <c r="AT55" s="24">
        <v>0.58777104975820538</v>
      </c>
      <c r="AU55" s="24">
        <v>0.60002470126818763</v>
      </c>
      <c r="AV55" s="24">
        <v>0.41060319008330309</v>
      </c>
      <c r="AW55" s="24">
        <v>0.49526023925362395</v>
      </c>
      <c r="AX55" s="24">
        <v>0.59836413477441175</v>
      </c>
      <c r="AY55" s="23">
        <v>0.40313370639327667</v>
      </c>
      <c r="AZ55" s="24">
        <v>0.34852400020755275</v>
      </c>
      <c r="BA55" s="24">
        <v>0.43183444172734786</v>
      </c>
      <c r="BB55" s="24">
        <v>0.16686610927991014</v>
      </c>
      <c r="BC55" s="24">
        <v>0.37830130354968827</v>
      </c>
      <c r="BD55" s="24">
        <v>0.48415404299520864</v>
      </c>
      <c r="BE55" s="24">
        <v>0.5996818240545938</v>
      </c>
      <c r="BF55" s="24">
        <v>0.41257422293863522</v>
      </c>
    </row>
    <row r="56" spans="1:58">
      <c r="A56" s="20" t="s">
        <v>383</v>
      </c>
      <c r="B56" s="20">
        <v>2023</v>
      </c>
      <c r="C56" s="20" t="str">
        <f t="shared" si="0"/>
        <v>Haiti_2023</v>
      </c>
      <c r="D56" s="25" t="s">
        <v>384</v>
      </c>
      <c r="E56" s="25" t="s">
        <v>613</v>
      </c>
      <c r="F56" s="22">
        <v>0.34000878825153869</v>
      </c>
      <c r="G56" s="23">
        <v>0.36092102025754258</v>
      </c>
      <c r="H56" s="24">
        <v>0.37542184312402704</v>
      </c>
      <c r="I56" s="24">
        <v>0.35919724805243425</v>
      </c>
      <c r="J56" s="24">
        <v>0.34457571358116662</v>
      </c>
      <c r="K56" s="24">
        <v>0.23472495290685227</v>
      </c>
      <c r="L56" s="24">
        <v>0.51105777454089207</v>
      </c>
      <c r="M56" s="24">
        <v>0.34054858933988308</v>
      </c>
      <c r="N56" s="23">
        <v>0.2392919109719519</v>
      </c>
      <c r="O56" s="24">
        <v>0.2298272699721049</v>
      </c>
      <c r="P56" s="24">
        <v>0.34925792530215383</v>
      </c>
      <c r="Q56" s="24">
        <v>0.32477107583205866</v>
      </c>
      <c r="R56" s="24">
        <v>5.3311372781490285E-2</v>
      </c>
      <c r="S56" s="23">
        <v>0.3458993792210126</v>
      </c>
      <c r="T56" s="24">
        <v>0.24661556271473856</v>
      </c>
      <c r="U56" s="24">
        <v>0.37554561945889525</v>
      </c>
      <c r="V56" s="24">
        <v>0.44546090834885627</v>
      </c>
      <c r="W56" s="24">
        <v>0.31597542636156034</v>
      </c>
      <c r="X56" s="23">
        <v>0.41954893292633477</v>
      </c>
      <c r="Y56" s="24">
        <v>0.48027324751230643</v>
      </c>
      <c r="Z56" s="24">
        <v>0.30765015525082273</v>
      </c>
      <c r="AA56" s="24">
        <v>0.29397121312127</v>
      </c>
      <c r="AB56" s="24">
        <v>0.51105777454089207</v>
      </c>
      <c r="AC56" s="24">
        <v>0.50465934129769408</v>
      </c>
      <c r="AD56" s="24">
        <v>0.2749999309999972</v>
      </c>
      <c r="AE56" s="24">
        <v>0.50277267836108541</v>
      </c>
      <c r="AF56" s="24">
        <v>0.48100712232661053</v>
      </c>
      <c r="AG56" s="23">
        <v>0.47822525718163905</v>
      </c>
      <c r="AH56" s="24">
        <v>0.42151787608092817</v>
      </c>
      <c r="AI56" s="24">
        <v>0.875</v>
      </c>
      <c r="AJ56" s="24">
        <v>0.13815789546398893</v>
      </c>
      <c r="AK56" s="23">
        <v>0.27610348399686191</v>
      </c>
      <c r="AL56" s="24">
        <v>0.30789516346633133</v>
      </c>
      <c r="AM56" s="24">
        <v>0.40166263750075754</v>
      </c>
      <c r="AN56" s="24">
        <v>0.26324759335881615</v>
      </c>
      <c r="AO56" s="24">
        <v>9.4512261777146986E-2</v>
      </c>
      <c r="AP56" s="24">
        <v>0.31319976388125753</v>
      </c>
      <c r="AQ56" s="23">
        <v>0.35218776400239332</v>
      </c>
      <c r="AR56" s="24">
        <v>0.37294590912308795</v>
      </c>
      <c r="AS56" s="24">
        <v>0.3473866707457689</v>
      </c>
      <c r="AT56" s="24">
        <v>0.33144363806745902</v>
      </c>
      <c r="AU56" s="24">
        <v>0.19959168532881197</v>
      </c>
      <c r="AV56" s="24">
        <v>0.3450840738545714</v>
      </c>
      <c r="AW56" s="24">
        <v>0.36793933941689727</v>
      </c>
      <c r="AX56" s="24">
        <v>0.50092303148015682</v>
      </c>
      <c r="AY56" s="23">
        <v>0.24789255745457348</v>
      </c>
      <c r="AZ56" s="24">
        <v>0.2950895770060844</v>
      </c>
      <c r="BA56" s="24">
        <v>0.21706592790992457</v>
      </c>
      <c r="BB56" s="24">
        <v>0.14633774592967341</v>
      </c>
      <c r="BC56" s="24">
        <v>0.29925022782101252</v>
      </c>
      <c r="BD56" s="24">
        <v>0.26426233706192487</v>
      </c>
      <c r="BE56" s="24">
        <v>0.21927087333212461</v>
      </c>
      <c r="BF56" s="24">
        <v>0.29397121312127</v>
      </c>
    </row>
    <row r="57" spans="1:58">
      <c r="A57" s="20" t="s">
        <v>47</v>
      </c>
      <c r="B57" s="20">
        <v>2023</v>
      </c>
      <c r="C57" s="20" t="str">
        <f t="shared" si="0"/>
        <v>Honduras_2023</v>
      </c>
      <c r="D57" s="25" t="s">
        <v>385</v>
      </c>
      <c r="E57" s="25" t="s">
        <v>613</v>
      </c>
      <c r="F57" s="22">
        <v>0.41227147386067814</v>
      </c>
      <c r="G57" s="23">
        <v>0.38084278515578723</v>
      </c>
      <c r="H57" s="24">
        <v>0.44299623758557427</v>
      </c>
      <c r="I57" s="24">
        <v>0.33343376847213102</v>
      </c>
      <c r="J57" s="24">
        <v>0.33411997120191267</v>
      </c>
      <c r="K57" s="24">
        <v>0.24040852927053702</v>
      </c>
      <c r="L57" s="24">
        <v>0.50430615578022775</v>
      </c>
      <c r="M57" s="24">
        <v>0.42979204862434073</v>
      </c>
      <c r="N57" s="23">
        <v>0.32376725189410599</v>
      </c>
      <c r="O57" s="24">
        <v>0.34644429320526565</v>
      </c>
      <c r="P57" s="24">
        <v>0.37675197854484643</v>
      </c>
      <c r="Q57" s="24">
        <v>0.46889170235802469</v>
      </c>
      <c r="R57" s="24">
        <v>0.10298103346828717</v>
      </c>
      <c r="S57" s="23">
        <v>0.45109645252669606</v>
      </c>
      <c r="T57" s="24">
        <v>0.29131196907867746</v>
      </c>
      <c r="U57" s="24">
        <v>0.48036908594396399</v>
      </c>
      <c r="V57" s="24">
        <v>0.49808708031706672</v>
      </c>
      <c r="W57" s="24">
        <v>0.534617674767076</v>
      </c>
      <c r="X57" s="23">
        <v>0.450865898719227</v>
      </c>
      <c r="Y57" s="24">
        <v>0.41982401471160874</v>
      </c>
      <c r="Z57" s="24">
        <v>0.36908605022562851</v>
      </c>
      <c r="AA57" s="24">
        <v>0.32972868403376954</v>
      </c>
      <c r="AB57" s="24">
        <v>0.50430615578022775</v>
      </c>
      <c r="AC57" s="24">
        <v>0.59896983362694267</v>
      </c>
      <c r="AD57" s="24">
        <v>0.31490047049501907</v>
      </c>
      <c r="AE57" s="24">
        <v>0.58454904722647405</v>
      </c>
      <c r="AF57" s="24">
        <v>0.48556293365414582</v>
      </c>
      <c r="AG57" s="23">
        <v>0.63637838114288614</v>
      </c>
      <c r="AH57" s="24">
        <v>0.55671814458345659</v>
      </c>
      <c r="AI57" s="24">
        <v>1</v>
      </c>
      <c r="AJ57" s="24">
        <v>0.35241699884520195</v>
      </c>
      <c r="AK57" s="23">
        <v>0.39145181735723267</v>
      </c>
      <c r="AL57" s="24">
        <v>0.35988598054935228</v>
      </c>
      <c r="AM57" s="24">
        <v>0.50622703513883738</v>
      </c>
      <c r="AN57" s="24">
        <v>0.34683148567577021</v>
      </c>
      <c r="AO57" s="24">
        <v>0.23306587224039421</v>
      </c>
      <c r="AP57" s="24">
        <v>0.51124871318180909</v>
      </c>
      <c r="AQ57" s="23">
        <v>0.40383582236882948</v>
      </c>
      <c r="AR57" s="24">
        <v>0.46752663316151599</v>
      </c>
      <c r="AS57" s="24">
        <v>0.36621988248312148</v>
      </c>
      <c r="AT57" s="24">
        <v>0.37133417760219967</v>
      </c>
      <c r="AU57" s="24">
        <v>0.29104062971223132</v>
      </c>
      <c r="AV57" s="24">
        <v>0.26026938740281658</v>
      </c>
      <c r="AW57" s="24">
        <v>0.41743925948926519</v>
      </c>
      <c r="AX57" s="24">
        <v>0.65302078673065656</v>
      </c>
      <c r="AY57" s="23">
        <v>0.25993338172066066</v>
      </c>
      <c r="AZ57" s="24">
        <v>0.21041968263879385</v>
      </c>
      <c r="BA57" s="24">
        <v>0.29823670042170985</v>
      </c>
      <c r="BB57" s="24">
        <v>0.14479916902478715</v>
      </c>
      <c r="BC57" s="24">
        <v>0.25681677398058206</v>
      </c>
      <c r="BD57" s="24">
        <v>0.40089870563322738</v>
      </c>
      <c r="BE57" s="24">
        <v>0.17863395631175472</v>
      </c>
      <c r="BF57" s="24">
        <v>0.32972868403376954</v>
      </c>
    </row>
    <row r="58" spans="1:58">
      <c r="A58" s="20" t="s">
        <v>620</v>
      </c>
      <c r="B58" s="20">
        <v>2023</v>
      </c>
      <c r="C58" s="20" t="str">
        <f t="shared" si="0"/>
        <v>Hong Kong SAR, China_2023</v>
      </c>
      <c r="D58" s="25" t="s">
        <v>387</v>
      </c>
      <c r="E58" s="25" t="s">
        <v>614</v>
      </c>
      <c r="F58" s="22">
        <v>0.72609852628074334</v>
      </c>
      <c r="G58" s="23">
        <v>0.56989275078658619</v>
      </c>
      <c r="H58" s="24">
        <v>0.57297996525337347</v>
      </c>
      <c r="I58" s="24">
        <v>0.6367062909356811</v>
      </c>
      <c r="J58" s="24">
        <v>0.52326018933872209</v>
      </c>
      <c r="K58" s="24">
        <v>0.6785024716125948</v>
      </c>
      <c r="L58" s="24">
        <v>0.46854264352518626</v>
      </c>
      <c r="M58" s="24">
        <v>0.53936494405395941</v>
      </c>
      <c r="N58" s="23">
        <v>0.83409771601361671</v>
      </c>
      <c r="O58" s="24">
        <v>0.78715754232638746</v>
      </c>
      <c r="P58" s="24">
        <v>0.92978086312021335</v>
      </c>
      <c r="Q58" s="24">
        <v>0.89432943924870134</v>
      </c>
      <c r="R58" s="24">
        <v>0.72512301935916512</v>
      </c>
      <c r="S58" s="23">
        <v>0.69118364040304514</v>
      </c>
      <c r="T58" s="24">
        <v>0.72020249370535061</v>
      </c>
      <c r="U58" s="24">
        <v>0.77014511043191203</v>
      </c>
      <c r="V58" s="24">
        <v>0.53370547467596186</v>
      </c>
      <c r="W58" s="24">
        <v>0.74068148279895607</v>
      </c>
      <c r="X58" s="23">
        <v>0.59964989041891459</v>
      </c>
      <c r="Y58" s="24">
        <v>0.69006446723696857</v>
      </c>
      <c r="Z58" s="24">
        <v>0.63016963980906382</v>
      </c>
      <c r="AA58" s="24">
        <v>0.69455823163708064</v>
      </c>
      <c r="AB58" s="24">
        <v>0.46854264352518626</v>
      </c>
      <c r="AC58" s="24">
        <v>0.7781073097611757</v>
      </c>
      <c r="AD58" s="24">
        <v>0.41938255100979349</v>
      </c>
      <c r="AE58" s="24">
        <v>0.47965033867995666</v>
      </c>
      <c r="AF58" s="24">
        <v>0.63672394169209123</v>
      </c>
      <c r="AG58" s="23">
        <v>0.92518566447564188</v>
      </c>
      <c r="AH58" s="24">
        <v>0.93514785326366334</v>
      </c>
      <c r="AI58" s="24">
        <v>1</v>
      </c>
      <c r="AJ58" s="24">
        <v>0.84040914016326196</v>
      </c>
      <c r="AK58" s="23">
        <v>0.79226520212920759</v>
      </c>
      <c r="AL58" s="24">
        <v>0.72926708678059904</v>
      </c>
      <c r="AM58" s="24">
        <v>0.97768784381086804</v>
      </c>
      <c r="AN58" s="24">
        <v>0.73941173364838064</v>
      </c>
      <c r="AO58" s="24">
        <v>0.80880702492304679</v>
      </c>
      <c r="AP58" s="24">
        <v>0.70615232148314311</v>
      </c>
      <c r="AQ58" s="23">
        <v>0.70683233384274557</v>
      </c>
      <c r="AR58" s="24">
        <v>0.63179984450597881</v>
      </c>
      <c r="AS58" s="24">
        <v>0.63306157148758224</v>
      </c>
      <c r="AT58" s="24">
        <v>0.93347497135745505</v>
      </c>
      <c r="AU58" s="24">
        <v>0.6314661983630685</v>
      </c>
      <c r="AV58" s="24">
        <v>0.62579465204213913</v>
      </c>
      <c r="AW58" s="24">
        <v>0.72372440888933953</v>
      </c>
      <c r="AX58" s="24">
        <v>0.76850469025365475</v>
      </c>
      <c r="AY58" s="23">
        <v>0.68968101217618882</v>
      </c>
      <c r="AZ58" s="24">
        <v>0.67426698474653324</v>
      </c>
      <c r="BA58" s="24">
        <v>0.63486976819981067</v>
      </c>
      <c r="BB58" s="24">
        <v>0.75979127741063357</v>
      </c>
      <c r="BC58" s="24">
        <v>0.63479620857699559</v>
      </c>
      <c r="BD58" s="24">
        <v>0.88440920798249945</v>
      </c>
      <c r="BE58" s="24">
        <v>0.54507540667976828</v>
      </c>
      <c r="BF58" s="24">
        <v>0.69455823163708064</v>
      </c>
    </row>
    <row r="59" spans="1:58">
      <c r="A59" s="20" t="s">
        <v>48</v>
      </c>
      <c r="B59" s="20">
        <v>2023</v>
      </c>
      <c r="C59" s="20" t="str">
        <f t="shared" si="0"/>
        <v>Hungary_2023</v>
      </c>
      <c r="D59" s="25" t="s">
        <v>388</v>
      </c>
      <c r="E59" s="25" t="s">
        <v>615</v>
      </c>
      <c r="F59" s="22">
        <v>0.51498640981978894</v>
      </c>
      <c r="G59" s="23">
        <v>0.36713180733576739</v>
      </c>
      <c r="H59" s="24">
        <v>0.34766520967685827</v>
      </c>
      <c r="I59" s="24">
        <v>0.39499533225873512</v>
      </c>
      <c r="J59" s="24">
        <v>0.22490272022176039</v>
      </c>
      <c r="K59" s="24">
        <v>0.30201698320400205</v>
      </c>
      <c r="L59" s="24">
        <v>0.47532333247821512</v>
      </c>
      <c r="M59" s="24">
        <v>0.45788726617503306</v>
      </c>
      <c r="N59" s="23">
        <v>0.49713874468895525</v>
      </c>
      <c r="O59" s="24">
        <v>0.4043419909625191</v>
      </c>
      <c r="P59" s="24">
        <v>0.68337953983418909</v>
      </c>
      <c r="Q59" s="24">
        <v>0.67337112630930163</v>
      </c>
      <c r="R59" s="24">
        <v>0.22746232164981126</v>
      </c>
      <c r="S59" s="23">
        <v>0.44629474216113912</v>
      </c>
      <c r="T59" s="24">
        <v>0.5362086589469941</v>
      </c>
      <c r="U59" s="24">
        <v>0.333299193524</v>
      </c>
      <c r="V59" s="24">
        <v>0.42553185477877031</v>
      </c>
      <c r="W59" s="24">
        <v>0.49013926139479214</v>
      </c>
      <c r="X59" s="23">
        <v>0.55488481290254077</v>
      </c>
      <c r="Y59" s="24">
        <v>0.39870562219396705</v>
      </c>
      <c r="Z59" s="24">
        <v>0.73539159910352114</v>
      </c>
      <c r="AA59" s="24">
        <v>0.549345074193621</v>
      </c>
      <c r="AB59" s="24">
        <v>0.47532333247821512</v>
      </c>
      <c r="AC59" s="24">
        <v>0.56794039564454668</v>
      </c>
      <c r="AD59" s="24">
        <v>0.56179094712489652</v>
      </c>
      <c r="AE59" s="24">
        <v>0.47922008013910727</v>
      </c>
      <c r="AF59" s="24">
        <v>0.67136145234245159</v>
      </c>
      <c r="AG59" s="23">
        <v>0.90238130943658545</v>
      </c>
      <c r="AH59" s="24">
        <v>0.93199414276911019</v>
      </c>
      <c r="AI59" s="24">
        <v>1</v>
      </c>
      <c r="AJ59" s="24">
        <v>0.7751497855406464</v>
      </c>
      <c r="AK59" s="23">
        <v>0.45420119686320637</v>
      </c>
      <c r="AL59" s="24">
        <v>0.50775792647973583</v>
      </c>
      <c r="AM59" s="24">
        <v>0.62018449800917042</v>
      </c>
      <c r="AN59" s="24">
        <v>0.48911348190488607</v>
      </c>
      <c r="AO59" s="24">
        <v>0.24607414004008002</v>
      </c>
      <c r="AP59" s="24">
        <v>0.40787593788215959</v>
      </c>
      <c r="AQ59" s="23">
        <v>0.44525656298807537</v>
      </c>
      <c r="AR59" s="24">
        <v>0.5651853543843981</v>
      </c>
      <c r="AS59" s="24">
        <v>0.25300643551396701</v>
      </c>
      <c r="AT59" s="24">
        <v>0.66477418849769465</v>
      </c>
      <c r="AU59" s="24">
        <v>0.3265393046908836</v>
      </c>
      <c r="AV59" s="24">
        <v>0.32234857219645252</v>
      </c>
      <c r="AW59" s="24">
        <v>0.36241533304431783</v>
      </c>
      <c r="AX59" s="24">
        <v>0.62252675258881396</v>
      </c>
      <c r="AY59" s="23">
        <v>0.45260210218204161</v>
      </c>
      <c r="AZ59" s="24">
        <v>0.51004578483479845</v>
      </c>
      <c r="BA59" s="24">
        <v>0.48904810119566833</v>
      </c>
      <c r="BB59" s="24">
        <v>0.42605962313796919</v>
      </c>
      <c r="BC59" s="24">
        <v>0.247084148989826</v>
      </c>
      <c r="BD59" s="24">
        <v>0.63764857594232272</v>
      </c>
      <c r="BE59" s="24">
        <v>0.30898340698008581</v>
      </c>
      <c r="BF59" s="24">
        <v>0.549345074193621</v>
      </c>
    </row>
    <row r="60" spans="1:58">
      <c r="A60" s="20" t="s">
        <v>49</v>
      </c>
      <c r="B60" s="20">
        <v>2023</v>
      </c>
      <c r="C60" s="20" t="str">
        <f t="shared" si="0"/>
        <v>India_2023</v>
      </c>
      <c r="D60" s="25" t="s">
        <v>391</v>
      </c>
      <c r="E60" s="25" t="s">
        <v>616</v>
      </c>
      <c r="F60" s="22">
        <v>0.49353762371319893</v>
      </c>
      <c r="G60" s="23">
        <v>0.57071347699863262</v>
      </c>
      <c r="H60" s="24">
        <v>0.66407713906751198</v>
      </c>
      <c r="I60" s="24">
        <v>0.61419335685012966</v>
      </c>
      <c r="J60" s="24">
        <v>0.53764720673898836</v>
      </c>
      <c r="K60" s="24">
        <v>0.37495831698699328</v>
      </c>
      <c r="L60" s="24">
        <v>0.5215533541891535</v>
      </c>
      <c r="M60" s="24">
        <v>0.71185148815901889</v>
      </c>
      <c r="N60" s="23">
        <v>0.40149107435739662</v>
      </c>
      <c r="O60" s="24">
        <v>0.40663148344968381</v>
      </c>
      <c r="P60" s="24">
        <v>0.46912571726171159</v>
      </c>
      <c r="Q60" s="24">
        <v>0.41869563342109195</v>
      </c>
      <c r="R60" s="24">
        <v>0.31151146329709933</v>
      </c>
      <c r="S60" s="23">
        <v>0.58931605704421797</v>
      </c>
      <c r="T60" s="24">
        <v>0.55287071634040497</v>
      </c>
      <c r="U60" s="24">
        <v>0.57516019894230175</v>
      </c>
      <c r="V60" s="24">
        <v>0.53233189179564899</v>
      </c>
      <c r="W60" s="24">
        <v>0.69690142109851594</v>
      </c>
      <c r="X60" s="23">
        <v>0.46061599150854149</v>
      </c>
      <c r="Y60" s="24">
        <v>0.44960263542575779</v>
      </c>
      <c r="Z60" s="24">
        <v>0.36165228015953466</v>
      </c>
      <c r="AA60" s="24">
        <v>0.37489258755569932</v>
      </c>
      <c r="AB60" s="24">
        <v>0.5215533541891535</v>
      </c>
      <c r="AC60" s="24">
        <v>0.54429240071244878</v>
      </c>
      <c r="AD60" s="24">
        <v>0.38913248102473763</v>
      </c>
      <c r="AE60" s="24">
        <v>0.53907474283596613</v>
      </c>
      <c r="AF60" s="24">
        <v>0.50472745016503417</v>
      </c>
      <c r="AG60" s="23">
        <v>0.64297511743767433</v>
      </c>
      <c r="AH60" s="24">
        <v>0.78121256753811541</v>
      </c>
      <c r="AI60" s="24">
        <v>0.82499999999999996</v>
      </c>
      <c r="AJ60" s="24">
        <v>0.32271278477490756</v>
      </c>
      <c r="AK60" s="23">
        <v>0.47502357808160489</v>
      </c>
      <c r="AL60" s="24">
        <v>0.40172369923173534</v>
      </c>
      <c r="AM60" s="24">
        <v>0.44345324348422382</v>
      </c>
      <c r="AN60" s="24">
        <v>0.41580651650556888</v>
      </c>
      <c r="AO60" s="24">
        <v>0.50053519080810682</v>
      </c>
      <c r="AP60" s="24">
        <v>0.61359924037838964</v>
      </c>
      <c r="AQ60" s="23">
        <v>0.43418460726849162</v>
      </c>
      <c r="AR60" s="24">
        <v>0.39860173546585648</v>
      </c>
      <c r="AS60" s="24">
        <v>0.37354730585550788</v>
      </c>
      <c r="AT60" s="24">
        <v>0.48236159712555626</v>
      </c>
      <c r="AU60" s="24">
        <v>0.58864947680173496</v>
      </c>
      <c r="AV60" s="24">
        <v>0.20129711755455745</v>
      </c>
      <c r="AW60" s="24">
        <v>0.38504240738910051</v>
      </c>
      <c r="AX60" s="24">
        <v>0.60979261068712809</v>
      </c>
      <c r="AY60" s="23">
        <v>0.37398108700903121</v>
      </c>
      <c r="AZ60" s="24">
        <v>0.2506721500132259</v>
      </c>
      <c r="BA60" s="24">
        <v>0.35288412176969458</v>
      </c>
      <c r="BB60" s="24">
        <v>0.36283122268692258</v>
      </c>
      <c r="BC60" s="24">
        <v>0.34942318700194785</v>
      </c>
      <c r="BD60" s="24">
        <v>0.44906818988163788</v>
      </c>
      <c r="BE60" s="24">
        <v>0.47809615015409035</v>
      </c>
      <c r="BF60" s="24">
        <v>0.37489258755569932</v>
      </c>
    </row>
    <row r="61" spans="1:58">
      <c r="A61" s="20" t="s">
        <v>392</v>
      </c>
      <c r="B61" s="20">
        <v>2023</v>
      </c>
      <c r="C61" s="20" t="str">
        <f t="shared" si="0"/>
        <v>Indonesia_2023</v>
      </c>
      <c r="D61" s="25" t="s">
        <v>393</v>
      </c>
      <c r="E61" s="25" t="s">
        <v>614</v>
      </c>
      <c r="F61" s="22">
        <v>0.53240248225456965</v>
      </c>
      <c r="G61" s="23">
        <v>0.66078441433026691</v>
      </c>
      <c r="H61" s="24">
        <v>0.78022085238769878</v>
      </c>
      <c r="I61" s="24">
        <v>0.66746320691313932</v>
      </c>
      <c r="J61" s="24">
        <v>0.58468896397417924</v>
      </c>
      <c r="K61" s="24">
        <v>0.59722472417693884</v>
      </c>
      <c r="L61" s="24">
        <v>0.63996878920201761</v>
      </c>
      <c r="M61" s="24">
        <v>0.69513994932762802</v>
      </c>
      <c r="N61" s="23">
        <v>0.40196213862711139</v>
      </c>
      <c r="O61" s="24">
        <v>0.49164133421618089</v>
      </c>
      <c r="P61" s="24">
        <v>0.33352184237589899</v>
      </c>
      <c r="Q61" s="24">
        <v>0.48654617804935585</v>
      </c>
      <c r="R61" s="24">
        <v>0.29613919986700982</v>
      </c>
      <c r="S61" s="23">
        <v>0.55324436290982626</v>
      </c>
      <c r="T61" s="24">
        <v>0.39104558108846071</v>
      </c>
      <c r="U61" s="24">
        <v>0.57329849612730133</v>
      </c>
      <c r="V61" s="24">
        <v>0.61042139037393672</v>
      </c>
      <c r="W61" s="24">
        <v>0.63821198404960633</v>
      </c>
      <c r="X61" s="23">
        <v>0.50318694097856442</v>
      </c>
      <c r="Y61" s="24">
        <v>0.45594437869722287</v>
      </c>
      <c r="Z61" s="24">
        <v>0.48459417274291383</v>
      </c>
      <c r="AA61" s="24">
        <v>0.39624534574183951</v>
      </c>
      <c r="AB61" s="24">
        <v>0.63996878920201761</v>
      </c>
      <c r="AC61" s="24">
        <v>0.42073433274644356</v>
      </c>
      <c r="AD61" s="24">
        <v>0.36031162876161671</v>
      </c>
      <c r="AE61" s="24">
        <v>0.63402126194018948</v>
      </c>
      <c r="AF61" s="24">
        <v>0.63367561799627103</v>
      </c>
      <c r="AG61" s="23">
        <v>0.70709837918948637</v>
      </c>
      <c r="AH61" s="24">
        <v>0.85486899728293397</v>
      </c>
      <c r="AI61" s="24">
        <v>0.85250000000000004</v>
      </c>
      <c r="AJ61" s="24">
        <v>0.41392614028552538</v>
      </c>
      <c r="AK61" s="23">
        <v>0.56950878355659318</v>
      </c>
      <c r="AL61" s="24">
        <v>0.58320544257905804</v>
      </c>
      <c r="AM61" s="24">
        <v>0.67846200950536251</v>
      </c>
      <c r="AN61" s="24">
        <v>0.50132851821916369</v>
      </c>
      <c r="AO61" s="24">
        <v>0.48196135466756818</v>
      </c>
      <c r="AP61" s="24">
        <v>0.60258659281181337</v>
      </c>
      <c r="AQ61" s="23">
        <v>0.46581959123034322</v>
      </c>
      <c r="AR61" s="24">
        <v>0.5079341259714516</v>
      </c>
      <c r="AS61" s="24">
        <v>0.32879563747642615</v>
      </c>
      <c r="AT61" s="24">
        <v>0.4345247299352526</v>
      </c>
      <c r="AU61" s="24">
        <v>0.49892870194352845</v>
      </c>
      <c r="AV61" s="24">
        <v>0.51691230668747457</v>
      </c>
      <c r="AW61" s="24">
        <v>0.40908231554266328</v>
      </c>
      <c r="AX61" s="24">
        <v>0.56455932105560624</v>
      </c>
      <c r="AY61" s="23">
        <v>0.39761524721436586</v>
      </c>
      <c r="AZ61" s="24">
        <v>0.34749035659416327</v>
      </c>
      <c r="BA61" s="24">
        <v>0.53847317133387396</v>
      </c>
      <c r="BB61" s="24">
        <v>0.33226596809056269</v>
      </c>
      <c r="BC61" s="24">
        <v>0.2576476156617199</v>
      </c>
      <c r="BD61" s="24">
        <v>0.46313504370823105</v>
      </c>
      <c r="BE61" s="24">
        <v>0.44804922937017072</v>
      </c>
      <c r="BF61" s="24">
        <v>0.39624534574183951</v>
      </c>
    </row>
    <row r="62" spans="1:58">
      <c r="A62" s="20" t="s">
        <v>621</v>
      </c>
      <c r="B62" s="20">
        <v>2023</v>
      </c>
      <c r="C62" s="20" t="str">
        <f t="shared" si="0"/>
        <v>Iran, Islamic Rep._2023</v>
      </c>
      <c r="D62" s="25" t="s">
        <v>395</v>
      </c>
      <c r="E62" s="25" t="s">
        <v>619</v>
      </c>
      <c r="F62" s="22">
        <v>0.38587241000497485</v>
      </c>
      <c r="G62" s="23">
        <v>0.32436414377943495</v>
      </c>
      <c r="H62" s="24">
        <v>0.3643326855337391</v>
      </c>
      <c r="I62" s="24">
        <v>0.34252882192279865</v>
      </c>
      <c r="J62" s="24">
        <v>0.36069013208561607</v>
      </c>
      <c r="K62" s="24">
        <v>0.34052331722880336</v>
      </c>
      <c r="L62" s="24">
        <v>0.16929122219429826</v>
      </c>
      <c r="M62" s="24">
        <v>0.36881868371135429</v>
      </c>
      <c r="N62" s="23">
        <v>0.37466565273447638</v>
      </c>
      <c r="O62" s="24">
        <v>0.33637342819086669</v>
      </c>
      <c r="P62" s="24">
        <v>0.46453201063694327</v>
      </c>
      <c r="Q62" s="24">
        <v>0.46619506213212286</v>
      </c>
      <c r="R62" s="24">
        <v>0.23156210997797289</v>
      </c>
      <c r="S62" s="23">
        <v>0.26978956611357802</v>
      </c>
      <c r="T62" s="24">
        <v>0.31472582853028214</v>
      </c>
      <c r="U62" s="24">
        <v>0.30392524191544518</v>
      </c>
      <c r="V62" s="24">
        <v>0.15594486098036811</v>
      </c>
      <c r="W62" s="24">
        <v>0.30456233302821667</v>
      </c>
      <c r="X62" s="23">
        <v>0.20262491817108791</v>
      </c>
      <c r="Y62" s="24">
        <v>0.38360817235624589</v>
      </c>
      <c r="Z62" s="24">
        <v>0.20822007987504368</v>
      </c>
      <c r="AA62" s="24">
        <v>0.36263736619156256</v>
      </c>
      <c r="AB62" s="24">
        <v>0.16929122219429826</v>
      </c>
      <c r="AC62" s="24">
        <v>3.4599839512699737E-2</v>
      </c>
      <c r="AD62" s="24">
        <v>0.13135020960364632</v>
      </c>
      <c r="AE62" s="24">
        <v>0.10085971407860005</v>
      </c>
      <c r="AF62" s="24">
        <v>0.23043274155660673</v>
      </c>
      <c r="AG62" s="23">
        <v>0.63157599190055647</v>
      </c>
      <c r="AH62" s="24">
        <v>0.75760913429090659</v>
      </c>
      <c r="AI62" s="24">
        <v>0.58000000000000007</v>
      </c>
      <c r="AJ62" s="24">
        <v>0.55711884141076284</v>
      </c>
      <c r="AK62" s="23">
        <v>0.43690345282911719</v>
      </c>
      <c r="AL62" s="24">
        <v>0.34936636214711458</v>
      </c>
      <c r="AM62" s="24">
        <v>0.4242012627682048</v>
      </c>
      <c r="AN62" s="24">
        <v>0.50157601765355375</v>
      </c>
      <c r="AO62" s="24">
        <v>0.41019962123658238</v>
      </c>
      <c r="AP62" s="24">
        <v>0.49917400034013037</v>
      </c>
      <c r="AQ62" s="23">
        <v>0.5148003251932286</v>
      </c>
      <c r="AR62" s="24">
        <v>0.62569579009814213</v>
      </c>
      <c r="AS62" s="24">
        <v>0.35450585964440079</v>
      </c>
      <c r="AT62" s="24">
        <v>0.40844256039876553</v>
      </c>
      <c r="AU62" s="24">
        <v>0.42350695403282257</v>
      </c>
      <c r="AV62" s="24">
        <v>0.56449337290351798</v>
      </c>
      <c r="AW62" s="24">
        <v>0.50232318751009608</v>
      </c>
      <c r="AX62" s="24">
        <v>0.72463455176485514</v>
      </c>
      <c r="AY62" s="23">
        <v>0.33225522931831897</v>
      </c>
      <c r="AZ62" s="24">
        <v>0.26295717609962443</v>
      </c>
      <c r="BA62" s="24">
        <v>0.38657125831647055</v>
      </c>
      <c r="BB62" s="24">
        <v>0.45962520677189672</v>
      </c>
      <c r="BC62" s="24">
        <v>0.26486243332203135</v>
      </c>
      <c r="BD62" s="24">
        <v>0.35864669497228774</v>
      </c>
      <c r="BE62" s="24">
        <v>0.23048646955435959</v>
      </c>
      <c r="BF62" s="24">
        <v>0.36263736619156256</v>
      </c>
    </row>
    <row r="63" spans="1:58">
      <c r="A63" s="20" t="s">
        <v>398</v>
      </c>
      <c r="B63" s="20">
        <v>2023</v>
      </c>
      <c r="C63" s="20" t="str">
        <f t="shared" si="0"/>
        <v>Ireland_2023</v>
      </c>
      <c r="D63" s="25" t="s">
        <v>399</v>
      </c>
      <c r="E63" s="25" t="s">
        <v>615</v>
      </c>
      <c r="F63" s="22">
        <v>0.81185323354483574</v>
      </c>
      <c r="G63" s="23">
        <v>0.83467390768713745</v>
      </c>
      <c r="H63" s="24">
        <v>0.86987553079016233</v>
      </c>
      <c r="I63" s="24">
        <v>0.829377488200989</v>
      </c>
      <c r="J63" s="24">
        <v>0.84538354353135747</v>
      </c>
      <c r="K63" s="24">
        <v>0.71132330905083485</v>
      </c>
      <c r="L63" s="24">
        <v>0.80679576246450579</v>
      </c>
      <c r="M63" s="24">
        <v>0.94528781208497459</v>
      </c>
      <c r="N63" s="23">
        <v>0.81823156466215852</v>
      </c>
      <c r="O63" s="24">
        <v>0.81139025938951859</v>
      </c>
      <c r="P63" s="24">
        <v>0.970058245513435</v>
      </c>
      <c r="Q63" s="24">
        <v>0.83773926128668497</v>
      </c>
      <c r="R63" s="24">
        <v>0.65373849245899573</v>
      </c>
      <c r="S63" s="23">
        <v>0.79470216934517657</v>
      </c>
      <c r="T63" s="24">
        <v>0.86208759186152117</v>
      </c>
      <c r="U63" s="24">
        <v>0.68025896012269416</v>
      </c>
      <c r="V63" s="24">
        <v>0.81010789089543245</v>
      </c>
      <c r="W63" s="24">
        <v>0.82635423450105849</v>
      </c>
      <c r="X63" s="23">
        <v>0.82353169117913838</v>
      </c>
      <c r="Y63" s="24">
        <v>0.70929237820429025</v>
      </c>
      <c r="Z63" s="24">
        <v>0.87522675385439863</v>
      </c>
      <c r="AA63" s="24">
        <v>0.81309101330560574</v>
      </c>
      <c r="AB63" s="24">
        <v>0.80679576246450579</v>
      </c>
      <c r="AC63" s="24">
        <v>0.78469376578320182</v>
      </c>
      <c r="AD63" s="24">
        <v>0.90403048570818867</v>
      </c>
      <c r="AE63" s="24">
        <v>0.83912321458502803</v>
      </c>
      <c r="AF63" s="24">
        <v>0.85600015552788822</v>
      </c>
      <c r="AG63" s="23">
        <v>0.9475207748173623</v>
      </c>
      <c r="AH63" s="24">
        <v>0.91937976397737697</v>
      </c>
      <c r="AI63" s="24">
        <v>1</v>
      </c>
      <c r="AJ63" s="24">
        <v>0.92318256047471003</v>
      </c>
      <c r="AK63" s="23">
        <v>0.82385953251419219</v>
      </c>
      <c r="AL63" s="24">
        <v>0.72415996912426428</v>
      </c>
      <c r="AM63" s="24">
        <v>0.92458000781959648</v>
      </c>
      <c r="AN63" s="24">
        <v>0.62917613518127702</v>
      </c>
      <c r="AO63" s="24">
        <v>0.91765064224252657</v>
      </c>
      <c r="AP63" s="24">
        <v>0.92373090820329629</v>
      </c>
      <c r="AQ63" s="23">
        <v>0.72802749833288671</v>
      </c>
      <c r="AR63" s="24">
        <v>0.61117244037580687</v>
      </c>
      <c r="AS63" s="24">
        <v>0.69820404602749431</v>
      </c>
      <c r="AT63" s="24">
        <v>0.88095810694640897</v>
      </c>
      <c r="AU63" s="24">
        <v>0.93119192698694897</v>
      </c>
      <c r="AV63" s="24">
        <v>0.64517663891742971</v>
      </c>
      <c r="AW63" s="24">
        <v>0.51513976954948848</v>
      </c>
      <c r="AX63" s="24">
        <v>0.81434955952662913</v>
      </c>
      <c r="AY63" s="23">
        <v>0.72427872982063324</v>
      </c>
      <c r="AZ63" s="24">
        <v>0.68927192339672894</v>
      </c>
      <c r="BA63" s="24">
        <v>0.6491388831977456</v>
      </c>
      <c r="BB63" s="24">
        <v>0.68630375314920478</v>
      </c>
      <c r="BC63" s="24">
        <v>0.55687328859296092</v>
      </c>
      <c r="BD63" s="24">
        <v>0.8205069137896136</v>
      </c>
      <c r="BE63" s="24">
        <v>0.85476533331257343</v>
      </c>
      <c r="BF63" s="24">
        <v>0.81309101330560574</v>
      </c>
    </row>
    <row r="64" spans="1:58">
      <c r="A64" s="20" t="s">
        <v>50</v>
      </c>
      <c r="B64" s="20">
        <v>2023</v>
      </c>
      <c r="C64" s="20" t="str">
        <f t="shared" si="0"/>
        <v>Italy_2023</v>
      </c>
      <c r="D64" s="25" t="s">
        <v>402</v>
      </c>
      <c r="E64" s="25" t="s">
        <v>615</v>
      </c>
      <c r="F64" s="22">
        <v>0.66551896575002512</v>
      </c>
      <c r="G64" s="23">
        <v>0.71203134382845479</v>
      </c>
      <c r="H64" s="24">
        <v>0.71816191164868315</v>
      </c>
      <c r="I64" s="24">
        <v>0.69871481692564108</v>
      </c>
      <c r="J64" s="24">
        <v>0.75608703125766541</v>
      </c>
      <c r="K64" s="24">
        <v>0.6186310525936396</v>
      </c>
      <c r="L64" s="24">
        <v>0.67939579225138014</v>
      </c>
      <c r="M64" s="24">
        <v>0.8011974582937198</v>
      </c>
      <c r="N64" s="23">
        <v>0.64596285275764553</v>
      </c>
      <c r="O64" s="24">
        <v>0.58878025222826513</v>
      </c>
      <c r="P64" s="24">
        <v>0.82699374041212237</v>
      </c>
      <c r="Q64" s="24">
        <v>0.85900489174661843</v>
      </c>
      <c r="R64" s="24">
        <v>0.30907252664357621</v>
      </c>
      <c r="S64" s="23">
        <v>0.63304472695381608</v>
      </c>
      <c r="T64" s="24">
        <v>0.59998483419202264</v>
      </c>
      <c r="U64" s="24">
        <v>0.65594593707778326</v>
      </c>
      <c r="V64" s="24">
        <v>0.66280487463532578</v>
      </c>
      <c r="W64" s="24">
        <v>0.61344326191013243</v>
      </c>
      <c r="X64" s="23">
        <v>0.72798647925129534</v>
      </c>
      <c r="Y64" s="24">
        <v>0.68128489792602542</v>
      </c>
      <c r="Z64" s="24">
        <v>0.83698076365888541</v>
      </c>
      <c r="AA64" s="24">
        <v>0.70363035490449843</v>
      </c>
      <c r="AB64" s="24">
        <v>0.67939579225138014</v>
      </c>
      <c r="AC64" s="24">
        <v>0.74110849377715926</v>
      </c>
      <c r="AD64" s="24">
        <v>0.81107229868843977</v>
      </c>
      <c r="AE64" s="24">
        <v>0.77595746710082014</v>
      </c>
      <c r="AF64" s="24">
        <v>0.59446176570315423</v>
      </c>
      <c r="AG64" s="23">
        <v>0.75178441295611209</v>
      </c>
      <c r="AH64" s="24">
        <v>0.80921037297388487</v>
      </c>
      <c r="AI64" s="24">
        <v>1</v>
      </c>
      <c r="AJ64" s="24">
        <v>0.44614286589445146</v>
      </c>
      <c r="AK64" s="23">
        <v>0.63675286198164283</v>
      </c>
      <c r="AL64" s="24">
        <v>0.63554949947679229</v>
      </c>
      <c r="AM64" s="24">
        <v>0.82105398471060154</v>
      </c>
      <c r="AN64" s="24">
        <v>0.4454246432794462</v>
      </c>
      <c r="AO64" s="24">
        <v>0.62228471965715937</v>
      </c>
      <c r="AP64" s="24">
        <v>0.65945146278421474</v>
      </c>
      <c r="AQ64" s="23">
        <v>0.5775758924737654</v>
      </c>
      <c r="AR64" s="24">
        <v>0.60872481187495531</v>
      </c>
      <c r="AS64" s="24">
        <v>0.65941008730992523</v>
      </c>
      <c r="AT64" s="24">
        <v>0.68982430122310001</v>
      </c>
      <c r="AU64" s="24">
        <v>0.70309950619786121</v>
      </c>
      <c r="AV64" s="24">
        <v>0.31665493275676199</v>
      </c>
      <c r="AW64" s="24">
        <v>0.34676489222409612</v>
      </c>
      <c r="AX64" s="24">
        <v>0.71855271572965751</v>
      </c>
      <c r="AY64" s="23">
        <v>0.6390131557974682</v>
      </c>
      <c r="AZ64" s="24">
        <v>0.47873970022291668</v>
      </c>
      <c r="BA64" s="24">
        <v>0.55982078667022783</v>
      </c>
      <c r="BB64" s="24">
        <v>0.52883810107092266</v>
      </c>
      <c r="BC64" s="24">
        <v>0.61900535256169054</v>
      </c>
      <c r="BD64" s="24">
        <v>0.75428741292609947</v>
      </c>
      <c r="BE64" s="24">
        <v>0.82877038222592125</v>
      </c>
      <c r="BF64" s="24">
        <v>0.70363035490449843</v>
      </c>
    </row>
    <row r="65" spans="1:58">
      <c r="A65" s="20" t="s">
        <v>51</v>
      </c>
      <c r="B65" s="20">
        <v>2023</v>
      </c>
      <c r="C65" s="20" t="str">
        <f t="shared" si="0"/>
        <v>Jamaica_2023</v>
      </c>
      <c r="D65" s="25" t="s">
        <v>403</v>
      </c>
      <c r="E65" s="25" t="s">
        <v>613</v>
      </c>
      <c r="F65" s="22">
        <v>0.57429285880349468</v>
      </c>
      <c r="G65" s="23">
        <v>0.63514186137156459</v>
      </c>
      <c r="H65" s="24">
        <v>0.61844418606747875</v>
      </c>
      <c r="I65" s="24">
        <v>0.69224846400890139</v>
      </c>
      <c r="J65" s="24">
        <v>0.67770359902979671</v>
      </c>
      <c r="K65" s="24">
        <v>0.44427205052197816</v>
      </c>
      <c r="L65" s="24">
        <v>0.63835782917310158</v>
      </c>
      <c r="M65" s="24">
        <v>0.73982503942813083</v>
      </c>
      <c r="N65" s="23">
        <v>0.53220268348459565</v>
      </c>
      <c r="O65" s="24">
        <v>0.4626671007659186</v>
      </c>
      <c r="P65" s="24">
        <v>0.83549865007133572</v>
      </c>
      <c r="Q65" s="24">
        <v>0.58887608544751679</v>
      </c>
      <c r="R65" s="24">
        <v>0.2417688976536114</v>
      </c>
      <c r="S65" s="23">
        <v>0.56824775587612097</v>
      </c>
      <c r="T65" s="24">
        <v>0.37929329067457651</v>
      </c>
      <c r="U65" s="24">
        <v>0.62000330538315529</v>
      </c>
      <c r="V65" s="24">
        <v>0.637270102968721</v>
      </c>
      <c r="W65" s="24">
        <v>0.63642432447803099</v>
      </c>
      <c r="X65" s="23">
        <v>0.64194596670329984</v>
      </c>
      <c r="Y65" s="24">
        <v>0.63224566495025025</v>
      </c>
      <c r="Z65" s="24">
        <v>0.61256714530551781</v>
      </c>
      <c r="AA65" s="24">
        <v>0.50089658796598324</v>
      </c>
      <c r="AB65" s="24">
        <v>0.63835782917310158</v>
      </c>
      <c r="AC65" s="24">
        <v>0.73416248990579613</v>
      </c>
      <c r="AD65" s="24">
        <v>0.68103833899182153</v>
      </c>
      <c r="AE65" s="24">
        <v>0.69750214077713113</v>
      </c>
      <c r="AF65" s="24">
        <v>0.63879753655679694</v>
      </c>
      <c r="AG65" s="23">
        <v>0.61877286278319621</v>
      </c>
      <c r="AH65" s="24">
        <v>0.62922938312670784</v>
      </c>
      <c r="AI65" s="24">
        <v>1</v>
      </c>
      <c r="AJ65" s="24">
        <v>0.22708920522288081</v>
      </c>
      <c r="AK65" s="23">
        <v>0.55343228936422251</v>
      </c>
      <c r="AL65" s="24">
        <v>0.53111330779977761</v>
      </c>
      <c r="AM65" s="24">
        <v>0.69520209365960806</v>
      </c>
      <c r="AN65" s="24">
        <v>0.37434030756664538</v>
      </c>
      <c r="AO65" s="24">
        <v>0.53428701611128537</v>
      </c>
      <c r="AP65" s="24">
        <v>0.63221872168379567</v>
      </c>
      <c r="AQ65" s="23">
        <v>0.55649404939833969</v>
      </c>
      <c r="AR65" s="24">
        <v>0.51951096442677946</v>
      </c>
      <c r="AS65" s="24">
        <v>0.58617841655777092</v>
      </c>
      <c r="AT65" s="24">
        <v>0.76470386375269028</v>
      </c>
      <c r="AU65" s="24">
        <v>0.7416115959337104</v>
      </c>
      <c r="AV65" s="24">
        <v>0.25651028533248144</v>
      </c>
      <c r="AW65" s="24">
        <v>0.35572242583549341</v>
      </c>
      <c r="AX65" s="24">
        <v>0.67122079394945178</v>
      </c>
      <c r="AY65" s="23">
        <v>0.48810540144661779</v>
      </c>
      <c r="AZ65" s="24">
        <v>0.37484488898085683</v>
      </c>
      <c r="BA65" s="24">
        <v>0.35409987869980197</v>
      </c>
      <c r="BB65" s="24">
        <v>0.31863188446407908</v>
      </c>
      <c r="BC65" s="24">
        <v>0.5004455343121037</v>
      </c>
      <c r="BD65" s="24">
        <v>0.64760097103898473</v>
      </c>
      <c r="BE65" s="24">
        <v>0.72021806466451477</v>
      </c>
      <c r="BF65" s="24">
        <v>0.50089658796598324</v>
      </c>
    </row>
    <row r="66" spans="1:58">
      <c r="A66" s="20" t="s">
        <v>404</v>
      </c>
      <c r="B66" s="20">
        <v>2023</v>
      </c>
      <c r="C66" s="20" t="str">
        <f t="shared" ref="C66:C129" si="1">+_xlfn.CONCAT(A66,"_",B66)</f>
        <v>Japan_2023</v>
      </c>
      <c r="D66" s="25" t="s">
        <v>405</v>
      </c>
      <c r="E66" s="25" t="s">
        <v>614</v>
      </c>
      <c r="F66" s="22">
        <v>0.78578298758754372</v>
      </c>
      <c r="G66" s="23">
        <v>0.72993948939826947</v>
      </c>
      <c r="H66" s="24">
        <v>0.62583305308171999</v>
      </c>
      <c r="I66" s="24">
        <v>0.71229475511629969</v>
      </c>
      <c r="J66" s="24">
        <v>0.77133778780081319</v>
      </c>
      <c r="K66" s="24">
        <v>0.71435081448945092</v>
      </c>
      <c r="L66" s="24">
        <v>0.7205251218470119</v>
      </c>
      <c r="M66" s="24">
        <v>0.83529540405432134</v>
      </c>
      <c r="N66" s="23">
        <v>0.82225444526800207</v>
      </c>
      <c r="O66" s="24">
        <v>0.79167612247813202</v>
      </c>
      <c r="P66" s="24">
        <v>0.97502178570492992</v>
      </c>
      <c r="Q66" s="24">
        <v>0.93202914222205213</v>
      </c>
      <c r="R66" s="24">
        <v>0.59029073066689453</v>
      </c>
      <c r="S66" s="23">
        <v>0.70470796490981014</v>
      </c>
      <c r="T66" s="24">
        <v>0.75959738737210891</v>
      </c>
      <c r="U66" s="24">
        <v>0.63327939892432039</v>
      </c>
      <c r="V66" s="24">
        <v>0.68897536984799845</v>
      </c>
      <c r="W66" s="24">
        <v>0.7369797034948129</v>
      </c>
      <c r="X66" s="23">
        <v>0.78147040374902565</v>
      </c>
      <c r="Y66" s="24">
        <v>0.80519520278800305</v>
      </c>
      <c r="Z66" s="24">
        <v>0.90741428462796392</v>
      </c>
      <c r="AA66" s="24">
        <v>0.75924609705678325</v>
      </c>
      <c r="AB66" s="24">
        <v>0.7205251218470119</v>
      </c>
      <c r="AC66" s="24">
        <v>0.68645255107306247</v>
      </c>
      <c r="AD66" s="24">
        <v>0.89159635146705307</v>
      </c>
      <c r="AE66" s="24">
        <v>0.7275477923657323</v>
      </c>
      <c r="AF66" s="24">
        <v>0.75378582876659495</v>
      </c>
      <c r="AG66" s="23">
        <v>0.92255698780927764</v>
      </c>
      <c r="AH66" s="24">
        <v>0.93001906595327721</v>
      </c>
      <c r="AI66" s="24">
        <v>1</v>
      </c>
      <c r="AJ66" s="24">
        <v>0.8376518974745556</v>
      </c>
      <c r="AK66" s="23">
        <v>0.79874016737699827</v>
      </c>
      <c r="AL66" s="24">
        <v>0.71453015516280138</v>
      </c>
      <c r="AM66" s="24">
        <v>0.94987277571044637</v>
      </c>
      <c r="AN66" s="24">
        <v>0.77966712042218234</v>
      </c>
      <c r="AO66" s="24">
        <v>0.78981398970676486</v>
      </c>
      <c r="AP66" s="24">
        <v>0.75981679588279605</v>
      </c>
      <c r="AQ66" s="23">
        <v>0.76279086997207801</v>
      </c>
      <c r="AR66" s="24">
        <v>0.64575954384751733</v>
      </c>
      <c r="AS66" s="24">
        <v>0.7630343246493233</v>
      </c>
      <c r="AT66" s="24">
        <v>0.9460070381116461</v>
      </c>
      <c r="AU66" s="24">
        <v>0.77118891600262873</v>
      </c>
      <c r="AV66" s="24">
        <v>0.70267235998650501</v>
      </c>
      <c r="AW66" s="24">
        <v>0.70341525097567725</v>
      </c>
      <c r="AX66" s="24">
        <v>0.80745865623124735</v>
      </c>
      <c r="AY66" s="23">
        <v>0.76380357221688822</v>
      </c>
      <c r="AZ66" s="24">
        <v>0.66693004256790811</v>
      </c>
      <c r="BA66" s="24">
        <v>0.65985436926180507</v>
      </c>
      <c r="BB66" s="24">
        <v>0.80720766454090165</v>
      </c>
      <c r="BC66" s="24">
        <v>0.77793970925980149</v>
      </c>
      <c r="BD66" s="24">
        <v>0.90848497266031536</v>
      </c>
      <c r="BE66" s="24">
        <v>0.76696215017070257</v>
      </c>
      <c r="BF66" s="24">
        <v>0.75924609705678325</v>
      </c>
    </row>
    <row r="67" spans="1:58">
      <c r="A67" s="20" t="s">
        <v>52</v>
      </c>
      <c r="B67" s="20">
        <v>2023</v>
      </c>
      <c r="C67" s="20" t="str">
        <f t="shared" si="1"/>
        <v>Jordan_2023</v>
      </c>
      <c r="D67" s="25" t="s">
        <v>406</v>
      </c>
      <c r="E67" s="25" t="s">
        <v>619</v>
      </c>
      <c r="F67" s="22">
        <v>0.54787263664903274</v>
      </c>
      <c r="G67" s="23">
        <v>0.45943004297797269</v>
      </c>
      <c r="H67" s="24">
        <v>0.43080190643554489</v>
      </c>
      <c r="I67" s="24">
        <v>0.47163294277821727</v>
      </c>
      <c r="J67" s="24">
        <v>0.52676830598369007</v>
      </c>
      <c r="K67" s="24">
        <v>0.52182440994037838</v>
      </c>
      <c r="L67" s="24">
        <v>0.3859589265741758</v>
      </c>
      <c r="M67" s="24">
        <v>0.41959376615582972</v>
      </c>
      <c r="N67" s="23">
        <v>0.5792338569962443</v>
      </c>
      <c r="O67" s="24">
        <v>0.53563661170097576</v>
      </c>
      <c r="P67" s="24">
        <v>0.70644682896247324</v>
      </c>
      <c r="Q67" s="24">
        <v>0.76027067263255232</v>
      </c>
      <c r="R67" s="24">
        <v>0.31458131468897577</v>
      </c>
      <c r="S67" s="23">
        <v>0.39415412363109675</v>
      </c>
      <c r="T67" s="24">
        <v>0.34677909091581388</v>
      </c>
      <c r="U67" s="24">
        <v>0.535729695393935</v>
      </c>
      <c r="V67" s="24">
        <v>0.34351539915873847</v>
      </c>
      <c r="W67" s="24">
        <v>0.35059230905589955</v>
      </c>
      <c r="X67" s="23">
        <v>0.45699085998102912</v>
      </c>
      <c r="Y67" s="24">
        <v>0.61255707296257</v>
      </c>
      <c r="Z67" s="24">
        <v>0.49230029837607275</v>
      </c>
      <c r="AA67" s="24">
        <v>0.50141876756458248</v>
      </c>
      <c r="AB67" s="24">
        <v>0.3859589265741758</v>
      </c>
      <c r="AC67" s="24">
        <v>0.41355106755408039</v>
      </c>
      <c r="AD67" s="24">
        <v>0.3437297715892228</v>
      </c>
      <c r="AE67" s="24">
        <v>0.37298182655508783</v>
      </c>
      <c r="AF67" s="24">
        <v>0.53342914867244107</v>
      </c>
      <c r="AG67" s="23">
        <v>0.7647331503211845</v>
      </c>
      <c r="AH67" s="24">
        <v>0.85228393047443896</v>
      </c>
      <c r="AI67" s="24">
        <v>1</v>
      </c>
      <c r="AJ67" s="24">
        <v>0.44191552048911431</v>
      </c>
      <c r="AK67" s="23">
        <v>0.54774624948476069</v>
      </c>
      <c r="AL67" s="24">
        <v>0.4535827570167586</v>
      </c>
      <c r="AM67" s="24">
        <v>0.70788141956799988</v>
      </c>
      <c r="AN67" s="24">
        <v>0.57567041003423758</v>
      </c>
      <c r="AO67" s="24">
        <v>0.4743876473511916</v>
      </c>
      <c r="AP67" s="24">
        <v>0.52720901345361582</v>
      </c>
      <c r="AQ67" s="23">
        <v>0.61205260501496805</v>
      </c>
      <c r="AR67" s="24">
        <v>0.58152094980311353</v>
      </c>
      <c r="AS67" s="24">
        <v>0.72244062782044671</v>
      </c>
      <c r="AT67" s="24">
        <v>0.74073941457867742</v>
      </c>
      <c r="AU67" s="24">
        <v>0.58892351846132984</v>
      </c>
      <c r="AV67" s="24">
        <v>0.36821067506823257</v>
      </c>
      <c r="AW67" s="24">
        <v>0.58147359075494509</v>
      </c>
      <c r="AX67" s="24">
        <v>0.70105945861803121</v>
      </c>
      <c r="AY67" s="23">
        <v>0.56864020478500554</v>
      </c>
      <c r="AZ67" s="24">
        <v>0.51084187050570151</v>
      </c>
      <c r="BA67" s="24">
        <v>0.64349770468750012</v>
      </c>
      <c r="BB67" s="24">
        <v>0.51278223921465238</v>
      </c>
      <c r="BC67" s="24">
        <v>0.5662091906675909</v>
      </c>
      <c r="BD67" s="24">
        <v>0.68120355492708151</v>
      </c>
      <c r="BE67" s="24">
        <v>0.56452810592792957</v>
      </c>
      <c r="BF67" s="24">
        <v>0.50141876756458248</v>
      </c>
    </row>
    <row r="68" spans="1:58">
      <c r="A68" s="20" t="s">
        <v>53</v>
      </c>
      <c r="B68" s="20">
        <v>2023</v>
      </c>
      <c r="C68" s="20" t="str">
        <f t="shared" si="1"/>
        <v>Kazakhstan_2023</v>
      </c>
      <c r="D68" s="25" t="s">
        <v>407</v>
      </c>
      <c r="E68" s="25" t="s">
        <v>612</v>
      </c>
      <c r="F68" s="22">
        <v>0.53366069514902281</v>
      </c>
      <c r="G68" s="23">
        <v>0.44578683205583874</v>
      </c>
      <c r="H68" s="24">
        <v>0.48498715700755091</v>
      </c>
      <c r="I68" s="24">
        <v>0.43909897863513631</v>
      </c>
      <c r="J68" s="24">
        <v>0.48423929933894411</v>
      </c>
      <c r="K68" s="24">
        <v>0.4692116960442867</v>
      </c>
      <c r="L68" s="24">
        <v>0.38135364987020859</v>
      </c>
      <c r="M68" s="24">
        <v>0.41583021143890631</v>
      </c>
      <c r="N68" s="23">
        <v>0.48255718988323693</v>
      </c>
      <c r="O68" s="24">
        <v>0.47809243474431501</v>
      </c>
      <c r="P68" s="24">
        <v>0.56092186837944891</v>
      </c>
      <c r="Q68" s="24">
        <v>0.52962643299634338</v>
      </c>
      <c r="R68" s="24">
        <v>0.3615880234128403</v>
      </c>
      <c r="S68" s="23">
        <v>0.46714564594777086</v>
      </c>
      <c r="T68" s="24">
        <v>0.53151140710907618</v>
      </c>
      <c r="U68" s="24">
        <v>0.42545847014059895</v>
      </c>
      <c r="V68" s="24">
        <v>0.37846290898653012</v>
      </c>
      <c r="W68" s="24">
        <v>0.53314979755487835</v>
      </c>
      <c r="X68" s="23">
        <v>0.45861805374355724</v>
      </c>
      <c r="Y68" s="24">
        <v>0.59037418548861276</v>
      </c>
      <c r="Z68" s="24">
        <v>0.50936983742497566</v>
      </c>
      <c r="AA68" s="24">
        <v>0.45767590294980726</v>
      </c>
      <c r="AB68" s="24">
        <v>0.38135364987020859</v>
      </c>
      <c r="AC68" s="24">
        <v>0.54090223347526978</v>
      </c>
      <c r="AD68" s="24">
        <v>0.27975932564250727</v>
      </c>
      <c r="AE68" s="24">
        <v>0.37292594542868385</v>
      </c>
      <c r="AF68" s="24">
        <v>0.53658334966839272</v>
      </c>
      <c r="AG68" s="23">
        <v>0.79623159795894516</v>
      </c>
      <c r="AH68" s="24">
        <v>0.78893989332176029</v>
      </c>
      <c r="AI68" s="24">
        <v>1</v>
      </c>
      <c r="AJ68" s="24">
        <v>0.59975490055507541</v>
      </c>
      <c r="AK68" s="23">
        <v>0.51786854094824775</v>
      </c>
      <c r="AL68" s="24">
        <v>0.58023785580820175</v>
      </c>
      <c r="AM68" s="24">
        <v>0.64711262498121314</v>
      </c>
      <c r="AN68" s="24">
        <v>0.59689285663605174</v>
      </c>
      <c r="AO68" s="24">
        <v>0.30316102588202976</v>
      </c>
      <c r="AP68" s="24">
        <v>0.46193834143374279</v>
      </c>
      <c r="AQ68" s="23">
        <v>0.62907306102248017</v>
      </c>
      <c r="AR68" s="24">
        <v>0.60967288163908118</v>
      </c>
      <c r="AS68" s="24">
        <v>0.56208700759393693</v>
      </c>
      <c r="AT68" s="24">
        <v>0.56098448373336063</v>
      </c>
      <c r="AU68" s="24">
        <v>0.3872754466377456</v>
      </c>
      <c r="AV68" s="24">
        <v>0.84268082838964653</v>
      </c>
      <c r="AW68" s="24">
        <v>0.68584427924128011</v>
      </c>
      <c r="AX68" s="24">
        <v>0.75496649992231002</v>
      </c>
      <c r="AY68" s="23">
        <v>0.47200463963210604</v>
      </c>
      <c r="AZ68" s="24">
        <v>0.43719104196748265</v>
      </c>
      <c r="BA68" s="24">
        <v>0.64360148285898711</v>
      </c>
      <c r="BB68" s="24">
        <v>0.46400355119991915</v>
      </c>
      <c r="BC68" s="24">
        <v>0.45064967969687275</v>
      </c>
      <c r="BD68" s="24">
        <v>0.52692955781973239</v>
      </c>
      <c r="BE68" s="24">
        <v>0.3239812609319403</v>
      </c>
      <c r="BF68" s="24">
        <v>0.45767590294980726</v>
      </c>
    </row>
    <row r="69" spans="1:58">
      <c r="A69" s="20" t="s">
        <v>408</v>
      </c>
      <c r="B69" s="20">
        <v>2023</v>
      </c>
      <c r="C69" s="20" t="str">
        <f t="shared" si="1"/>
        <v>Kenya_2023</v>
      </c>
      <c r="D69" s="25" t="s">
        <v>409</v>
      </c>
      <c r="E69" s="25" t="s">
        <v>617</v>
      </c>
      <c r="F69" s="22">
        <v>0.45601132977187575</v>
      </c>
      <c r="G69" s="23">
        <v>0.49589636288567468</v>
      </c>
      <c r="H69" s="24">
        <v>0.63005888363413787</v>
      </c>
      <c r="I69" s="24">
        <v>0.51680494318262493</v>
      </c>
      <c r="J69" s="24">
        <v>0.44972759326972173</v>
      </c>
      <c r="K69" s="24">
        <v>0.32799618952998094</v>
      </c>
      <c r="L69" s="24">
        <v>0.5419393589681013</v>
      </c>
      <c r="M69" s="24">
        <v>0.50885120872948131</v>
      </c>
      <c r="N69" s="23">
        <v>0.26943509790411058</v>
      </c>
      <c r="O69" s="24">
        <v>0.27927703567554329</v>
      </c>
      <c r="P69" s="24">
        <v>0.45313083159337597</v>
      </c>
      <c r="Q69" s="24">
        <v>0.26406489752421347</v>
      </c>
      <c r="R69" s="24">
        <v>8.1267626823309624E-2</v>
      </c>
      <c r="S69" s="23">
        <v>0.50014624743907776</v>
      </c>
      <c r="T69" s="24">
        <v>0.31256769872714968</v>
      </c>
      <c r="U69" s="24">
        <v>0.40660379418775089</v>
      </c>
      <c r="V69" s="24">
        <v>0.58378108494985692</v>
      </c>
      <c r="W69" s="24">
        <v>0.69763241189155356</v>
      </c>
      <c r="X69" s="23">
        <v>0.47267082171711111</v>
      </c>
      <c r="Y69" s="24">
        <v>0.48877136060522886</v>
      </c>
      <c r="Z69" s="24">
        <v>0.30329939040793569</v>
      </c>
      <c r="AA69" s="24">
        <v>0.38705139000655153</v>
      </c>
      <c r="AB69" s="24">
        <v>0.5419393589681013</v>
      </c>
      <c r="AC69" s="24">
        <v>0.66134209260988175</v>
      </c>
      <c r="AD69" s="24">
        <v>0.23188190356639446</v>
      </c>
      <c r="AE69" s="24">
        <v>0.6227871395397685</v>
      </c>
      <c r="AF69" s="24">
        <v>0.54429393803302661</v>
      </c>
      <c r="AG69" s="23">
        <v>0.57941296832416922</v>
      </c>
      <c r="AH69" s="24">
        <v>0.57838483518504213</v>
      </c>
      <c r="AI69" s="24">
        <v>0.82750000000000001</v>
      </c>
      <c r="AJ69" s="24">
        <v>0.33235406978746546</v>
      </c>
      <c r="AK69" s="23">
        <v>0.45229853103562589</v>
      </c>
      <c r="AL69" s="24">
        <v>0.4448863087910066</v>
      </c>
      <c r="AM69" s="24">
        <v>0.46002113319761917</v>
      </c>
      <c r="AN69" s="24">
        <v>0.42344955577804289</v>
      </c>
      <c r="AO69" s="24">
        <v>0.36546938596818201</v>
      </c>
      <c r="AP69" s="24">
        <v>0.56766627144327897</v>
      </c>
      <c r="AQ69" s="23">
        <v>0.48826129020688708</v>
      </c>
      <c r="AR69" s="24">
        <v>0.47161554914222209</v>
      </c>
      <c r="AS69" s="24">
        <v>0.54043125249219492</v>
      </c>
      <c r="AT69" s="24">
        <v>0.43397397319659647</v>
      </c>
      <c r="AU69" s="24">
        <v>0.50715106605238536</v>
      </c>
      <c r="AV69" s="24">
        <v>0.3349122036232598</v>
      </c>
      <c r="AW69" s="24">
        <v>0.48406680425540805</v>
      </c>
      <c r="AX69" s="24">
        <v>0.64567818268614341</v>
      </c>
      <c r="AY69" s="23">
        <v>0.38996931866234974</v>
      </c>
      <c r="AZ69" s="24">
        <v>0.34977649970445879</v>
      </c>
      <c r="BA69" s="24">
        <v>0.39462299195182016</v>
      </c>
      <c r="BB69" s="24">
        <v>0.44923402065845314</v>
      </c>
      <c r="BC69" s="24">
        <v>0.39825367819221025</v>
      </c>
      <c r="BD69" s="24">
        <v>0.30685635414369022</v>
      </c>
      <c r="BE69" s="24">
        <v>0.44399029597926415</v>
      </c>
      <c r="BF69" s="24">
        <v>0.38705139000655153</v>
      </c>
    </row>
    <row r="70" spans="1:58">
      <c r="A70" s="20" t="s">
        <v>622</v>
      </c>
      <c r="B70" s="20">
        <v>2023</v>
      </c>
      <c r="C70" s="20" t="str">
        <f t="shared" si="1"/>
        <v>Korea, Rep._2023</v>
      </c>
      <c r="D70" s="25" t="s">
        <v>413</v>
      </c>
      <c r="E70" s="25" t="s">
        <v>614</v>
      </c>
      <c r="F70" s="22">
        <v>0.73642586436534407</v>
      </c>
      <c r="G70" s="23">
        <v>0.70653842104545361</v>
      </c>
      <c r="H70" s="24">
        <v>0.66694981925821373</v>
      </c>
      <c r="I70" s="24">
        <v>0.60214655212907475</v>
      </c>
      <c r="J70" s="24">
        <v>0.81848795431740462</v>
      </c>
      <c r="K70" s="24">
        <v>0.66061135143517602</v>
      </c>
      <c r="L70" s="24">
        <v>0.65693501146476019</v>
      </c>
      <c r="M70" s="24">
        <v>0.83409983766809237</v>
      </c>
      <c r="N70" s="23">
        <v>0.667933558673792</v>
      </c>
      <c r="O70" s="24">
        <v>0.70267299480289735</v>
      </c>
      <c r="P70" s="24">
        <v>0.88030388141124472</v>
      </c>
      <c r="Q70" s="24">
        <v>0.77671986964655659</v>
      </c>
      <c r="R70" s="24">
        <v>0.31203748883446958</v>
      </c>
      <c r="S70" s="23">
        <v>0.71661135751417637</v>
      </c>
      <c r="T70" s="24">
        <v>0.71151101653800564</v>
      </c>
      <c r="U70" s="24">
        <v>0.74857421595204632</v>
      </c>
      <c r="V70" s="24">
        <v>0.67118280309795753</v>
      </c>
      <c r="W70" s="24">
        <v>0.73517739446869612</v>
      </c>
      <c r="X70" s="23">
        <v>0.75339479110027496</v>
      </c>
      <c r="Y70" s="24">
        <v>0.73266722661808281</v>
      </c>
      <c r="Z70" s="24">
        <v>0.92249889750590552</v>
      </c>
      <c r="AA70" s="24">
        <v>0.79879830147861941</v>
      </c>
      <c r="AB70" s="24">
        <v>0.65693501146476019</v>
      </c>
      <c r="AC70" s="24">
        <v>0.73078511342402175</v>
      </c>
      <c r="AD70" s="24">
        <v>0.85911767222514457</v>
      </c>
      <c r="AE70" s="24">
        <v>0.71682444791079725</v>
      </c>
      <c r="AF70" s="24">
        <v>0.60953165817486821</v>
      </c>
      <c r="AG70" s="23">
        <v>0.84350378077779986</v>
      </c>
      <c r="AH70" s="24">
        <v>0.91823741966382111</v>
      </c>
      <c r="AI70" s="24">
        <v>1</v>
      </c>
      <c r="AJ70" s="24">
        <v>0.61227392266957859</v>
      </c>
      <c r="AK70" s="23">
        <v>0.7385091039712488</v>
      </c>
      <c r="AL70" s="24">
        <v>0.6008074158513862</v>
      </c>
      <c r="AM70" s="24">
        <v>0.85773147014568807</v>
      </c>
      <c r="AN70" s="24">
        <v>0.80405948637904945</v>
      </c>
      <c r="AO70" s="24">
        <v>0.67289207947340457</v>
      </c>
      <c r="AP70" s="24">
        <v>0.75705506800671585</v>
      </c>
      <c r="AQ70" s="23">
        <v>0.75160740771955115</v>
      </c>
      <c r="AR70" s="24">
        <v>0.69506829893112432</v>
      </c>
      <c r="AS70" s="24">
        <v>0.73698700975695408</v>
      </c>
      <c r="AT70" s="24">
        <v>0.74544664834810526</v>
      </c>
      <c r="AU70" s="24">
        <v>0.73077518489658044</v>
      </c>
      <c r="AV70" s="24">
        <v>0.73530512110235424</v>
      </c>
      <c r="AW70" s="24">
        <v>0.76166948226679698</v>
      </c>
      <c r="AX70" s="24">
        <v>0.85600010873494237</v>
      </c>
      <c r="AY70" s="23">
        <v>0.71330849412045538</v>
      </c>
      <c r="AZ70" s="24">
        <v>0.58483613808883905</v>
      </c>
      <c r="BA70" s="24">
        <v>0.75379984081201523</v>
      </c>
      <c r="BB70" s="24">
        <v>0.75468933365168434</v>
      </c>
      <c r="BC70" s="24">
        <v>0.730481111556739</v>
      </c>
      <c r="BD70" s="24">
        <v>0.66605598165342583</v>
      </c>
      <c r="BE70" s="24">
        <v>0.70449875160186481</v>
      </c>
      <c r="BF70" s="24">
        <v>0.79879830147861941</v>
      </c>
    </row>
    <row r="71" spans="1:58">
      <c r="A71" s="20" t="s">
        <v>414</v>
      </c>
      <c r="B71" s="20">
        <v>2023</v>
      </c>
      <c r="C71" s="20" t="str">
        <f t="shared" si="1"/>
        <v>Kosovo_2023</v>
      </c>
      <c r="D71" s="25" t="s">
        <v>636</v>
      </c>
      <c r="E71" s="25" t="s">
        <v>612</v>
      </c>
      <c r="F71" s="22">
        <v>0.56156585434135586</v>
      </c>
      <c r="G71" s="23">
        <v>0.56174334424478212</v>
      </c>
      <c r="H71" s="24">
        <v>0.61878432747138934</v>
      </c>
      <c r="I71" s="24">
        <v>0.46079189415437727</v>
      </c>
      <c r="J71" s="24">
        <v>0.57434695687497272</v>
      </c>
      <c r="K71" s="24">
        <v>0.4566290166711604</v>
      </c>
      <c r="L71" s="24">
        <v>0.58739944431141078</v>
      </c>
      <c r="M71" s="24">
        <v>0.67250842598538207</v>
      </c>
      <c r="N71" s="23">
        <v>0.47538894328164971</v>
      </c>
      <c r="O71" s="24">
        <v>0.48236730860341315</v>
      </c>
      <c r="P71" s="24">
        <v>0.481964621908747</v>
      </c>
      <c r="Q71" s="24">
        <v>0.61132358400317632</v>
      </c>
      <c r="R71" s="24">
        <v>0.32590025861126237</v>
      </c>
      <c r="S71" s="23">
        <v>0.57727014678725785</v>
      </c>
      <c r="T71" s="24">
        <v>0.48862112613367259</v>
      </c>
      <c r="U71" s="24">
        <v>0.53597402793310944</v>
      </c>
      <c r="V71" s="24">
        <v>0.58042285137166416</v>
      </c>
      <c r="W71" s="24">
        <v>0.70406258171058522</v>
      </c>
      <c r="X71" s="23">
        <v>0.60657948932324368</v>
      </c>
      <c r="Y71" s="24">
        <v>0.60985382209894312</v>
      </c>
      <c r="Z71" s="24">
        <v>0.70228067998455312</v>
      </c>
      <c r="AA71" s="24">
        <v>0.59525143499520128</v>
      </c>
      <c r="AB71" s="24">
        <v>0.58739944431141078</v>
      </c>
      <c r="AC71" s="24">
        <v>0.69621688054755515</v>
      </c>
      <c r="AD71" s="24">
        <v>0.52652646846942697</v>
      </c>
      <c r="AE71" s="24">
        <v>0.63254507339247612</v>
      </c>
      <c r="AF71" s="24">
        <v>0.50256211078638324</v>
      </c>
      <c r="AG71" s="23">
        <v>0.83432774517222918</v>
      </c>
      <c r="AH71" s="24">
        <v>0.88989382442945075</v>
      </c>
      <c r="AI71" s="24">
        <v>1</v>
      </c>
      <c r="AJ71" s="24">
        <v>0.61308941108723669</v>
      </c>
      <c r="AK71" s="23">
        <v>0.47748763323768556</v>
      </c>
      <c r="AL71" s="24">
        <v>0.38080131350833774</v>
      </c>
      <c r="AM71" s="24">
        <v>0.58400293630536648</v>
      </c>
      <c r="AN71" s="24">
        <v>0.4711507737444946</v>
      </c>
      <c r="AO71" s="24">
        <v>0.37439752033642193</v>
      </c>
      <c r="AP71" s="24">
        <v>0.57708562229380722</v>
      </c>
      <c r="AQ71" s="23">
        <v>0.49720026857578803</v>
      </c>
      <c r="AR71" s="24">
        <v>0.62148230194251874</v>
      </c>
      <c r="AS71" s="24">
        <v>0.52528271427749451</v>
      </c>
      <c r="AT71" s="24">
        <v>0.43859837788172368</v>
      </c>
      <c r="AU71" s="24">
        <v>0.50706368389526457</v>
      </c>
      <c r="AV71" s="24">
        <v>0.26075085920138102</v>
      </c>
      <c r="AW71" s="24">
        <v>0.48977392698989541</v>
      </c>
      <c r="AX71" s="24">
        <v>0.63745001584223793</v>
      </c>
      <c r="AY71" s="23">
        <v>0.46252926410821055</v>
      </c>
      <c r="AZ71" s="24">
        <v>0.32882398932335838</v>
      </c>
      <c r="BA71" s="24">
        <v>0.32545367281356125</v>
      </c>
      <c r="BB71" s="24">
        <v>0.55896082276293069</v>
      </c>
      <c r="BC71" s="24">
        <v>0.55549417034522108</v>
      </c>
      <c r="BD71" s="24">
        <v>0.48342880001483896</v>
      </c>
      <c r="BE71" s="24">
        <v>0.39029195850236215</v>
      </c>
      <c r="BF71" s="24">
        <v>0.59525143499520128</v>
      </c>
    </row>
    <row r="72" spans="1:58">
      <c r="A72" s="20" t="s">
        <v>416</v>
      </c>
      <c r="B72" s="20">
        <v>2023</v>
      </c>
      <c r="C72" s="20" t="str">
        <f t="shared" si="1"/>
        <v>Kuwait_2023</v>
      </c>
      <c r="D72" s="25" t="s">
        <v>417</v>
      </c>
      <c r="E72" s="25" t="s">
        <v>619</v>
      </c>
      <c r="F72" s="22">
        <v>0.58426442888445851</v>
      </c>
      <c r="G72" s="23">
        <v>0.55094453414549116</v>
      </c>
      <c r="H72" s="24">
        <v>0.61112283643962084</v>
      </c>
      <c r="I72" s="24">
        <v>0.58120292495324788</v>
      </c>
      <c r="J72" s="24">
        <v>0.36954296566284411</v>
      </c>
      <c r="K72" s="24">
        <v>0.63076002643706142</v>
      </c>
      <c r="L72" s="24">
        <v>0.53952744004742104</v>
      </c>
      <c r="M72" s="24">
        <v>0.57351101133275162</v>
      </c>
      <c r="N72" s="23">
        <v>0.6647205849763852</v>
      </c>
      <c r="O72" s="24">
        <v>0.60157184270684172</v>
      </c>
      <c r="P72" s="24">
        <v>0.70755755059442793</v>
      </c>
      <c r="Q72" s="24">
        <v>0.77658763849446566</v>
      </c>
      <c r="R72" s="24">
        <v>0.57316530810980515</v>
      </c>
      <c r="S72" s="23">
        <v>0.42807490438317458</v>
      </c>
      <c r="T72" s="24">
        <v>0.30148756885551592</v>
      </c>
      <c r="U72" s="24">
        <v>0.38351271312045088</v>
      </c>
      <c r="V72" s="24">
        <v>0.50348981079482646</v>
      </c>
      <c r="W72" s="24">
        <v>0.52380952476190501</v>
      </c>
      <c r="X72" s="23">
        <v>0.45038317441691583</v>
      </c>
      <c r="Y72" s="24">
        <v>0.36254679900022913</v>
      </c>
      <c r="Z72" s="24">
        <v>0.47687969005590825</v>
      </c>
      <c r="AA72" s="24">
        <v>0.5032418809842174</v>
      </c>
      <c r="AB72" s="24">
        <v>0.53952744004742104</v>
      </c>
      <c r="AC72" s="24">
        <v>0.3120627303450389</v>
      </c>
      <c r="AD72" s="24">
        <v>0.34803917833909914</v>
      </c>
      <c r="AE72" s="24">
        <v>0.51492431512831716</v>
      </c>
      <c r="AF72" s="24">
        <v>0.54584336143509604</v>
      </c>
      <c r="AG72" s="23">
        <v>0.87298963765093518</v>
      </c>
      <c r="AH72" s="24">
        <v>0.91047341288474837</v>
      </c>
      <c r="AI72" s="24">
        <v>1</v>
      </c>
      <c r="AJ72" s="24">
        <v>0.7084955000680575</v>
      </c>
      <c r="AK72" s="23">
        <v>0.6604771134866011</v>
      </c>
      <c r="AL72" s="24">
        <v>0.79352014909685609</v>
      </c>
      <c r="AM72" s="24">
        <v>0.74105641986335802</v>
      </c>
      <c r="AN72" s="24">
        <v>0.61992885967352318</v>
      </c>
      <c r="AO72" s="24">
        <v>0.46285125343585093</v>
      </c>
      <c r="AP72" s="24">
        <v>0.68502888536341744</v>
      </c>
      <c r="AQ72" s="23">
        <v>0.57598337269269473</v>
      </c>
      <c r="AR72" s="24">
        <v>0.60855281328960786</v>
      </c>
      <c r="AS72" s="24">
        <v>0.49452265257456568</v>
      </c>
      <c r="AT72" s="24">
        <v>0.69841996007539753</v>
      </c>
      <c r="AU72" s="24">
        <v>0.63469844680886034</v>
      </c>
      <c r="AV72" s="24">
        <v>0.30392471732498078</v>
      </c>
      <c r="AW72" s="24">
        <v>0.54358797702896511</v>
      </c>
      <c r="AX72" s="24">
        <v>0.74817704174648636</v>
      </c>
      <c r="AY72" s="23">
        <v>0.47054210932347018</v>
      </c>
      <c r="AZ72" s="24">
        <v>0.51460922167229317</v>
      </c>
      <c r="BA72" s="24">
        <v>0.3820068931919226</v>
      </c>
      <c r="BB72" s="24">
        <v>0.59951683117539256</v>
      </c>
      <c r="BC72" s="24">
        <v>0.23586469722687867</v>
      </c>
      <c r="BD72" s="24">
        <v>0.78435293374348458</v>
      </c>
      <c r="BE72" s="24">
        <v>0.27420230727010214</v>
      </c>
      <c r="BF72" s="24">
        <v>0.5032418809842174</v>
      </c>
    </row>
    <row r="73" spans="1:58">
      <c r="A73" s="20" t="s">
        <v>623</v>
      </c>
      <c r="B73" s="20">
        <v>2023</v>
      </c>
      <c r="C73" s="20" t="str">
        <f t="shared" si="1"/>
        <v>Kyrgyz Republic_2023</v>
      </c>
      <c r="D73" s="25" t="s">
        <v>419</v>
      </c>
      <c r="E73" s="25" t="s">
        <v>612</v>
      </c>
      <c r="F73" s="22">
        <v>0.45359869605739128</v>
      </c>
      <c r="G73" s="23">
        <v>0.42997536100487044</v>
      </c>
      <c r="H73" s="24">
        <v>0.50369554911348546</v>
      </c>
      <c r="I73" s="24">
        <v>0.28101992683453503</v>
      </c>
      <c r="J73" s="24">
        <v>0.39616961485698643</v>
      </c>
      <c r="K73" s="24">
        <v>0.42263452938918922</v>
      </c>
      <c r="L73" s="24">
        <v>0.54284560427846806</v>
      </c>
      <c r="M73" s="24">
        <v>0.43348694155655848</v>
      </c>
      <c r="N73" s="23">
        <v>0.29062279798510327</v>
      </c>
      <c r="O73" s="24">
        <v>0.34460346050378504</v>
      </c>
      <c r="P73" s="24">
        <v>0.34051417767556891</v>
      </c>
      <c r="Q73" s="24">
        <v>0.34930860093658822</v>
      </c>
      <c r="R73" s="24">
        <v>0.12806495282447086</v>
      </c>
      <c r="S73" s="23">
        <v>0.50313557092900563</v>
      </c>
      <c r="T73" s="24">
        <v>0.50615541774667994</v>
      </c>
      <c r="U73" s="24">
        <v>0.49827310548755666</v>
      </c>
      <c r="V73" s="24">
        <v>0.53811375448178556</v>
      </c>
      <c r="W73" s="24">
        <v>0.47000000600000025</v>
      </c>
      <c r="X73" s="23">
        <v>0.46343668906087399</v>
      </c>
      <c r="Y73" s="24">
        <v>0.51044025215646172</v>
      </c>
      <c r="Z73" s="24">
        <v>0.45095534930611603</v>
      </c>
      <c r="AA73" s="24">
        <v>0.33741925354033242</v>
      </c>
      <c r="AB73" s="24">
        <v>0.54284560427846806</v>
      </c>
      <c r="AC73" s="24">
        <v>0.56408241641980283</v>
      </c>
      <c r="AD73" s="24">
        <v>0.19284307196516479</v>
      </c>
      <c r="AE73" s="24">
        <v>0.58652251029229863</v>
      </c>
      <c r="AF73" s="24">
        <v>0.5223850545283476</v>
      </c>
      <c r="AG73" s="23">
        <v>0.72993630809902854</v>
      </c>
      <c r="AH73" s="24">
        <v>0.8001781426884278</v>
      </c>
      <c r="AI73" s="24">
        <v>0.9375</v>
      </c>
      <c r="AJ73" s="24">
        <v>0.45213078160865794</v>
      </c>
      <c r="AK73" s="23">
        <v>0.41305976636810249</v>
      </c>
      <c r="AL73" s="24">
        <v>0.47802858560553718</v>
      </c>
      <c r="AM73" s="24">
        <v>0.39302625227633747</v>
      </c>
      <c r="AN73" s="24">
        <v>0.49325084790861257</v>
      </c>
      <c r="AO73" s="24">
        <v>0.28877506438321865</v>
      </c>
      <c r="AP73" s="24">
        <v>0.4122180816668064</v>
      </c>
      <c r="AQ73" s="23">
        <v>0.47629098901027145</v>
      </c>
      <c r="AR73" s="24">
        <v>0.59650306341526516</v>
      </c>
      <c r="AS73" s="24">
        <v>0.51744628951129712</v>
      </c>
      <c r="AT73" s="24">
        <v>0.34094952282879765</v>
      </c>
      <c r="AU73" s="24">
        <v>0.29916178448592445</v>
      </c>
      <c r="AV73" s="24">
        <v>0.50712391432977877</v>
      </c>
      <c r="AW73" s="24">
        <v>0.40633391966238513</v>
      </c>
      <c r="AX73" s="24">
        <v>0.66651842883845214</v>
      </c>
      <c r="AY73" s="23">
        <v>0.3223320860018748</v>
      </c>
      <c r="AZ73" s="24">
        <v>0.37473232702110038</v>
      </c>
      <c r="BA73" s="24">
        <v>0.52335516944281602</v>
      </c>
      <c r="BB73" s="24">
        <v>0.27354558265559364</v>
      </c>
      <c r="BC73" s="24">
        <v>0.29022164505285714</v>
      </c>
      <c r="BD73" s="24">
        <v>0.27015397865573298</v>
      </c>
      <c r="BE73" s="24">
        <v>0.18689664564469108</v>
      </c>
      <c r="BF73" s="24">
        <v>0.33741925354033242</v>
      </c>
    </row>
    <row r="74" spans="1:58">
      <c r="A74" s="20" t="s">
        <v>54</v>
      </c>
      <c r="B74" s="20">
        <v>2023</v>
      </c>
      <c r="C74" s="20" t="str">
        <f t="shared" si="1"/>
        <v>Latvia_2023</v>
      </c>
      <c r="D74" s="25" t="s">
        <v>422</v>
      </c>
      <c r="E74" s="25" t="s">
        <v>615</v>
      </c>
      <c r="F74" s="22">
        <v>0.72738957058654552</v>
      </c>
      <c r="G74" s="23">
        <v>0.70800951360331865</v>
      </c>
      <c r="H74" s="24">
        <v>0.75165480629172921</v>
      </c>
      <c r="I74" s="24">
        <v>0.65344062938517022</v>
      </c>
      <c r="J74" s="24">
        <v>0.73346522360831123</v>
      </c>
      <c r="K74" s="24">
        <v>0.60002989916366944</v>
      </c>
      <c r="L74" s="24">
        <v>0.69771431689980667</v>
      </c>
      <c r="M74" s="24">
        <v>0.81175220627122546</v>
      </c>
      <c r="N74" s="23">
        <v>0.67770308851190519</v>
      </c>
      <c r="O74" s="24">
        <v>0.63827099411026733</v>
      </c>
      <c r="P74" s="24">
        <v>0.84196770311554936</v>
      </c>
      <c r="Q74" s="24">
        <v>0.73006056638958627</v>
      </c>
      <c r="R74" s="24">
        <v>0.50051309043221792</v>
      </c>
      <c r="S74" s="23">
        <v>0.71955821163344436</v>
      </c>
      <c r="T74" s="24">
        <v>0.79127572251069656</v>
      </c>
      <c r="U74" s="24">
        <v>0.66375490683725635</v>
      </c>
      <c r="V74" s="24">
        <v>0.67727359658871966</v>
      </c>
      <c r="W74" s="24">
        <v>0.74592862059710496</v>
      </c>
      <c r="X74" s="23">
        <v>0.77018781288962046</v>
      </c>
      <c r="Y74" s="24">
        <v>0.73983342422391762</v>
      </c>
      <c r="Z74" s="24">
        <v>0.91399448253293814</v>
      </c>
      <c r="AA74" s="24">
        <v>0.7236223158170445</v>
      </c>
      <c r="AB74" s="24">
        <v>0.69771431689980667</v>
      </c>
      <c r="AC74" s="24">
        <v>0.71570674540996815</v>
      </c>
      <c r="AD74" s="24">
        <v>0.83986211756472462</v>
      </c>
      <c r="AE74" s="24">
        <v>0.75341566351309508</v>
      </c>
      <c r="AF74" s="24">
        <v>0.77735343715546845</v>
      </c>
      <c r="AG74" s="23">
        <v>0.86077590246118751</v>
      </c>
      <c r="AH74" s="24">
        <v>0.83707050862140508</v>
      </c>
      <c r="AI74" s="24">
        <v>1</v>
      </c>
      <c r="AJ74" s="24">
        <v>0.74525719876215724</v>
      </c>
      <c r="AK74" s="23">
        <v>0.7114754072342645</v>
      </c>
      <c r="AL74" s="24">
        <v>0.78431978242684952</v>
      </c>
      <c r="AM74" s="24">
        <v>0.82030306432094235</v>
      </c>
      <c r="AN74" s="24">
        <v>0.68422930134410664</v>
      </c>
      <c r="AO74" s="24">
        <v>0.56274011876290697</v>
      </c>
      <c r="AP74" s="24">
        <v>0.7057847693165169</v>
      </c>
      <c r="AQ74" s="23">
        <v>0.68846489545998235</v>
      </c>
      <c r="AR74" s="24">
        <v>0.61982202627516725</v>
      </c>
      <c r="AS74" s="24">
        <v>0.73103137727637513</v>
      </c>
      <c r="AT74" s="24">
        <v>0.71847510914856505</v>
      </c>
      <c r="AU74" s="24">
        <v>0.73242277152712576</v>
      </c>
      <c r="AV74" s="24">
        <v>0.48098506666594631</v>
      </c>
      <c r="AW74" s="24">
        <v>0.81529109026395741</v>
      </c>
      <c r="AX74" s="24">
        <v>0.72122682706273944</v>
      </c>
      <c r="AY74" s="23">
        <v>0.68294173289864168</v>
      </c>
      <c r="AZ74" s="24">
        <v>0.55515533162749564</v>
      </c>
      <c r="BA74" s="24">
        <v>0.5570504184461893</v>
      </c>
      <c r="BB74" s="24">
        <v>0.69460045132130188</v>
      </c>
      <c r="BC74" s="24">
        <v>0.76057764501392011</v>
      </c>
      <c r="BD74" s="24">
        <v>0.6880603538769976</v>
      </c>
      <c r="BE74" s="24">
        <v>0.80152561418754331</v>
      </c>
      <c r="BF74" s="24">
        <v>0.7236223158170445</v>
      </c>
    </row>
    <row r="75" spans="1:58">
      <c r="A75" s="20" t="s">
        <v>423</v>
      </c>
      <c r="B75" s="20">
        <v>2023</v>
      </c>
      <c r="C75" s="20" t="str">
        <f t="shared" si="1"/>
        <v>Lebanon_2023</v>
      </c>
      <c r="D75" s="25" t="s">
        <v>424</v>
      </c>
      <c r="E75" s="25" t="s">
        <v>619</v>
      </c>
      <c r="F75" s="22">
        <v>0.44706385085197797</v>
      </c>
      <c r="G75" s="23">
        <v>0.48634187068863616</v>
      </c>
      <c r="H75" s="24">
        <v>0.6672998644167436</v>
      </c>
      <c r="I75" s="24">
        <v>0.43613728920161404</v>
      </c>
      <c r="J75" s="24">
        <v>0.47981766842357415</v>
      </c>
      <c r="K75" s="24">
        <v>0.31879614313647153</v>
      </c>
      <c r="L75" s="24">
        <v>0.55107474133035639</v>
      </c>
      <c r="M75" s="24">
        <v>0.46492551762305684</v>
      </c>
      <c r="N75" s="23">
        <v>0.35742587552206695</v>
      </c>
      <c r="O75" s="24">
        <v>0.33859936430322879</v>
      </c>
      <c r="P75" s="24">
        <v>0.41085189873516104</v>
      </c>
      <c r="Q75" s="24">
        <v>0.52343975330963333</v>
      </c>
      <c r="R75" s="24">
        <v>0.15681248574024473</v>
      </c>
      <c r="S75" s="23">
        <v>0.43836212258390339</v>
      </c>
      <c r="T75" s="24">
        <v>0.28680555122819351</v>
      </c>
      <c r="U75" s="24">
        <v>0.47098165862222829</v>
      </c>
      <c r="V75" s="24">
        <v>0.51533943715948716</v>
      </c>
      <c r="W75" s="24">
        <v>0.48032184332570449</v>
      </c>
      <c r="X75" s="23">
        <v>0.46189098262425776</v>
      </c>
      <c r="Y75" s="24">
        <v>0.36656230620515079</v>
      </c>
      <c r="Z75" s="24">
        <v>0.47478695351495553</v>
      </c>
      <c r="AA75" s="24">
        <v>0.37924746420721922</v>
      </c>
      <c r="AB75" s="24">
        <v>0.55107474133035639</v>
      </c>
      <c r="AC75" s="24">
        <v>0.45408196647103094</v>
      </c>
      <c r="AD75" s="24">
        <v>0.4055337661854666</v>
      </c>
      <c r="AE75" s="24">
        <v>0.61313992907396542</v>
      </c>
      <c r="AF75" s="24">
        <v>0.45070073400591665</v>
      </c>
      <c r="AG75" s="23">
        <v>0.67622966466298873</v>
      </c>
      <c r="AH75" s="24">
        <v>0.70189871577811114</v>
      </c>
      <c r="AI75" s="24">
        <v>1</v>
      </c>
      <c r="AJ75" s="24">
        <v>0.32679027821085488</v>
      </c>
      <c r="AK75" s="23">
        <v>0.4354392879267307</v>
      </c>
      <c r="AL75" s="24">
        <v>0.45438419116397533</v>
      </c>
      <c r="AM75" s="24">
        <v>0.40088537037164024</v>
      </c>
      <c r="AN75" s="24">
        <v>0.38109384062645252</v>
      </c>
      <c r="AO75" s="24">
        <v>0.49727668172585504</v>
      </c>
      <c r="AP75" s="24">
        <v>0.44355635574573038</v>
      </c>
      <c r="AQ75" s="23">
        <v>0.40301821146042105</v>
      </c>
      <c r="AR75" s="24">
        <v>0.54723916356300095</v>
      </c>
      <c r="AS75" s="24">
        <v>0.43195998124130325</v>
      </c>
      <c r="AT75" s="24">
        <v>0.34705360903287324</v>
      </c>
      <c r="AU75" s="24">
        <v>0.32328480842781526</v>
      </c>
      <c r="AV75" s="24">
        <v>0.2887191531906762</v>
      </c>
      <c r="AW75" s="24">
        <v>0.39698346017799779</v>
      </c>
      <c r="AX75" s="24">
        <v>0.48588730458928103</v>
      </c>
      <c r="AY75" s="23">
        <v>0.31780279134681905</v>
      </c>
      <c r="AZ75" s="24">
        <v>0.42815836178071154</v>
      </c>
      <c r="BA75" s="24">
        <v>0.39472346263300961</v>
      </c>
      <c r="BB75" s="24">
        <v>0.24460004351348807</v>
      </c>
      <c r="BC75" s="24">
        <v>0.18056532123936203</v>
      </c>
      <c r="BD75" s="24">
        <v>0.40863600647704157</v>
      </c>
      <c r="BE75" s="24">
        <v>0.18868887957690125</v>
      </c>
      <c r="BF75" s="24">
        <v>0.37924746420721922</v>
      </c>
    </row>
    <row r="76" spans="1:58">
      <c r="A76" s="20" t="s">
        <v>56</v>
      </c>
      <c r="B76" s="20">
        <v>2023</v>
      </c>
      <c r="C76" s="20" t="str">
        <f t="shared" si="1"/>
        <v>Liberia_2023</v>
      </c>
      <c r="D76" s="25" t="s">
        <v>426</v>
      </c>
      <c r="E76" s="25" t="s">
        <v>617</v>
      </c>
      <c r="F76" s="22">
        <v>0.43716327744442446</v>
      </c>
      <c r="G76" s="23">
        <v>0.49373559420330576</v>
      </c>
      <c r="H76" s="24">
        <v>0.50851794964489228</v>
      </c>
      <c r="I76" s="24">
        <v>0.48665186553802864</v>
      </c>
      <c r="J76" s="24">
        <v>0.44492856910316003</v>
      </c>
      <c r="K76" s="24">
        <v>0.34598691493271394</v>
      </c>
      <c r="L76" s="24">
        <v>0.57157101445557756</v>
      </c>
      <c r="M76" s="24">
        <v>0.604757251545462</v>
      </c>
      <c r="N76" s="23">
        <v>0.30417148978736097</v>
      </c>
      <c r="O76" s="24">
        <v>0.30865169833284184</v>
      </c>
      <c r="P76" s="24">
        <v>0.2927264336240028</v>
      </c>
      <c r="Q76" s="24">
        <v>0.38796831999063897</v>
      </c>
      <c r="R76" s="24">
        <v>0.22733950720196033</v>
      </c>
      <c r="S76" s="23">
        <v>0.45698973603721904</v>
      </c>
      <c r="T76" s="24">
        <v>0.16775298141440351</v>
      </c>
      <c r="U76" s="24">
        <v>0.44601204609412204</v>
      </c>
      <c r="V76" s="24">
        <v>0.57142672293430763</v>
      </c>
      <c r="W76" s="24">
        <v>0.64276719370604296</v>
      </c>
      <c r="X76" s="23">
        <v>0.51338819579554873</v>
      </c>
      <c r="Y76" s="24">
        <v>0.45744489699339713</v>
      </c>
      <c r="Z76" s="24">
        <v>0.52622517331836716</v>
      </c>
      <c r="AA76" s="24">
        <v>0.39658996415758174</v>
      </c>
      <c r="AB76" s="24">
        <v>0.57157101445557756</v>
      </c>
      <c r="AC76" s="24">
        <v>0.62060536915646169</v>
      </c>
      <c r="AD76" s="24">
        <v>0.44836602993425689</v>
      </c>
      <c r="AE76" s="24">
        <v>0.6247148998627835</v>
      </c>
      <c r="AF76" s="24">
        <v>0.46158821848596415</v>
      </c>
      <c r="AG76" s="23">
        <v>0.59955382836345461</v>
      </c>
      <c r="AH76" s="24">
        <v>0.46849531691245627</v>
      </c>
      <c r="AI76" s="24">
        <v>1</v>
      </c>
      <c r="AJ76" s="24">
        <v>0.33016616817790762</v>
      </c>
      <c r="AK76" s="23">
        <v>0.3985569051755159</v>
      </c>
      <c r="AL76" s="24">
        <v>0.39783361513591303</v>
      </c>
      <c r="AM76" s="24">
        <v>0.39850118051111338</v>
      </c>
      <c r="AN76" s="24">
        <v>0.36879804641513125</v>
      </c>
      <c r="AO76" s="24">
        <v>0.45734056945064805</v>
      </c>
      <c r="AP76" s="24">
        <v>0.37031111436477404</v>
      </c>
      <c r="AQ76" s="23">
        <v>0.40177830674892501</v>
      </c>
      <c r="AR76" s="24">
        <v>0.48849349942185089</v>
      </c>
      <c r="AS76" s="24">
        <v>0.43060399227516399</v>
      </c>
      <c r="AT76" s="24">
        <v>0.30626034369148392</v>
      </c>
      <c r="AU76" s="24">
        <v>0.31950115942118318</v>
      </c>
      <c r="AV76" s="24">
        <v>0.36205090877803286</v>
      </c>
      <c r="AW76" s="24">
        <v>0.41062205069066904</v>
      </c>
      <c r="AX76" s="24">
        <v>0.49491619296409101</v>
      </c>
      <c r="AY76" s="23">
        <v>0.32913216344406554</v>
      </c>
      <c r="AZ76" s="24">
        <v>0.30381021395669638</v>
      </c>
      <c r="BA76" s="24">
        <v>0.339316666910777</v>
      </c>
      <c r="BB76" s="24">
        <v>0.245941984926454</v>
      </c>
      <c r="BC76" s="24">
        <v>0.34500496766830135</v>
      </c>
      <c r="BD76" s="24">
        <v>0.38052044554663556</v>
      </c>
      <c r="BE76" s="24">
        <v>0.29274090094201277</v>
      </c>
      <c r="BF76" s="24">
        <v>0.39658996415758174</v>
      </c>
    </row>
    <row r="77" spans="1:58">
      <c r="A77" s="20" t="s">
        <v>57</v>
      </c>
      <c r="B77" s="20">
        <v>2023</v>
      </c>
      <c r="C77" s="20" t="str">
        <f t="shared" si="1"/>
        <v>Lithuania_2023</v>
      </c>
      <c r="D77" s="25" t="s">
        <v>429</v>
      </c>
      <c r="E77" s="25" t="s">
        <v>615</v>
      </c>
      <c r="F77" s="22">
        <v>0.76768014097645121</v>
      </c>
      <c r="G77" s="23">
        <v>0.76471054735762189</v>
      </c>
      <c r="H77" s="24">
        <v>0.7909653814721388</v>
      </c>
      <c r="I77" s="24">
        <v>0.68875797885551582</v>
      </c>
      <c r="J77" s="24">
        <v>0.77937581626829378</v>
      </c>
      <c r="K77" s="24">
        <v>0.71154716051611699</v>
      </c>
      <c r="L77" s="24">
        <v>0.75046445692889685</v>
      </c>
      <c r="M77" s="24">
        <v>0.86715249010476836</v>
      </c>
      <c r="N77" s="23">
        <v>0.7222711109656258</v>
      </c>
      <c r="O77" s="24">
        <v>0.69432347593398158</v>
      </c>
      <c r="P77" s="24">
        <v>0.8401914515150547</v>
      </c>
      <c r="Q77" s="24">
        <v>0.75379949374835686</v>
      </c>
      <c r="R77" s="24">
        <v>0.60077002266511015</v>
      </c>
      <c r="S77" s="23">
        <v>0.74883720485724292</v>
      </c>
      <c r="T77" s="24">
        <v>0.80769015161960933</v>
      </c>
      <c r="U77" s="24">
        <v>0.67877449168891657</v>
      </c>
      <c r="V77" s="24">
        <v>0.74240315747362384</v>
      </c>
      <c r="W77" s="24">
        <v>0.76648101864682205</v>
      </c>
      <c r="X77" s="23">
        <v>0.78453905881038988</v>
      </c>
      <c r="Y77" s="24">
        <v>0.82045520307687114</v>
      </c>
      <c r="Z77" s="24">
        <v>0.92379936677423713</v>
      </c>
      <c r="AA77" s="24">
        <v>0.70548507941610961</v>
      </c>
      <c r="AB77" s="24">
        <v>0.75046445692889685</v>
      </c>
      <c r="AC77" s="24">
        <v>0.80746832058079465</v>
      </c>
      <c r="AD77" s="24">
        <v>0.75124298649476762</v>
      </c>
      <c r="AE77" s="24">
        <v>0.77506919469337721</v>
      </c>
      <c r="AF77" s="24">
        <v>0.74232786251806571</v>
      </c>
      <c r="AG77" s="23">
        <v>0.88901074540538705</v>
      </c>
      <c r="AH77" s="24">
        <v>0.87599201145141092</v>
      </c>
      <c r="AI77" s="24">
        <v>1</v>
      </c>
      <c r="AJ77" s="24">
        <v>0.79104022476474989</v>
      </c>
      <c r="AK77" s="23">
        <v>0.75648747206698752</v>
      </c>
      <c r="AL77" s="24">
        <v>0.81458499034893894</v>
      </c>
      <c r="AM77" s="24">
        <v>0.76703407791961498</v>
      </c>
      <c r="AN77" s="24">
        <v>0.76450920675741385</v>
      </c>
      <c r="AO77" s="24">
        <v>0.67422018285218444</v>
      </c>
      <c r="AP77" s="24">
        <v>0.76208890245678584</v>
      </c>
      <c r="AQ77" s="23">
        <v>0.78883086975626859</v>
      </c>
      <c r="AR77" s="24">
        <v>0.74785468376869135</v>
      </c>
      <c r="AS77" s="24">
        <v>0.85191461674705593</v>
      </c>
      <c r="AT77" s="24">
        <v>0.72445796247499961</v>
      </c>
      <c r="AU77" s="24">
        <v>0.80361995878430492</v>
      </c>
      <c r="AV77" s="24">
        <v>0.77490141552082559</v>
      </c>
      <c r="AW77" s="24">
        <v>0.85045502837357811</v>
      </c>
      <c r="AX77" s="24">
        <v>0.76861242262442453</v>
      </c>
      <c r="AY77" s="23">
        <v>0.68675411859208624</v>
      </c>
      <c r="AZ77" s="24">
        <v>0.66663994853146336</v>
      </c>
      <c r="BA77" s="24">
        <v>0.58354782132547367</v>
      </c>
      <c r="BB77" s="24">
        <v>0.60587113305693052</v>
      </c>
      <c r="BC77" s="24">
        <v>0.78917196402763445</v>
      </c>
      <c r="BD77" s="24">
        <v>0.66885406613998533</v>
      </c>
      <c r="BE77" s="24">
        <v>0.7877088176470064</v>
      </c>
      <c r="BF77" s="24">
        <v>0.70548507941610961</v>
      </c>
    </row>
    <row r="78" spans="1:58">
      <c r="A78" s="20" t="s">
        <v>430</v>
      </c>
      <c r="B78" s="20">
        <v>2023</v>
      </c>
      <c r="C78" s="20" t="str">
        <f t="shared" si="1"/>
        <v>Luxembourg_2023</v>
      </c>
      <c r="D78" s="25" t="s">
        <v>431</v>
      </c>
      <c r="E78" s="25" t="s">
        <v>615</v>
      </c>
      <c r="F78" s="22">
        <v>0.83329946276284061</v>
      </c>
      <c r="G78" s="23">
        <v>0.81511750344113754</v>
      </c>
      <c r="H78" s="24">
        <v>0.87782046483592069</v>
      </c>
      <c r="I78" s="24">
        <v>0.79575722227756485</v>
      </c>
      <c r="J78" s="24">
        <v>0.82919399534459826</v>
      </c>
      <c r="K78" s="24">
        <v>0.70745559688301374</v>
      </c>
      <c r="L78" s="24">
        <v>0.78974460478704467</v>
      </c>
      <c r="M78" s="24">
        <v>0.89073313651868302</v>
      </c>
      <c r="N78" s="23">
        <v>0.8509095969699374</v>
      </c>
      <c r="O78" s="24">
        <v>0.83699543705956958</v>
      </c>
      <c r="P78" s="24">
        <v>0.93550929852816167</v>
      </c>
      <c r="Q78" s="24">
        <v>0.88876609352968439</v>
      </c>
      <c r="R78" s="24">
        <v>0.74236755876233418</v>
      </c>
      <c r="S78" s="23">
        <v>0.81634217111111373</v>
      </c>
      <c r="T78" s="24">
        <v>0.81500517930437977</v>
      </c>
      <c r="U78" s="24">
        <v>0.76617887107790195</v>
      </c>
      <c r="V78" s="24">
        <v>0.8253715010152286</v>
      </c>
      <c r="W78" s="24">
        <v>0.85881313304694451</v>
      </c>
      <c r="X78" s="23">
        <v>0.85298022537044926</v>
      </c>
      <c r="Y78" s="24">
        <v>0.76228142375537689</v>
      </c>
      <c r="Z78" s="24">
        <v>0.9499616391445852</v>
      </c>
      <c r="AA78" s="24">
        <v>0.85815761042925698</v>
      </c>
      <c r="AB78" s="24">
        <v>0.78974460478704467</v>
      </c>
      <c r="AC78" s="24">
        <v>0.857375852627969</v>
      </c>
      <c r="AD78" s="24">
        <v>0.91299020129757769</v>
      </c>
      <c r="AE78" s="24">
        <v>0.88313433564725918</v>
      </c>
      <c r="AF78" s="24">
        <v>0.81019613527452428</v>
      </c>
      <c r="AG78" s="23">
        <v>0.95312099498304459</v>
      </c>
      <c r="AH78" s="24">
        <v>0.9477486542661645</v>
      </c>
      <c r="AI78" s="24">
        <v>1</v>
      </c>
      <c r="AJ78" s="24">
        <v>0.91161433068296938</v>
      </c>
      <c r="AK78" s="23">
        <v>0.86559841043363472</v>
      </c>
      <c r="AL78" s="24">
        <v>0.7987092104641621</v>
      </c>
      <c r="AM78" s="24">
        <v>0.89317498601648704</v>
      </c>
      <c r="AN78" s="24">
        <v>0.88329962334921008</v>
      </c>
      <c r="AO78" s="24">
        <v>0.88760377845547556</v>
      </c>
      <c r="AP78" s="24">
        <v>0.86520445388283895</v>
      </c>
      <c r="AQ78" s="23">
        <v>0.78033712997738658</v>
      </c>
      <c r="AR78" s="24">
        <v>0.72266259969010138</v>
      </c>
      <c r="AS78" s="24">
        <v>0.79269128585621762</v>
      </c>
      <c r="AT78" s="24">
        <v>0.85720766051636299</v>
      </c>
      <c r="AU78" s="24">
        <v>0.84554415279364026</v>
      </c>
      <c r="AV78" s="24">
        <v>0.68251057661547487</v>
      </c>
      <c r="AW78" s="24">
        <v>0.73488249584927956</v>
      </c>
      <c r="AX78" s="24">
        <v>0.82686113852062881</v>
      </c>
      <c r="AY78" s="23">
        <v>0.73198966981602098</v>
      </c>
      <c r="AZ78" s="24">
        <v>0.75052313657045011</v>
      </c>
      <c r="BA78" s="24">
        <v>0.59929308952294646</v>
      </c>
      <c r="BB78" s="24">
        <v>0.74559075671517283</v>
      </c>
      <c r="BC78" s="24">
        <v>0.59111748772475448</v>
      </c>
      <c r="BD78" s="24">
        <v>0.86377839415890389</v>
      </c>
      <c r="BE78" s="24">
        <v>0.71546721359066245</v>
      </c>
      <c r="BF78" s="24">
        <v>0.85815761042925698</v>
      </c>
    </row>
    <row r="79" spans="1:58">
      <c r="A79" s="20" t="s">
        <v>58</v>
      </c>
      <c r="B79" s="20">
        <v>2023</v>
      </c>
      <c r="C79" s="20" t="str">
        <f t="shared" si="1"/>
        <v>Madagascar_2023</v>
      </c>
      <c r="D79" s="25" t="s">
        <v>432</v>
      </c>
      <c r="E79" s="25" t="s">
        <v>617</v>
      </c>
      <c r="F79" s="22">
        <v>0.42982121881778318</v>
      </c>
      <c r="G79" s="23">
        <v>0.42681087315207605</v>
      </c>
      <c r="H79" s="24">
        <v>0.44035396842320251</v>
      </c>
      <c r="I79" s="24">
        <v>0.38608231280769628</v>
      </c>
      <c r="J79" s="24">
        <v>0.44148288431269328</v>
      </c>
      <c r="K79" s="24">
        <v>0.35937840690241657</v>
      </c>
      <c r="L79" s="24">
        <v>0.47173584278306374</v>
      </c>
      <c r="M79" s="24">
        <v>0.46183182368338377</v>
      </c>
      <c r="N79" s="23">
        <v>0.26636011661215137</v>
      </c>
      <c r="O79" s="24">
        <v>0.31179755892777644</v>
      </c>
      <c r="P79" s="24">
        <v>0.25649676036441604</v>
      </c>
      <c r="Q79" s="24">
        <v>0.33624876178193813</v>
      </c>
      <c r="R79" s="24">
        <v>0.1608973853744749</v>
      </c>
      <c r="S79" s="23">
        <v>0.45200024678333428</v>
      </c>
      <c r="T79" s="24">
        <v>0.33363437845470056</v>
      </c>
      <c r="U79" s="24">
        <v>0.42706762515412189</v>
      </c>
      <c r="V79" s="24">
        <v>0.48865103220100697</v>
      </c>
      <c r="W79" s="24">
        <v>0.55864795132350775</v>
      </c>
      <c r="X79" s="23">
        <v>0.46062585904323172</v>
      </c>
      <c r="Y79" s="24">
        <v>0.58294127191156875</v>
      </c>
      <c r="Z79" s="24">
        <v>0.41820304848543277</v>
      </c>
      <c r="AA79" s="24">
        <v>0.34063652188214238</v>
      </c>
      <c r="AB79" s="24">
        <v>0.47173584278306374</v>
      </c>
      <c r="AC79" s="24">
        <v>0.55149231217423411</v>
      </c>
      <c r="AD79" s="24">
        <v>0.25374856424791414</v>
      </c>
      <c r="AE79" s="24">
        <v>0.52587725811132047</v>
      </c>
      <c r="AF79" s="24">
        <v>0.54037205275017819</v>
      </c>
      <c r="AG79" s="23">
        <v>0.70566790264104096</v>
      </c>
      <c r="AH79" s="24">
        <v>0.65685279264417495</v>
      </c>
      <c r="AI79" s="24">
        <v>1</v>
      </c>
      <c r="AJ79" s="24">
        <v>0.46015091527894764</v>
      </c>
      <c r="AK79" s="23">
        <v>0.38115218087632458</v>
      </c>
      <c r="AL79" s="24">
        <v>0.33523466729521295</v>
      </c>
      <c r="AM79" s="24">
        <v>0.38762195694225621</v>
      </c>
      <c r="AN79" s="24">
        <v>0.39251412355915088</v>
      </c>
      <c r="AO79" s="24">
        <v>0.32446212370260685</v>
      </c>
      <c r="AP79" s="24">
        <v>0.4659280328823957</v>
      </c>
      <c r="AQ79" s="23">
        <v>0.42751867455348203</v>
      </c>
      <c r="AR79" s="24">
        <v>0.40196384508305327</v>
      </c>
      <c r="AS79" s="24">
        <v>0.50018359979243188</v>
      </c>
      <c r="AT79" s="24">
        <v>0.30836366110182145</v>
      </c>
      <c r="AU79" s="24">
        <v>0.31960979376576287</v>
      </c>
      <c r="AV79" s="24">
        <v>0.46720436971511514</v>
      </c>
      <c r="AW79" s="24">
        <v>0.44099395308875433</v>
      </c>
      <c r="AX79" s="24">
        <v>0.55431149932743518</v>
      </c>
      <c r="AY79" s="23">
        <v>0.31843389688062412</v>
      </c>
      <c r="AZ79" s="24">
        <v>0.32736115565284951</v>
      </c>
      <c r="BA79" s="24">
        <v>0.42292917519431028</v>
      </c>
      <c r="BB79" s="24">
        <v>0.19263873065446382</v>
      </c>
      <c r="BC79" s="24">
        <v>0.37733408732754098</v>
      </c>
      <c r="BD79" s="24">
        <v>0.30495873357718289</v>
      </c>
      <c r="BE79" s="24">
        <v>0.26317887387587918</v>
      </c>
      <c r="BF79" s="24">
        <v>0.34063652188214238</v>
      </c>
    </row>
    <row r="80" spans="1:58">
      <c r="A80" s="20" t="s">
        <v>59</v>
      </c>
      <c r="B80" s="20">
        <v>2023</v>
      </c>
      <c r="C80" s="20" t="str">
        <f t="shared" si="1"/>
        <v>Malawi_2023</v>
      </c>
      <c r="D80" s="25" t="s">
        <v>433</v>
      </c>
      <c r="E80" s="25" t="s">
        <v>617</v>
      </c>
      <c r="F80" s="22">
        <v>0.52173816933920425</v>
      </c>
      <c r="G80" s="23">
        <v>0.57347227948891066</v>
      </c>
      <c r="H80" s="24">
        <v>0.5964929623376809</v>
      </c>
      <c r="I80" s="24">
        <v>0.64426948212468105</v>
      </c>
      <c r="J80" s="24">
        <v>0.48956229480150865</v>
      </c>
      <c r="K80" s="24">
        <v>0.4571213956070731</v>
      </c>
      <c r="L80" s="24">
        <v>0.5884309348549992</v>
      </c>
      <c r="M80" s="24">
        <v>0.66495660720752114</v>
      </c>
      <c r="N80" s="23">
        <v>0.41666594532365064</v>
      </c>
      <c r="O80" s="24">
        <v>0.3812972075086809</v>
      </c>
      <c r="P80" s="24">
        <v>0.53391713639763239</v>
      </c>
      <c r="Q80" s="24">
        <v>0.39832176997012925</v>
      </c>
      <c r="R80" s="24">
        <v>0.35312766741815993</v>
      </c>
      <c r="S80" s="23">
        <v>0.4560857878392286</v>
      </c>
      <c r="T80" s="24">
        <v>0.16065024945729012</v>
      </c>
      <c r="U80" s="24">
        <v>0.47406650326794947</v>
      </c>
      <c r="V80" s="24">
        <v>0.61615955037264281</v>
      </c>
      <c r="W80" s="24">
        <v>0.57346684825903216</v>
      </c>
      <c r="X80" s="23">
        <v>0.58039715477255294</v>
      </c>
      <c r="Y80" s="24">
        <v>0.55333473888151907</v>
      </c>
      <c r="Z80" s="24">
        <v>0.60829869215730203</v>
      </c>
      <c r="AA80" s="24">
        <v>0.38560789395873102</v>
      </c>
      <c r="AB80" s="24">
        <v>0.5884309348549992</v>
      </c>
      <c r="AC80" s="24">
        <v>0.7227342328148596</v>
      </c>
      <c r="AD80" s="24">
        <v>0.5478047879406005</v>
      </c>
      <c r="AE80" s="24">
        <v>0.71355199746875309</v>
      </c>
      <c r="AF80" s="24">
        <v>0.52341396010365815</v>
      </c>
      <c r="AG80" s="23">
        <v>0.67944451472318101</v>
      </c>
      <c r="AH80" s="24">
        <v>0.69512220524777479</v>
      </c>
      <c r="AI80" s="24">
        <v>1</v>
      </c>
      <c r="AJ80" s="24">
        <v>0.34321133892176836</v>
      </c>
      <c r="AK80" s="23">
        <v>0.46361439500510071</v>
      </c>
      <c r="AL80" s="24">
        <v>0.41646087746246702</v>
      </c>
      <c r="AM80" s="24">
        <v>0.39711779641876505</v>
      </c>
      <c r="AN80" s="24">
        <v>0.38955142533824089</v>
      </c>
      <c r="AO80" s="24">
        <v>0.50855042029394104</v>
      </c>
      <c r="AP80" s="24">
        <v>0.60639145551208973</v>
      </c>
      <c r="AQ80" s="23">
        <v>0.56423654129813416</v>
      </c>
      <c r="AR80" s="24">
        <v>0.49875019314071062</v>
      </c>
      <c r="AS80" s="24">
        <v>0.56318659994592291</v>
      </c>
      <c r="AT80" s="24">
        <v>0.49568375474885551</v>
      </c>
      <c r="AU80" s="24">
        <v>0.69275607311401965</v>
      </c>
      <c r="AV80" s="24">
        <v>0.41955793258540308</v>
      </c>
      <c r="AW80" s="24">
        <v>0.62510695418657791</v>
      </c>
      <c r="AX80" s="24">
        <v>0.65461428136544964</v>
      </c>
      <c r="AY80" s="23">
        <v>0.43998873626287477</v>
      </c>
      <c r="AZ80" s="24">
        <v>0.34114352125573738</v>
      </c>
      <c r="BA80" s="24">
        <v>0.46665310412186078</v>
      </c>
      <c r="BB80" s="24">
        <v>0.32189868508715958</v>
      </c>
      <c r="BC80" s="24">
        <v>0.46701879344555564</v>
      </c>
      <c r="BD80" s="24">
        <v>0.4461899493191066</v>
      </c>
      <c r="BE80" s="24">
        <v>0.65140920665197244</v>
      </c>
      <c r="BF80" s="24">
        <v>0.38560789395873102</v>
      </c>
    </row>
    <row r="81" spans="1:58">
      <c r="A81" s="20" t="s">
        <v>60</v>
      </c>
      <c r="B81" s="20">
        <v>2023</v>
      </c>
      <c r="C81" s="20" t="str">
        <f t="shared" si="1"/>
        <v>Malaysia_2023</v>
      </c>
      <c r="D81" s="25" t="s">
        <v>434</v>
      </c>
      <c r="E81" s="25" t="s">
        <v>614</v>
      </c>
      <c r="F81" s="22">
        <v>0.56997967474719102</v>
      </c>
      <c r="G81" s="23">
        <v>0.5712326584905808</v>
      </c>
      <c r="H81" s="24">
        <v>0.57627230722798672</v>
      </c>
      <c r="I81" s="24">
        <v>0.62443141127391677</v>
      </c>
      <c r="J81" s="24">
        <v>0.58472124211580911</v>
      </c>
      <c r="K81" s="24">
        <v>0.56183251295604131</v>
      </c>
      <c r="L81" s="24">
        <v>0.48175347213838798</v>
      </c>
      <c r="M81" s="24">
        <v>0.59838500523134275</v>
      </c>
      <c r="N81" s="23">
        <v>0.56774807551624984</v>
      </c>
      <c r="O81" s="24">
        <v>0.52424287804109104</v>
      </c>
      <c r="P81" s="24">
        <v>0.76755380308430521</v>
      </c>
      <c r="Q81" s="24">
        <v>0.6011962930582283</v>
      </c>
      <c r="R81" s="24">
        <v>0.37799932788137469</v>
      </c>
      <c r="S81" s="23">
        <v>0.42332464232577638</v>
      </c>
      <c r="T81" s="24">
        <v>0.3351262048253853</v>
      </c>
      <c r="U81" s="24">
        <v>0.38994968268750407</v>
      </c>
      <c r="V81" s="24">
        <v>0.4926235353588424</v>
      </c>
      <c r="W81" s="24">
        <v>0.47559914643137385</v>
      </c>
      <c r="X81" s="23">
        <v>0.49098041681323412</v>
      </c>
      <c r="Y81" s="24">
        <v>0.49402565672736715</v>
      </c>
      <c r="Z81" s="24">
        <v>0.52353919782295111</v>
      </c>
      <c r="AA81" s="24">
        <v>0.53749600919055529</v>
      </c>
      <c r="AB81" s="24">
        <v>0.48175347213838798</v>
      </c>
      <c r="AC81" s="24">
        <v>0.43674872314942692</v>
      </c>
      <c r="AD81" s="24">
        <v>0.40833334866666687</v>
      </c>
      <c r="AE81" s="24">
        <v>0.4634516370835341</v>
      </c>
      <c r="AF81" s="24">
        <v>0.58249528972698417</v>
      </c>
      <c r="AG81" s="23">
        <v>0.78220073651715671</v>
      </c>
      <c r="AH81" s="24">
        <v>0.77065998083418563</v>
      </c>
      <c r="AI81" s="24">
        <v>1</v>
      </c>
      <c r="AJ81" s="24">
        <v>0.5759422287172844</v>
      </c>
      <c r="AK81" s="23">
        <v>0.5476682238463525</v>
      </c>
      <c r="AL81" s="24">
        <v>0.49123526499356907</v>
      </c>
      <c r="AM81" s="24">
        <v>0.66926674115082929</v>
      </c>
      <c r="AN81" s="24">
        <v>0.54489853383513343</v>
      </c>
      <c r="AO81" s="24">
        <v>0.53629023475339455</v>
      </c>
      <c r="AP81" s="24">
        <v>0.49665034449883594</v>
      </c>
      <c r="AQ81" s="23">
        <v>0.61793401600523623</v>
      </c>
      <c r="AR81" s="24">
        <v>0.59037521039875696</v>
      </c>
      <c r="AS81" s="24">
        <v>0.54245992647714036</v>
      </c>
      <c r="AT81" s="24">
        <v>0.7017828166744482</v>
      </c>
      <c r="AU81" s="24">
        <v>0.55194220174526087</v>
      </c>
      <c r="AV81" s="24">
        <v>0.65278384997757288</v>
      </c>
      <c r="AW81" s="24">
        <v>0.63863342695847491</v>
      </c>
      <c r="AX81" s="24">
        <v>0.64756067980499943</v>
      </c>
      <c r="AY81" s="23">
        <v>0.5587486284629416</v>
      </c>
      <c r="AZ81" s="24">
        <v>0.61753046340445805</v>
      </c>
      <c r="BA81" s="24">
        <v>0.57772158895069958</v>
      </c>
      <c r="BB81" s="24">
        <v>0.60198712872468008</v>
      </c>
      <c r="BC81" s="24">
        <v>0.46594968698757833</v>
      </c>
      <c r="BD81" s="24">
        <v>0.64953178956586444</v>
      </c>
      <c r="BE81" s="24">
        <v>0.4610237324167557</v>
      </c>
      <c r="BF81" s="24">
        <v>0.53749600919055529</v>
      </c>
    </row>
    <row r="82" spans="1:58">
      <c r="A82" s="20" t="s">
        <v>61</v>
      </c>
      <c r="B82" s="20">
        <v>2023</v>
      </c>
      <c r="C82" s="20" t="str">
        <f t="shared" si="1"/>
        <v>Mali_2023</v>
      </c>
      <c r="D82" s="25" t="s">
        <v>437</v>
      </c>
      <c r="E82" s="25" t="s">
        <v>617</v>
      </c>
      <c r="F82" s="22">
        <v>0.40170236639517481</v>
      </c>
      <c r="G82" s="23">
        <v>0.4145899578036345</v>
      </c>
      <c r="H82" s="24">
        <v>0.50655488040347896</v>
      </c>
      <c r="I82" s="24">
        <v>0.35836513024017441</v>
      </c>
      <c r="J82" s="24">
        <v>0.33472547523139123</v>
      </c>
      <c r="K82" s="24">
        <v>0.26091086592771856</v>
      </c>
      <c r="L82" s="24">
        <v>0.52762324256153426</v>
      </c>
      <c r="M82" s="24">
        <v>0.4993601524575097</v>
      </c>
      <c r="N82" s="23">
        <v>0.31497392709254385</v>
      </c>
      <c r="O82" s="24">
        <v>0.39347028763119063</v>
      </c>
      <c r="P82" s="24">
        <v>0.20038424052268583</v>
      </c>
      <c r="Q82" s="24">
        <v>0.31099933553239412</v>
      </c>
      <c r="R82" s="24">
        <v>0.35504184468390482</v>
      </c>
      <c r="S82" s="23">
        <v>0.45392074994201836</v>
      </c>
      <c r="T82" s="24">
        <v>0.24971843693855411</v>
      </c>
      <c r="U82" s="24">
        <v>0.45877031714767558</v>
      </c>
      <c r="V82" s="24">
        <v>0.53910757814292476</v>
      </c>
      <c r="W82" s="24">
        <v>0.5680866675389189</v>
      </c>
      <c r="X82" s="23">
        <v>0.49752640335559933</v>
      </c>
      <c r="Y82" s="24">
        <v>0.56581442354391454</v>
      </c>
      <c r="Z82" s="24">
        <v>0.38385743892117968</v>
      </c>
      <c r="AA82" s="24">
        <v>0.34746103925135652</v>
      </c>
      <c r="AB82" s="24">
        <v>0.52762324256153426</v>
      </c>
      <c r="AC82" s="24">
        <v>0.68513559676960734</v>
      </c>
      <c r="AD82" s="24">
        <v>0.27593369632685216</v>
      </c>
      <c r="AE82" s="24">
        <v>0.60289216692704173</v>
      </c>
      <c r="AF82" s="24">
        <v>0.59149362254330884</v>
      </c>
      <c r="AG82" s="23">
        <v>0.3655754569974205</v>
      </c>
      <c r="AH82" s="24">
        <v>0.59458861869941659</v>
      </c>
      <c r="AI82" s="24">
        <v>0.16500000000000001</v>
      </c>
      <c r="AJ82" s="24">
        <v>0.33713775229284482</v>
      </c>
      <c r="AK82" s="23">
        <v>0.46980993307959446</v>
      </c>
      <c r="AL82" s="24">
        <v>0.40686666045046627</v>
      </c>
      <c r="AM82" s="24">
        <v>0.50273038449327023</v>
      </c>
      <c r="AN82" s="24">
        <v>0.36896297060667865</v>
      </c>
      <c r="AO82" s="24">
        <v>0.46663080642260202</v>
      </c>
      <c r="AP82" s="24">
        <v>0.60385884342495499</v>
      </c>
      <c r="AQ82" s="23">
        <v>0.41391357483080143</v>
      </c>
      <c r="AR82" s="24">
        <v>0.42695551853085673</v>
      </c>
      <c r="AS82" s="24">
        <v>0.43506749434577702</v>
      </c>
      <c r="AT82" s="24">
        <v>0.11886642165948766</v>
      </c>
      <c r="AU82" s="24">
        <v>0.40157666940684339</v>
      </c>
      <c r="AV82" s="24">
        <v>0.56772654765935893</v>
      </c>
      <c r="AW82" s="24">
        <v>0.45058399105658409</v>
      </c>
      <c r="AX82" s="24">
        <v>0.49661838115670187</v>
      </c>
      <c r="AY82" s="23">
        <v>0.28330892805978569</v>
      </c>
      <c r="AZ82" s="24">
        <v>0.22623482281299759</v>
      </c>
      <c r="BA82" s="24">
        <v>0.29041549956749263</v>
      </c>
      <c r="BB82" s="24">
        <v>0.26485334900575236</v>
      </c>
      <c r="BC82" s="24">
        <v>0.35643604838360743</v>
      </c>
      <c r="BD82" s="24">
        <v>0.24253044034279062</v>
      </c>
      <c r="BE82" s="24">
        <v>0.25523129705450237</v>
      </c>
      <c r="BF82" s="24">
        <v>0.34746103925135652</v>
      </c>
    </row>
    <row r="83" spans="1:58">
      <c r="A83" s="20" t="s">
        <v>62</v>
      </c>
      <c r="B83" s="20">
        <v>2023</v>
      </c>
      <c r="C83" s="20" t="str">
        <f t="shared" si="1"/>
        <v>Malta_2023</v>
      </c>
      <c r="D83" s="25" t="s">
        <v>438</v>
      </c>
      <c r="E83" s="25" t="s">
        <v>615</v>
      </c>
      <c r="F83" s="22">
        <v>0.67979840356654964</v>
      </c>
      <c r="G83" s="23">
        <v>0.63990806612189266</v>
      </c>
      <c r="H83" s="24">
        <v>0.52774414193918839</v>
      </c>
      <c r="I83" s="24">
        <v>0.66307253658310139</v>
      </c>
      <c r="J83" s="24">
        <v>0.61347875068862678</v>
      </c>
      <c r="K83" s="24">
        <v>0.54721449886475626</v>
      </c>
      <c r="L83" s="24">
        <v>0.65973463645614483</v>
      </c>
      <c r="M83" s="24">
        <v>0.82820383219953864</v>
      </c>
      <c r="N83" s="23">
        <v>0.67728421169753161</v>
      </c>
      <c r="O83" s="24">
        <v>0.58951819364652902</v>
      </c>
      <c r="P83" s="24">
        <v>0.85869747674743913</v>
      </c>
      <c r="Q83" s="24">
        <v>0.82402969324020381</v>
      </c>
      <c r="R83" s="24">
        <v>0.43689148315595461</v>
      </c>
      <c r="S83" s="23">
        <v>0.63653692080049373</v>
      </c>
      <c r="T83" s="24">
        <v>0.6943998009493495</v>
      </c>
      <c r="U83" s="24">
        <v>0.48473921329740322</v>
      </c>
      <c r="V83" s="24">
        <v>0.66310797701831625</v>
      </c>
      <c r="W83" s="24">
        <v>0.70390069193690608</v>
      </c>
      <c r="X83" s="23">
        <v>0.74113254495258174</v>
      </c>
      <c r="Y83" s="24">
        <v>0.65243106965258324</v>
      </c>
      <c r="Z83" s="24">
        <v>0.85176512193229859</v>
      </c>
      <c r="AA83" s="24">
        <v>0.72370613458166599</v>
      </c>
      <c r="AB83" s="24">
        <v>0.65973463645614483</v>
      </c>
      <c r="AC83" s="24">
        <v>0.70466554004288673</v>
      </c>
      <c r="AD83" s="24">
        <v>0.82117645656908855</v>
      </c>
      <c r="AE83" s="24">
        <v>0.73007833108895892</v>
      </c>
      <c r="AF83" s="24">
        <v>0.78550306929702673</v>
      </c>
      <c r="AG83" s="23">
        <v>0.91334805327435908</v>
      </c>
      <c r="AH83" s="24">
        <v>0.86320984908745502</v>
      </c>
      <c r="AI83" s="24">
        <v>1</v>
      </c>
      <c r="AJ83" s="24">
        <v>0.87683431073562224</v>
      </c>
      <c r="AK83" s="23">
        <v>0.59356730460305607</v>
      </c>
      <c r="AL83" s="24">
        <v>0.64620694326130357</v>
      </c>
      <c r="AM83" s="24">
        <v>0.72658870696352151</v>
      </c>
      <c r="AN83" s="24">
        <v>0.45572387980048806</v>
      </c>
      <c r="AO83" s="24">
        <v>0.58835970932732817</v>
      </c>
      <c r="AP83" s="24">
        <v>0.55095728366263896</v>
      </c>
      <c r="AQ83" s="23">
        <v>0.60199359065836633</v>
      </c>
      <c r="AR83" s="24">
        <v>0.69179088191233817</v>
      </c>
      <c r="AS83" s="24">
        <v>0.49513008707910638</v>
      </c>
      <c r="AT83" s="24">
        <v>0.76133580303760828</v>
      </c>
      <c r="AU83" s="24">
        <v>0.70491112401701839</v>
      </c>
      <c r="AV83" s="24">
        <v>0.26603582058572806</v>
      </c>
      <c r="AW83" s="24">
        <v>0.58626511896072719</v>
      </c>
      <c r="AX83" s="24">
        <v>0.70848629901603788</v>
      </c>
      <c r="AY83" s="23">
        <v>0.63461653642411597</v>
      </c>
      <c r="AZ83" s="24">
        <v>0.61808575092335039</v>
      </c>
      <c r="BA83" s="24">
        <v>0.49712666997638971</v>
      </c>
      <c r="BB83" s="24">
        <v>0.54435770993542931</v>
      </c>
      <c r="BC83" s="24">
        <v>0.51480988787453896</v>
      </c>
      <c r="BD83" s="24">
        <v>0.76951672661807546</v>
      </c>
      <c r="BE83" s="24">
        <v>0.77471287505936237</v>
      </c>
      <c r="BF83" s="24">
        <v>0.72370613458166599</v>
      </c>
    </row>
    <row r="84" spans="1:58">
      <c r="A84" s="20" t="s">
        <v>63</v>
      </c>
      <c r="B84" s="20">
        <v>2023</v>
      </c>
      <c r="C84" s="20" t="str">
        <f t="shared" si="1"/>
        <v>Mauritania_2023</v>
      </c>
      <c r="D84" s="25" t="s">
        <v>439</v>
      </c>
      <c r="E84" s="25" t="s">
        <v>617</v>
      </c>
      <c r="F84" s="22">
        <v>0.36125293194785885</v>
      </c>
      <c r="G84" s="23">
        <v>0.33038847193582949</v>
      </c>
      <c r="H84" s="24">
        <v>0.3496841242768971</v>
      </c>
      <c r="I84" s="24">
        <v>0.24169114893171145</v>
      </c>
      <c r="J84" s="24">
        <v>0.33468369220176525</v>
      </c>
      <c r="K84" s="24">
        <v>0.27824273319287623</v>
      </c>
      <c r="L84" s="24">
        <v>0.33426738167232561</v>
      </c>
      <c r="M84" s="24">
        <v>0.44376175133940132</v>
      </c>
      <c r="N84" s="23">
        <v>0.2928068511618177</v>
      </c>
      <c r="O84" s="24">
        <v>0.28526723411888444</v>
      </c>
      <c r="P84" s="24">
        <v>0.40793178807676067</v>
      </c>
      <c r="Q84" s="24">
        <v>0.2475426448361252</v>
      </c>
      <c r="R84" s="24">
        <v>0.23048573761550045</v>
      </c>
      <c r="S84" s="23">
        <v>0.28264363337563753</v>
      </c>
      <c r="T84" s="24">
        <v>0.20208822862143566</v>
      </c>
      <c r="U84" s="24">
        <v>0.31611076952238554</v>
      </c>
      <c r="V84" s="24">
        <v>0.35304045516865806</v>
      </c>
      <c r="W84" s="24">
        <v>0.2593350801900709</v>
      </c>
      <c r="X84" s="23">
        <v>0.38436371886296661</v>
      </c>
      <c r="Y84" s="24">
        <v>0.38620817940583207</v>
      </c>
      <c r="Z84" s="24">
        <v>0.45049945475739139</v>
      </c>
      <c r="AA84" s="24">
        <v>0.32421791061427457</v>
      </c>
      <c r="AB84" s="24">
        <v>0.33426738167232561</v>
      </c>
      <c r="AC84" s="24">
        <v>0.32671196924093771</v>
      </c>
      <c r="AD84" s="24">
        <v>0.31558821165121015</v>
      </c>
      <c r="AE84" s="24">
        <v>0.48308404517942238</v>
      </c>
      <c r="AF84" s="24">
        <v>0.45433259838233936</v>
      </c>
      <c r="AG84" s="23">
        <v>0.64592404080373134</v>
      </c>
      <c r="AH84" s="24">
        <v>0.62226944128866124</v>
      </c>
      <c r="AI84" s="24">
        <v>1</v>
      </c>
      <c r="AJ84" s="24">
        <v>0.31550268112253244</v>
      </c>
      <c r="AK84" s="23">
        <v>0.28356430357246554</v>
      </c>
      <c r="AL84" s="24">
        <v>0.24326734470054592</v>
      </c>
      <c r="AM84" s="24">
        <v>0.3161559404025156</v>
      </c>
      <c r="AN84" s="24">
        <v>0.39502629136908834</v>
      </c>
      <c r="AO84" s="24">
        <v>0.15868901446796652</v>
      </c>
      <c r="AP84" s="24">
        <v>0.30468292692221133</v>
      </c>
      <c r="AQ84" s="23">
        <v>0.39886013770695239</v>
      </c>
      <c r="AR84" s="24">
        <v>0.44215235166610994</v>
      </c>
      <c r="AS84" s="24">
        <v>0.33168020175814711</v>
      </c>
      <c r="AT84" s="24">
        <v>0.28441495133217476</v>
      </c>
      <c r="AU84" s="24">
        <v>0.27553690324145907</v>
      </c>
      <c r="AV84" s="24">
        <v>0.4902253003194913</v>
      </c>
      <c r="AW84" s="24">
        <v>0.34187485642468091</v>
      </c>
      <c r="AX84" s="24">
        <v>0.62613639920660369</v>
      </c>
      <c r="AY84" s="23">
        <v>0.27147229816347013</v>
      </c>
      <c r="AZ84" s="24">
        <v>0.23754445034618177</v>
      </c>
      <c r="BA84" s="24">
        <v>0.45494898714123855</v>
      </c>
      <c r="BB84" s="24">
        <v>0.24668595125462126</v>
      </c>
      <c r="BC84" s="24">
        <v>0.20980144172490506</v>
      </c>
      <c r="BD84" s="24">
        <v>0.27861337748545223</v>
      </c>
      <c r="BE84" s="24">
        <v>0.14849396857761737</v>
      </c>
      <c r="BF84" s="24">
        <v>0.32421791061427457</v>
      </c>
    </row>
    <row r="85" spans="1:58">
      <c r="A85" s="20" t="s">
        <v>64</v>
      </c>
      <c r="B85" s="20">
        <v>2023</v>
      </c>
      <c r="C85" s="20" t="str">
        <f t="shared" si="1"/>
        <v>Mauritius_2023</v>
      </c>
      <c r="D85" s="25" t="s">
        <v>440</v>
      </c>
      <c r="E85" s="25" t="s">
        <v>617</v>
      </c>
      <c r="F85" s="22">
        <v>0.60947970228871073</v>
      </c>
      <c r="G85" s="23">
        <v>0.58137437525934788</v>
      </c>
      <c r="H85" s="24">
        <v>0.62208293517925572</v>
      </c>
      <c r="I85" s="24">
        <v>0.66860439880095113</v>
      </c>
      <c r="J85" s="24">
        <v>0.4044410699363043</v>
      </c>
      <c r="K85" s="24">
        <v>0.50249775117245554</v>
      </c>
      <c r="L85" s="24">
        <v>0.59269552079760557</v>
      </c>
      <c r="M85" s="24">
        <v>0.69792457566951527</v>
      </c>
      <c r="N85" s="23">
        <v>0.5751134726282735</v>
      </c>
      <c r="O85" s="24">
        <v>0.59473848318108313</v>
      </c>
      <c r="P85" s="24">
        <v>0.79613132989677149</v>
      </c>
      <c r="Q85" s="24">
        <v>0.60829616296916988</v>
      </c>
      <c r="R85" s="24">
        <v>0.30128791446606928</v>
      </c>
      <c r="S85" s="23">
        <v>0.52632550306550108</v>
      </c>
      <c r="T85" s="24">
        <v>0.55583351154785621</v>
      </c>
      <c r="U85" s="24">
        <v>0.40592204730880621</v>
      </c>
      <c r="V85" s="24">
        <v>0.5891186052927847</v>
      </c>
      <c r="W85" s="24">
        <v>0.55442784811255719</v>
      </c>
      <c r="X85" s="23">
        <v>0.64217334861020914</v>
      </c>
      <c r="Y85" s="24">
        <v>0.5878068444041078</v>
      </c>
      <c r="Z85" s="24">
        <v>0.73061324697312524</v>
      </c>
      <c r="AA85" s="24">
        <v>0.53124660863966755</v>
      </c>
      <c r="AB85" s="24">
        <v>0.59269552079760557</v>
      </c>
      <c r="AC85" s="24">
        <v>0.79997539522056893</v>
      </c>
      <c r="AD85" s="24">
        <v>0.596568627946367</v>
      </c>
      <c r="AE85" s="24">
        <v>0.64893709760324703</v>
      </c>
      <c r="AF85" s="24">
        <v>0.64954344729698421</v>
      </c>
      <c r="AG85" s="23">
        <v>0.75387424706111361</v>
      </c>
      <c r="AH85" s="24">
        <v>0.82583160626038887</v>
      </c>
      <c r="AI85" s="24">
        <v>1</v>
      </c>
      <c r="AJ85" s="24">
        <v>0.43579113492295207</v>
      </c>
      <c r="AK85" s="23">
        <v>0.62497980259813402</v>
      </c>
      <c r="AL85" s="24">
        <v>0.665006984198796</v>
      </c>
      <c r="AM85" s="24">
        <v>0.82395408861619135</v>
      </c>
      <c r="AN85" s="24">
        <v>0.49103357291761923</v>
      </c>
      <c r="AO85" s="24">
        <v>0.5478693951221647</v>
      </c>
      <c r="AP85" s="24">
        <v>0.59703497213589896</v>
      </c>
      <c r="AQ85" s="23">
        <v>0.63165928638388913</v>
      </c>
      <c r="AR85" s="24">
        <v>0.62924229053710423</v>
      </c>
      <c r="AS85" s="24">
        <v>0.70705512243211976</v>
      </c>
      <c r="AT85" s="24">
        <v>0.76983906303848681</v>
      </c>
      <c r="AU85" s="24">
        <v>0.71938134095487982</v>
      </c>
      <c r="AV85" s="24">
        <v>0.30411710317280116</v>
      </c>
      <c r="AW85" s="24">
        <v>0.60351963233854833</v>
      </c>
      <c r="AX85" s="24">
        <v>0.68846045221328378</v>
      </c>
      <c r="AY85" s="23">
        <v>0.54033758270321697</v>
      </c>
      <c r="AZ85" s="24">
        <v>0.40050029763942041</v>
      </c>
      <c r="BA85" s="24">
        <v>0.4092226397667641</v>
      </c>
      <c r="BB85" s="24">
        <v>0.53681119031331392</v>
      </c>
      <c r="BC85" s="24">
        <v>0.59981013220156865</v>
      </c>
      <c r="BD85" s="24">
        <v>0.66071227683757749</v>
      </c>
      <c r="BE85" s="24">
        <v>0.64405993352420676</v>
      </c>
      <c r="BF85" s="24">
        <v>0.53124660863966755</v>
      </c>
    </row>
    <row r="86" spans="1:58">
      <c r="A86" s="20" t="s">
        <v>65</v>
      </c>
      <c r="B86" s="20">
        <v>2023</v>
      </c>
      <c r="C86" s="20" t="str">
        <f t="shared" si="1"/>
        <v>Mexico_2023</v>
      </c>
      <c r="D86" s="25" t="s">
        <v>441</v>
      </c>
      <c r="E86" s="25" t="s">
        <v>613</v>
      </c>
      <c r="F86" s="22">
        <v>0.41739094644246671</v>
      </c>
      <c r="G86" s="23">
        <v>0.44253560437906553</v>
      </c>
      <c r="H86" s="24">
        <v>0.47729177641657422</v>
      </c>
      <c r="I86" s="24">
        <v>0.41480994749105587</v>
      </c>
      <c r="J86" s="24">
        <v>0.39501962739092156</v>
      </c>
      <c r="K86" s="24">
        <v>0.26641473417411848</v>
      </c>
      <c r="L86" s="24">
        <v>0.4830675600043321</v>
      </c>
      <c r="M86" s="24">
        <v>0.61860998079739082</v>
      </c>
      <c r="N86" s="23">
        <v>0.26323154351268685</v>
      </c>
      <c r="O86" s="24">
        <v>0.31263941164227882</v>
      </c>
      <c r="P86" s="24">
        <v>0.3022839064499061</v>
      </c>
      <c r="Q86" s="24">
        <v>0.31186517321334206</v>
      </c>
      <c r="R86" s="24">
        <v>0.1261376827452203</v>
      </c>
      <c r="S86" s="23">
        <v>0.58031243140469035</v>
      </c>
      <c r="T86" s="24">
        <v>0.65008738389209453</v>
      </c>
      <c r="U86" s="24">
        <v>0.5749895016351777</v>
      </c>
      <c r="V86" s="24">
        <v>0.50073463356236525</v>
      </c>
      <c r="W86" s="24">
        <v>0.59543820652912394</v>
      </c>
      <c r="X86" s="23">
        <v>0.48340596400463071</v>
      </c>
      <c r="Y86" s="24">
        <v>0.35172567889449224</v>
      </c>
      <c r="Z86" s="24">
        <v>0.41004218299731432</v>
      </c>
      <c r="AA86" s="24">
        <v>0.33794129711888521</v>
      </c>
      <c r="AB86" s="24">
        <v>0.4830675600043321</v>
      </c>
      <c r="AC86" s="24">
        <v>0.71507680568627152</v>
      </c>
      <c r="AD86" s="24">
        <v>0.49497547424394361</v>
      </c>
      <c r="AE86" s="24">
        <v>0.59059916697514847</v>
      </c>
      <c r="AF86" s="24">
        <v>0.48381954611665784</v>
      </c>
      <c r="AG86" s="23">
        <v>0.50160740533256198</v>
      </c>
      <c r="AH86" s="24">
        <v>0.3808762896089456</v>
      </c>
      <c r="AI86" s="24">
        <v>0.9</v>
      </c>
      <c r="AJ86" s="24">
        <v>0.22394592638874047</v>
      </c>
      <c r="AK86" s="23">
        <v>0.44014142485403307</v>
      </c>
      <c r="AL86" s="24">
        <v>0.53065573866254623</v>
      </c>
      <c r="AM86" s="24">
        <v>0.5081407108358863</v>
      </c>
      <c r="AN86" s="24">
        <v>0.36306943390923579</v>
      </c>
      <c r="AO86" s="24">
        <v>0.32080552949374985</v>
      </c>
      <c r="AP86" s="24">
        <v>0.47803571136874734</v>
      </c>
      <c r="AQ86" s="23">
        <v>0.36742836074496082</v>
      </c>
      <c r="AR86" s="24">
        <v>0.3898700692812504</v>
      </c>
      <c r="AS86" s="24">
        <v>0.25322660983361872</v>
      </c>
      <c r="AT86" s="24">
        <v>0.3055395558093692</v>
      </c>
      <c r="AU86" s="24">
        <v>0.40150955408497246</v>
      </c>
      <c r="AV86" s="24">
        <v>0.24717144460296558</v>
      </c>
      <c r="AW86" s="24">
        <v>0.3691491318125335</v>
      </c>
      <c r="AX86" s="24">
        <v>0.60553215979001607</v>
      </c>
      <c r="AY86" s="23">
        <v>0.26046483730710446</v>
      </c>
      <c r="AZ86" s="24">
        <v>0.18645318289642304</v>
      </c>
      <c r="BA86" s="24">
        <v>0.27199487323505711</v>
      </c>
      <c r="BB86" s="24">
        <v>0.21907256051563001</v>
      </c>
      <c r="BC86" s="24">
        <v>0.16639362248982803</v>
      </c>
      <c r="BD86" s="24">
        <v>0.28171931967860786</v>
      </c>
      <c r="BE86" s="24">
        <v>0.35967900521530022</v>
      </c>
      <c r="BF86" s="24">
        <v>0.33794129711888521</v>
      </c>
    </row>
    <row r="87" spans="1:58">
      <c r="A87" s="20" t="s">
        <v>442</v>
      </c>
      <c r="B87" s="20">
        <v>2023</v>
      </c>
      <c r="C87" s="20" t="str">
        <f t="shared" si="1"/>
        <v>Moldova_2023</v>
      </c>
      <c r="D87" s="25" t="s">
        <v>443</v>
      </c>
      <c r="E87" s="25" t="s">
        <v>612</v>
      </c>
      <c r="F87" s="22">
        <v>0.52861332233950042</v>
      </c>
      <c r="G87" s="23">
        <v>0.51386266860202301</v>
      </c>
      <c r="H87" s="24">
        <v>0.63963985150566804</v>
      </c>
      <c r="I87" s="24">
        <v>0.42186638964790207</v>
      </c>
      <c r="J87" s="24">
        <v>0.51012254717808969</v>
      </c>
      <c r="K87" s="24">
        <v>0.36337082417988242</v>
      </c>
      <c r="L87" s="24">
        <v>0.54777402000011788</v>
      </c>
      <c r="M87" s="24">
        <v>0.60040237910047789</v>
      </c>
      <c r="N87" s="23">
        <v>0.37880739865543506</v>
      </c>
      <c r="O87" s="24">
        <v>0.36886904063620884</v>
      </c>
      <c r="P87" s="24">
        <v>0.45466967977687578</v>
      </c>
      <c r="Q87" s="24">
        <v>0.52809495116072713</v>
      </c>
      <c r="R87" s="24">
        <v>0.16359592304792842</v>
      </c>
      <c r="S87" s="23">
        <v>0.57333962927527371</v>
      </c>
      <c r="T87" s="24">
        <v>0.63430426837379206</v>
      </c>
      <c r="U87" s="24">
        <v>0.56167325234844234</v>
      </c>
      <c r="V87" s="24">
        <v>0.55273781433730906</v>
      </c>
      <c r="W87" s="24">
        <v>0.54464318204155115</v>
      </c>
      <c r="X87" s="23">
        <v>0.58716571781562477</v>
      </c>
      <c r="Y87" s="24">
        <v>0.56067860604693742</v>
      </c>
      <c r="Z87" s="24">
        <v>0.72460086261780909</v>
      </c>
      <c r="AA87" s="24">
        <v>0.49049181433100442</v>
      </c>
      <c r="AB87" s="24">
        <v>0.54777402000011788</v>
      </c>
      <c r="AC87" s="24">
        <v>0.66340578494232738</v>
      </c>
      <c r="AD87" s="24">
        <v>0.52753949339945505</v>
      </c>
      <c r="AE87" s="24">
        <v>0.64465440126761986</v>
      </c>
      <c r="AF87" s="24">
        <v>0.53818075991972658</v>
      </c>
      <c r="AG87" s="23">
        <v>0.80940855171200266</v>
      </c>
      <c r="AH87" s="24">
        <v>0.83531615221746003</v>
      </c>
      <c r="AI87" s="24">
        <v>1</v>
      </c>
      <c r="AJ87" s="24">
        <v>0.59290950291854783</v>
      </c>
      <c r="AK87" s="23">
        <v>0.45576740864843829</v>
      </c>
      <c r="AL87" s="24">
        <v>0.56081616282160951</v>
      </c>
      <c r="AM87" s="24">
        <v>0.44754729727163911</v>
      </c>
      <c r="AN87" s="24">
        <v>0.54041727756728219</v>
      </c>
      <c r="AO87" s="24">
        <v>0.30015877624466891</v>
      </c>
      <c r="AP87" s="24">
        <v>0.42989752933699199</v>
      </c>
      <c r="AQ87" s="23">
        <v>0.49996109703373587</v>
      </c>
      <c r="AR87" s="24">
        <v>0.55274436161505025</v>
      </c>
      <c r="AS87" s="24">
        <v>0.51886580728222687</v>
      </c>
      <c r="AT87" s="24">
        <v>0.35920256165196046</v>
      </c>
      <c r="AU87" s="24">
        <v>0.41698612785161926</v>
      </c>
      <c r="AV87" s="24">
        <v>0.42095251825546753</v>
      </c>
      <c r="AW87" s="24">
        <v>0.56967609489782822</v>
      </c>
      <c r="AX87" s="24">
        <v>0.66130020768199804</v>
      </c>
      <c r="AY87" s="23">
        <v>0.41059410697346965</v>
      </c>
      <c r="AZ87" s="24">
        <v>0.29417614954213928</v>
      </c>
      <c r="BA87" s="24">
        <v>0.46752124370712256</v>
      </c>
      <c r="BB87" s="24">
        <v>0.42916780387018977</v>
      </c>
      <c r="BC87" s="24">
        <v>0.44123380538030127</v>
      </c>
      <c r="BD87" s="24">
        <v>0.39357490569407466</v>
      </c>
      <c r="BE87" s="24">
        <v>0.35799302628945551</v>
      </c>
      <c r="BF87" s="24">
        <v>0.49049181433100442</v>
      </c>
    </row>
    <row r="88" spans="1:58">
      <c r="A88" s="20" t="s">
        <v>444</v>
      </c>
      <c r="B88" s="20">
        <v>2023</v>
      </c>
      <c r="C88" s="20" t="str">
        <f t="shared" si="1"/>
        <v>Mongolia_2023</v>
      </c>
      <c r="D88" s="25" t="s">
        <v>445</v>
      </c>
      <c r="E88" s="25" t="s">
        <v>614</v>
      </c>
      <c r="F88" s="22">
        <v>0.53373867084159421</v>
      </c>
      <c r="G88" s="23">
        <v>0.52840306439974083</v>
      </c>
      <c r="H88" s="24">
        <v>0.65806500643480947</v>
      </c>
      <c r="I88" s="24">
        <v>0.49747855994210777</v>
      </c>
      <c r="J88" s="24">
        <v>0.44467662607444086</v>
      </c>
      <c r="K88" s="24">
        <v>0.43082554940785378</v>
      </c>
      <c r="L88" s="24">
        <v>0.59543425086973079</v>
      </c>
      <c r="M88" s="24">
        <v>0.54393839366950258</v>
      </c>
      <c r="N88" s="23">
        <v>0.42243134401790366</v>
      </c>
      <c r="O88" s="24">
        <v>0.39480782707508494</v>
      </c>
      <c r="P88" s="24">
        <v>0.52129752126294537</v>
      </c>
      <c r="Q88" s="24">
        <v>0.6188786465070989</v>
      </c>
      <c r="R88" s="24">
        <v>0.15474138122648537</v>
      </c>
      <c r="S88" s="23">
        <v>0.49071871281623453</v>
      </c>
      <c r="T88" s="24">
        <v>0.41678179059049913</v>
      </c>
      <c r="U88" s="24">
        <v>0.49831137557962801</v>
      </c>
      <c r="V88" s="24">
        <v>0.59047412415449885</v>
      </c>
      <c r="W88" s="24">
        <v>0.45730756094031211</v>
      </c>
      <c r="X88" s="23">
        <v>0.56335807738984733</v>
      </c>
      <c r="Y88" s="24">
        <v>0.54948991107442369</v>
      </c>
      <c r="Z88" s="24">
        <v>0.66598246252310545</v>
      </c>
      <c r="AA88" s="24">
        <v>0.48692280430054113</v>
      </c>
      <c r="AB88" s="24">
        <v>0.59543425086973079</v>
      </c>
      <c r="AC88" s="24">
        <v>0.60329778721852312</v>
      </c>
      <c r="AD88" s="24">
        <v>0.40538962495689779</v>
      </c>
      <c r="AE88" s="24">
        <v>0.6483582396399622</v>
      </c>
      <c r="AF88" s="24">
        <v>0.55198953853559474</v>
      </c>
      <c r="AG88" s="23">
        <v>0.76167210337206337</v>
      </c>
      <c r="AH88" s="24">
        <v>0.83766919057807365</v>
      </c>
      <c r="AI88" s="24">
        <v>1</v>
      </c>
      <c r="AJ88" s="24">
        <v>0.44734711953811662</v>
      </c>
      <c r="AK88" s="23">
        <v>0.47779917518212384</v>
      </c>
      <c r="AL88" s="24">
        <v>0.57740689786767363</v>
      </c>
      <c r="AM88" s="24">
        <v>0.47290566075336843</v>
      </c>
      <c r="AN88" s="24">
        <v>0.54170493559276267</v>
      </c>
      <c r="AO88" s="24">
        <v>0.34428103946039146</v>
      </c>
      <c r="AP88" s="24">
        <v>0.45269734223642277</v>
      </c>
      <c r="AQ88" s="23">
        <v>0.54264643224109799</v>
      </c>
      <c r="AR88" s="24">
        <v>0.54163289775635237</v>
      </c>
      <c r="AS88" s="24">
        <v>0.59182697075320034</v>
      </c>
      <c r="AT88" s="24">
        <v>0.52360921440069508</v>
      </c>
      <c r="AU88" s="24">
        <v>0.46567497137658442</v>
      </c>
      <c r="AV88" s="24">
        <v>0.57253035287725651</v>
      </c>
      <c r="AW88" s="24">
        <v>0.45670830676826812</v>
      </c>
      <c r="AX88" s="24">
        <v>0.64654231175532917</v>
      </c>
      <c r="AY88" s="23">
        <v>0.48288045731374213</v>
      </c>
      <c r="AZ88" s="24">
        <v>0.4081159322561535</v>
      </c>
      <c r="BA88" s="24">
        <v>0.54647758892106479</v>
      </c>
      <c r="BB88" s="24">
        <v>0.51360375532367775</v>
      </c>
      <c r="BC88" s="24">
        <v>0.5182906683452928</v>
      </c>
      <c r="BD88" s="24">
        <v>0.54059052889773862</v>
      </c>
      <c r="BE88" s="24">
        <v>0.36616192315172635</v>
      </c>
      <c r="BF88" s="24">
        <v>0.48692280430054113</v>
      </c>
    </row>
    <row r="89" spans="1:58">
      <c r="A89" s="20" t="s">
        <v>446</v>
      </c>
      <c r="B89" s="20">
        <v>2023</v>
      </c>
      <c r="C89" s="20" t="str">
        <f t="shared" si="1"/>
        <v>Montenegro_2023</v>
      </c>
      <c r="D89" s="25" t="s">
        <v>447</v>
      </c>
      <c r="E89" s="25" t="s">
        <v>612</v>
      </c>
      <c r="F89" s="22">
        <v>0.56378803381284226</v>
      </c>
      <c r="G89" s="23">
        <v>0.5233279723500468</v>
      </c>
      <c r="H89" s="24">
        <v>0.5693903941940397</v>
      </c>
      <c r="I89" s="24">
        <v>0.38752180036909434</v>
      </c>
      <c r="J89" s="24">
        <v>0.61537972510321182</v>
      </c>
      <c r="K89" s="24">
        <v>0.40407789215546247</v>
      </c>
      <c r="L89" s="24">
        <v>0.60725972937896699</v>
      </c>
      <c r="M89" s="24">
        <v>0.55633829289950565</v>
      </c>
      <c r="N89" s="23">
        <v>0.48324690299751116</v>
      </c>
      <c r="O89" s="24">
        <v>0.48437752121787281</v>
      </c>
      <c r="P89" s="24">
        <v>0.60034953372547772</v>
      </c>
      <c r="Q89" s="24">
        <v>0.54219161105246549</v>
      </c>
      <c r="R89" s="24">
        <v>0.3060689459942284</v>
      </c>
      <c r="S89" s="23">
        <v>0.5288549391456574</v>
      </c>
      <c r="T89" s="24">
        <v>0.47015911145212108</v>
      </c>
      <c r="U89" s="24">
        <v>0.46321215988925035</v>
      </c>
      <c r="V89" s="24">
        <v>0.56739578344497521</v>
      </c>
      <c r="W89" s="24">
        <v>0.61465270179628262</v>
      </c>
      <c r="X89" s="23">
        <v>0.6650430344845869</v>
      </c>
      <c r="Y89" s="24">
        <v>0.68340758340544172</v>
      </c>
      <c r="Z89" s="24">
        <v>0.81663088233135028</v>
      </c>
      <c r="AA89" s="24">
        <v>0.54718252544937196</v>
      </c>
      <c r="AB89" s="24">
        <v>0.60725972937896699</v>
      </c>
      <c r="AC89" s="24">
        <v>0.74150162890788729</v>
      </c>
      <c r="AD89" s="24">
        <v>0.53464050697001086</v>
      </c>
      <c r="AE89" s="24">
        <v>0.67133572721692181</v>
      </c>
      <c r="AF89" s="24">
        <v>0.71838569221674398</v>
      </c>
      <c r="AG89" s="23">
        <v>0.82325561317287665</v>
      </c>
      <c r="AH89" s="24">
        <v>0.94458165506527625</v>
      </c>
      <c r="AI89" s="24">
        <v>1</v>
      </c>
      <c r="AJ89" s="24">
        <v>0.52518518445335405</v>
      </c>
      <c r="AK89" s="23">
        <v>0.47531296707728449</v>
      </c>
      <c r="AL89" s="24">
        <v>0.4543428124861274</v>
      </c>
      <c r="AM89" s="24">
        <v>0.68208604607783729</v>
      </c>
      <c r="AN89" s="24">
        <v>0.47579066891869554</v>
      </c>
      <c r="AO89" s="24">
        <v>0.26370383640230244</v>
      </c>
      <c r="AP89" s="24">
        <v>0.50064147150145977</v>
      </c>
      <c r="AQ89" s="23">
        <v>0.53862040463130312</v>
      </c>
      <c r="AR89" s="24">
        <v>0.65496613330240128</v>
      </c>
      <c r="AS89" s="24">
        <v>0.61141151996024024</v>
      </c>
      <c r="AT89" s="24">
        <v>0.52787748827984893</v>
      </c>
      <c r="AU89" s="24">
        <v>0.40000224547121377</v>
      </c>
      <c r="AV89" s="24">
        <v>0.39804810277990677</v>
      </c>
      <c r="AW89" s="24">
        <v>0.45658933590401474</v>
      </c>
      <c r="AX89" s="24">
        <v>0.72144800672149589</v>
      </c>
      <c r="AY89" s="23">
        <v>0.47264243664347083</v>
      </c>
      <c r="AZ89" s="24">
        <v>0.46540765093123493</v>
      </c>
      <c r="BA89" s="24">
        <v>0.36586945458514875</v>
      </c>
      <c r="BB89" s="24">
        <v>0.34810284761007326</v>
      </c>
      <c r="BC89" s="24">
        <v>0.7304973832419166</v>
      </c>
      <c r="BD89" s="24">
        <v>0.50718944647469855</v>
      </c>
      <c r="BE89" s="24">
        <v>0.34424774821185228</v>
      </c>
      <c r="BF89" s="24">
        <v>0.54718252544937196</v>
      </c>
    </row>
    <row r="90" spans="1:58">
      <c r="A90" s="20" t="s">
        <v>448</v>
      </c>
      <c r="B90" s="20">
        <v>2023</v>
      </c>
      <c r="C90" s="20" t="str">
        <f t="shared" si="1"/>
        <v>Morocco_2023</v>
      </c>
      <c r="D90" s="25" t="s">
        <v>449</v>
      </c>
      <c r="E90" s="25" t="s">
        <v>619</v>
      </c>
      <c r="F90" s="22">
        <v>0.48354785416506058</v>
      </c>
      <c r="G90" s="23">
        <v>0.51287963036746254</v>
      </c>
      <c r="H90" s="24">
        <v>0.56269207780984032</v>
      </c>
      <c r="I90" s="24">
        <v>0.50459257501804156</v>
      </c>
      <c r="J90" s="24">
        <v>0.47819573121214159</v>
      </c>
      <c r="K90" s="24">
        <v>0.51081974456548818</v>
      </c>
      <c r="L90" s="24">
        <v>0.45416636987354569</v>
      </c>
      <c r="M90" s="24">
        <v>0.56681128372571754</v>
      </c>
      <c r="N90" s="23">
        <v>0.41843138924748507</v>
      </c>
      <c r="O90" s="24">
        <v>0.47175711474376991</v>
      </c>
      <c r="P90" s="24">
        <v>0.4355982682420676</v>
      </c>
      <c r="Q90" s="24">
        <v>0.4587946840349913</v>
      </c>
      <c r="R90" s="24">
        <v>0.30757548996911138</v>
      </c>
      <c r="S90" s="23">
        <v>0.43068957848551681</v>
      </c>
      <c r="T90" s="24">
        <v>0.37522122260175578</v>
      </c>
      <c r="U90" s="24">
        <v>0.43671711290351123</v>
      </c>
      <c r="V90" s="24">
        <v>0.42889008814223351</v>
      </c>
      <c r="W90" s="24">
        <v>0.4819298902945669</v>
      </c>
      <c r="X90" s="23">
        <v>0.42869351562134583</v>
      </c>
      <c r="Y90" s="24">
        <v>0.61998338788347196</v>
      </c>
      <c r="Z90" s="24">
        <v>0.33718728869521769</v>
      </c>
      <c r="AA90" s="24">
        <v>0.38575692266962275</v>
      </c>
      <c r="AB90" s="24">
        <v>0.45416636987354569</v>
      </c>
      <c r="AC90" s="24">
        <v>0.39819313051199778</v>
      </c>
      <c r="AD90" s="24">
        <v>0.20714791588788789</v>
      </c>
      <c r="AE90" s="24">
        <v>0.46029811633214657</v>
      </c>
      <c r="AF90" s="24">
        <v>0.56681499311687678</v>
      </c>
      <c r="AG90" s="23">
        <v>0.68899327966532409</v>
      </c>
      <c r="AH90" s="24">
        <v>0.6566998146520191</v>
      </c>
      <c r="AI90" s="24">
        <v>1</v>
      </c>
      <c r="AJ90" s="24">
        <v>0.410280024343953</v>
      </c>
      <c r="AK90" s="23">
        <v>0.50091081758921896</v>
      </c>
      <c r="AL90" s="24">
        <v>0.53775492876817699</v>
      </c>
      <c r="AM90" s="24">
        <v>0.54654022043608386</v>
      </c>
      <c r="AN90" s="24">
        <v>0.45027394499236367</v>
      </c>
      <c r="AO90" s="24">
        <v>0.41955547700212487</v>
      </c>
      <c r="AP90" s="24">
        <v>0.55042951674734564</v>
      </c>
      <c r="AQ90" s="23">
        <v>0.51842017396446338</v>
      </c>
      <c r="AR90" s="24">
        <v>0.51497028313158477</v>
      </c>
      <c r="AS90" s="24">
        <v>0.51238115552882713</v>
      </c>
      <c r="AT90" s="24">
        <v>0.41663000540034667</v>
      </c>
      <c r="AU90" s="24">
        <v>0.42228001002940341</v>
      </c>
      <c r="AV90" s="24">
        <v>0.60742020956321985</v>
      </c>
      <c r="AW90" s="24">
        <v>0.47935550917454461</v>
      </c>
      <c r="AX90" s="24">
        <v>0.67590404492331668</v>
      </c>
      <c r="AY90" s="23">
        <v>0.3693644483796682</v>
      </c>
      <c r="AZ90" s="24">
        <v>0.51239293110097084</v>
      </c>
      <c r="BA90" s="24">
        <v>0.39141159046232699</v>
      </c>
      <c r="BB90" s="24">
        <v>0.30597111526914827</v>
      </c>
      <c r="BC90" s="24">
        <v>0.33792703326884393</v>
      </c>
      <c r="BD90" s="24">
        <v>0.41688834292449184</v>
      </c>
      <c r="BE90" s="24">
        <v>0.23520320296227293</v>
      </c>
      <c r="BF90" s="24">
        <v>0.38575692266962275</v>
      </c>
    </row>
    <row r="91" spans="1:58">
      <c r="A91" s="20" t="s">
        <v>66</v>
      </c>
      <c r="B91" s="20">
        <v>2023</v>
      </c>
      <c r="C91" s="20" t="str">
        <f t="shared" si="1"/>
        <v>Mozambique_2023</v>
      </c>
      <c r="D91" s="25" t="s">
        <v>450</v>
      </c>
      <c r="E91" s="25" t="s">
        <v>617</v>
      </c>
      <c r="F91" s="22">
        <v>0.38403012868705133</v>
      </c>
      <c r="G91" s="23">
        <v>0.41213157910520709</v>
      </c>
      <c r="H91" s="24">
        <v>0.51947743338865959</v>
      </c>
      <c r="I91" s="24">
        <v>0.41804068587304033</v>
      </c>
      <c r="J91" s="24">
        <v>0.38170731968386401</v>
      </c>
      <c r="K91" s="24">
        <v>0.36678696035346897</v>
      </c>
      <c r="L91" s="24">
        <v>0.38266146107625493</v>
      </c>
      <c r="M91" s="24">
        <v>0.4041156142559546</v>
      </c>
      <c r="N91" s="23">
        <v>0.35055400226271838</v>
      </c>
      <c r="O91" s="24">
        <v>0.33626557962367309</v>
      </c>
      <c r="P91" s="24">
        <v>0.39016601521431865</v>
      </c>
      <c r="Q91" s="24">
        <v>0.34969552248802571</v>
      </c>
      <c r="R91" s="24">
        <v>0.32608889172485611</v>
      </c>
      <c r="S91" s="23">
        <v>0.36272878903403571</v>
      </c>
      <c r="T91" s="24">
        <v>0.19389501502673928</v>
      </c>
      <c r="U91" s="24">
        <v>0.3076750831815791</v>
      </c>
      <c r="V91" s="24">
        <v>0.41206083997092641</v>
      </c>
      <c r="W91" s="24">
        <v>0.53728421795689807</v>
      </c>
      <c r="X91" s="23">
        <v>0.38561664467602252</v>
      </c>
      <c r="Y91" s="24">
        <v>0.55464584143297369</v>
      </c>
      <c r="Z91" s="24">
        <v>0.19437641676679634</v>
      </c>
      <c r="AA91" s="24">
        <v>0.25083111444704925</v>
      </c>
      <c r="AB91" s="24">
        <v>0.38266146107625493</v>
      </c>
      <c r="AC91" s="24">
        <v>0.59423916092944218</v>
      </c>
      <c r="AD91" s="24">
        <v>0.20495797203667748</v>
      </c>
      <c r="AE91" s="24">
        <v>0.44234209692781723</v>
      </c>
      <c r="AF91" s="24">
        <v>0.46087909379116904</v>
      </c>
      <c r="AG91" s="23">
        <v>0.42560343874063405</v>
      </c>
      <c r="AH91" s="24">
        <v>0.61428867788826047</v>
      </c>
      <c r="AI91" s="24">
        <v>0.41625000000000001</v>
      </c>
      <c r="AJ91" s="24">
        <v>0.24627163833364163</v>
      </c>
      <c r="AK91" s="23">
        <v>0.40771433010894231</v>
      </c>
      <c r="AL91" s="24">
        <v>0.45095831528927327</v>
      </c>
      <c r="AM91" s="24">
        <v>0.49801391451919041</v>
      </c>
      <c r="AN91" s="24">
        <v>0.43416709989580077</v>
      </c>
      <c r="AO91" s="24">
        <v>0.3200614745332509</v>
      </c>
      <c r="AP91" s="24">
        <v>0.33537084630719638</v>
      </c>
      <c r="AQ91" s="23">
        <v>0.42072117644743318</v>
      </c>
      <c r="AR91" s="24">
        <v>0.43581389112868169</v>
      </c>
      <c r="AS91" s="24">
        <v>0.51546252585555097</v>
      </c>
      <c r="AT91" s="24">
        <v>0.38951474242746437</v>
      </c>
      <c r="AU91" s="24">
        <v>0.30354256123013446</v>
      </c>
      <c r="AV91" s="24">
        <v>0.3160289232082375</v>
      </c>
      <c r="AW91" s="24">
        <v>0.406989153727352</v>
      </c>
      <c r="AX91" s="24">
        <v>0.5776964375546112</v>
      </c>
      <c r="AY91" s="23">
        <v>0.30717106912141739</v>
      </c>
      <c r="AZ91" s="24">
        <v>0.25987086089564554</v>
      </c>
      <c r="BA91" s="24">
        <v>0.30573178965995562</v>
      </c>
      <c r="BB91" s="24">
        <v>0.20391513378360321</v>
      </c>
      <c r="BC91" s="24">
        <v>0.41317829865477329</v>
      </c>
      <c r="BD91" s="24">
        <v>0.37345385879987358</v>
      </c>
      <c r="BE91" s="24">
        <v>0.34321642760902138</v>
      </c>
      <c r="BF91" s="24">
        <v>0.25083111444704925</v>
      </c>
    </row>
    <row r="92" spans="1:58">
      <c r="A92" s="20" t="s">
        <v>451</v>
      </c>
      <c r="B92" s="20">
        <v>2023</v>
      </c>
      <c r="C92" s="20" t="str">
        <f t="shared" si="1"/>
        <v>Myanmar_2023</v>
      </c>
      <c r="D92" s="25" t="s">
        <v>452</v>
      </c>
      <c r="E92" s="25" t="s">
        <v>614</v>
      </c>
      <c r="F92" s="22">
        <v>0.34889504196537763</v>
      </c>
      <c r="G92" s="23">
        <v>0.28957330340134324</v>
      </c>
      <c r="H92" s="24">
        <v>0.24233635468232256</v>
      </c>
      <c r="I92" s="24">
        <v>0.37494675487326534</v>
      </c>
      <c r="J92" s="24">
        <v>0.21629684952360448</v>
      </c>
      <c r="K92" s="24">
        <v>0.31883241095728643</v>
      </c>
      <c r="L92" s="24">
        <v>0.23558221190341799</v>
      </c>
      <c r="M92" s="24">
        <v>0.34944523846816289</v>
      </c>
      <c r="N92" s="23">
        <v>0.4225707648844711</v>
      </c>
      <c r="O92" s="24">
        <v>0.48252280821128241</v>
      </c>
      <c r="P92" s="24">
        <v>0.255222334685271</v>
      </c>
      <c r="Q92" s="24">
        <v>0.44796396637224134</v>
      </c>
      <c r="R92" s="24">
        <v>0.50457395026908969</v>
      </c>
      <c r="S92" s="23">
        <v>0.30086471196208803</v>
      </c>
      <c r="T92" s="24">
        <v>0.16321352771068731</v>
      </c>
      <c r="U92" s="24">
        <v>0.37717462549604824</v>
      </c>
      <c r="V92" s="24">
        <v>0.26861689822854468</v>
      </c>
      <c r="W92" s="24">
        <v>0.39445379641307188</v>
      </c>
      <c r="X92" s="23">
        <v>0.20386084750886685</v>
      </c>
      <c r="Y92" s="24">
        <v>0.3794068098600139</v>
      </c>
      <c r="Z92" s="24">
        <v>4.7905630898571187E-2</v>
      </c>
      <c r="AA92" s="24">
        <v>0.13986273835490939</v>
      </c>
      <c r="AB92" s="24">
        <v>0.23558221190341799</v>
      </c>
      <c r="AC92" s="24">
        <v>0.10233920000000001</v>
      </c>
      <c r="AD92" s="24">
        <v>7.3541030209649902E-2</v>
      </c>
      <c r="AE92" s="24">
        <v>0.13979194379425522</v>
      </c>
      <c r="AF92" s="24">
        <v>0.51245721505011732</v>
      </c>
      <c r="AG92" s="23">
        <v>0.5814892473761939</v>
      </c>
      <c r="AH92" s="24">
        <v>0.72068705539618061</v>
      </c>
      <c r="AI92" s="24">
        <v>0.5</v>
      </c>
      <c r="AJ92" s="24">
        <v>0.52378068673240108</v>
      </c>
      <c r="AK92" s="23">
        <v>0.41886260258978963</v>
      </c>
      <c r="AL92" s="24">
        <v>0.47034312908933129</v>
      </c>
      <c r="AM92" s="24">
        <v>0.58363534239215376</v>
      </c>
      <c r="AN92" s="24">
        <v>0.47632872752855765</v>
      </c>
      <c r="AO92" s="24">
        <v>0.24764693507493712</v>
      </c>
      <c r="AP92" s="24">
        <v>0.31635887886396857</v>
      </c>
      <c r="AQ92" s="23">
        <v>0.3236270673254586</v>
      </c>
      <c r="AR92" s="24">
        <v>0.32279969949523479</v>
      </c>
      <c r="AS92" s="24">
        <v>0.16625819014342771</v>
      </c>
      <c r="AT92" s="24">
        <v>0.30007263883667579</v>
      </c>
      <c r="AU92" s="24">
        <v>0.16470645247283405</v>
      </c>
      <c r="AV92" s="24">
        <v>0.41450109389523149</v>
      </c>
      <c r="AW92" s="24">
        <v>0.34734728102321411</v>
      </c>
      <c r="AX92" s="24">
        <v>0.54970411541159203</v>
      </c>
      <c r="AY92" s="23">
        <v>0.25031179067480969</v>
      </c>
      <c r="AZ92" s="24">
        <v>0.37657831710957457</v>
      </c>
      <c r="BA92" s="24">
        <v>0.33987889985831937</v>
      </c>
      <c r="BB92" s="24">
        <v>0.27520998396715662</v>
      </c>
      <c r="BC92" s="24">
        <v>0.15649069216956926</v>
      </c>
      <c r="BD92" s="24">
        <v>0.39340257933020595</v>
      </c>
      <c r="BE92" s="24">
        <v>7.0759323933932569E-2</v>
      </c>
      <c r="BF92" s="24">
        <v>0.13986273835490939</v>
      </c>
    </row>
    <row r="93" spans="1:58">
      <c r="A93" s="20" t="s">
        <v>453</v>
      </c>
      <c r="B93" s="20">
        <v>2023</v>
      </c>
      <c r="C93" s="20" t="str">
        <f t="shared" si="1"/>
        <v>Namibia_2023</v>
      </c>
      <c r="D93" s="25" t="s">
        <v>454</v>
      </c>
      <c r="E93" s="25" t="s">
        <v>617</v>
      </c>
      <c r="F93" s="22">
        <v>0.61489975404225472</v>
      </c>
      <c r="G93" s="23">
        <v>0.66256539618873744</v>
      </c>
      <c r="H93" s="24">
        <v>0.73591816210332361</v>
      </c>
      <c r="I93" s="24">
        <v>0.7305363986747957</v>
      </c>
      <c r="J93" s="24">
        <v>0.48629684863108924</v>
      </c>
      <c r="K93" s="24">
        <v>0.59811216203513995</v>
      </c>
      <c r="L93" s="24">
        <v>0.71328322079338691</v>
      </c>
      <c r="M93" s="24">
        <v>0.71124558489468948</v>
      </c>
      <c r="N93" s="23">
        <v>0.51708889356299359</v>
      </c>
      <c r="O93" s="24">
        <v>0.42747956266862075</v>
      </c>
      <c r="P93" s="24">
        <v>0.81125788903384066</v>
      </c>
      <c r="Q93" s="24">
        <v>0.54897939850524302</v>
      </c>
      <c r="R93" s="24">
        <v>0.28063872404426998</v>
      </c>
      <c r="S93" s="23">
        <v>0.57858322661984829</v>
      </c>
      <c r="T93" s="24">
        <v>0.32729285421171483</v>
      </c>
      <c r="U93" s="24">
        <v>0.52655635529105438</v>
      </c>
      <c r="V93" s="24">
        <v>0.7095186004194679</v>
      </c>
      <c r="W93" s="24">
        <v>0.75096509655715571</v>
      </c>
      <c r="X93" s="23">
        <v>0.65865661597818548</v>
      </c>
      <c r="Y93" s="24">
        <v>0.53660785379030984</v>
      </c>
      <c r="Z93" s="24">
        <v>0.75620347383602304</v>
      </c>
      <c r="AA93" s="24">
        <v>0.57823880109680093</v>
      </c>
      <c r="AB93" s="24">
        <v>0.71328322079338691</v>
      </c>
      <c r="AC93" s="24">
        <v>0.7868907020167597</v>
      </c>
      <c r="AD93" s="24">
        <v>0.60570754476358524</v>
      </c>
      <c r="AE93" s="24">
        <v>0.74686914647297897</v>
      </c>
      <c r="AF93" s="24">
        <v>0.5454521850556393</v>
      </c>
      <c r="AG93" s="23">
        <v>0.74833793197560627</v>
      </c>
      <c r="AH93" s="24">
        <v>0.70536178814573547</v>
      </c>
      <c r="AI93" s="24">
        <v>1</v>
      </c>
      <c r="AJ93" s="24">
        <v>0.53965200778108335</v>
      </c>
      <c r="AK93" s="23">
        <v>0.57976223944218419</v>
      </c>
      <c r="AL93" s="24">
        <v>0.47881817011200667</v>
      </c>
      <c r="AM93" s="24">
        <v>0.66799924701404934</v>
      </c>
      <c r="AN93" s="24">
        <v>0.49543672888718654</v>
      </c>
      <c r="AO93" s="24">
        <v>0.61512211669948003</v>
      </c>
      <c r="AP93" s="24">
        <v>0.641434934498198</v>
      </c>
      <c r="AQ93" s="23">
        <v>0.62169453521659457</v>
      </c>
      <c r="AR93" s="24">
        <v>0.42095813555007061</v>
      </c>
      <c r="AS93" s="24">
        <v>0.6214515526115284</v>
      </c>
      <c r="AT93" s="24">
        <v>0.77896738885976591</v>
      </c>
      <c r="AU93" s="24">
        <v>0.71994093705693063</v>
      </c>
      <c r="AV93" s="24">
        <v>0.44593670768784838</v>
      </c>
      <c r="AW93" s="24">
        <v>0.66409105634898491</v>
      </c>
      <c r="AX93" s="24">
        <v>0.70051596840103358</v>
      </c>
      <c r="AY93" s="23">
        <v>0.55250919335388815</v>
      </c>
      <c r="AZ93" s="24">
        <v>0.39606007244088415</v>
      </c>
      <c r="BA93" s="24">
        <v>0.40780886904984864</v>
      </c>
      <c r="BB93" s="24">
        <v>0.4059977499526079</v>
      </c>
      <c r="BC93" s="24">
        <v>0.68703207846272363</v>
      </c>
      <c r="BD93" s="24">
        <v>0.65677891307711</v>
      </c>
      <c r="BE93" s="24">
        <v>0.73564786939724147</v>
      </c>
      <c r="BF93" s="24">
        <v>0.57823880109680093</v>
      </c>
    </row>
    <row r="94" spans="1:58">
      <c r="A94" s="20" t="s">
        <v>67</v>
      </c>
      <c r="B94" s="20">
        <v>2023</v>
      </c>
      <c r="C94" s="20" t="str">
        <f t="shared" si="1"/>
        <v>Nepal_2023</v>
      </c>
      <c r="D94" s="25" t="s">
        <v>455</v>
      </c>
      <c r="E94" s="25" t="s">
        <v>616</v>
      </c>
      <c r="F94" s="22">
        <v>0.51613651887834466</v>
      </c>
      <c r="G94" s="23">
        <v>0.58922586588162829</v>
      </c>
      <c r="H94" s="24">
        <v>0.72648460691687744</v>
      </c>
      <c r="I94" s="24">
        <v>0.59382753382579434</v>
      </c>
      <c r="J94" s="24">
        <v>0.48283078700034776</v>
      </c>
      <c r="K94" s="24">
        <v>0.47948564602955029</v>
      </c>
      <c r="L94" s="24">
        <v>0.61691220280126657</v>
      </c>
      <c r="M94" s="24">
        <v>0.63581441871593347</v>
      </c>
      <c r="N94" s="23">
        <v>0.40366051940252745</v>
      </c>
      <c r="O94" s="24">
        <v>0.46240307205458125</v>
      </c>
      <c r="P94" s="24">
        <v>0.36671739844611595</v>
      </c>
      <c r="Q94" s="24">
        <v>0.59338516889212267</v>
      </c>
      <c r="R94" s="24">
        <v>0.19213643821729015</v>
      </c>
      <c r="S94" s="23">
        <v>0.51653410532730759</v>
      </c>
      <c r="T94" s="24">
        <v>0.30543139762036536</v>
      </c>
      <c r="U94" s="24">
        <v>0.53505963996837147</v>
      </c>
      <c r="V94" s="24">
        <v>0.60181408829388783</v>
      </c>
      <c r="W94" s="24">
        <v>0.62383129542660587</v>
      </c>
      <c r="X94" s="23">
        <v>0.51706543562771956</v>
      </c>
      <c r="Y94" s="24">
        <v>0.51108327126815112</v>
      </c>
      <c r="Z94" s="24">
        <v>0.42380155499572131</v>
      </c>
      <c r="AA94" s="24">
        <v>0.40709748208431568</v>
      </c>
      <c r="AB94" s="24">
        <v>0.61691220280126657</v>
      </c>
      <c r="AC94" s="24">
        <v>0.62009619364074731</v>
      </c>
      <c r="AD94" s="24">
        <v>0.38639028423554</v>
      </c>
      <c r="AE94" s="24">
        <v>0.63589713797280611</v>
      </c>
      <c r="AF94" s="24">
        <v>0.5352453580232085</v>
      </c>
      <c r="AG94" s="23">
        <v>0.7279103729848343</v>
      </c>
      <c r="AH94" s="24">
        <v>0.78489481792359239</v>
      </c>
      <c r="AI94" s="24">
        <v>1</v>
      </c>
      <c r="AJ94" s="24">
        <v>0.39883630103091078</v>
      </c>
      <c r="AK94" s="23">
        <v>0.48584945935261531</v>
      </c>
      <c r="AL94" s="24">
        <v>0.46894384162238645</v>
      </c>
      <c r="AM94" s="24">
        <v>0.56805295308840875</v>
      </c>
      <c r="AN94" s="24">
        <v>0.42985749215998381</v>
      </c>
      <c r="AO94" s="24">
        <v>0.46362327826486865</v>
      </c>
      <c r="AP94" s="24">
        <v>0.4987697316274291</v>
      </c>
      <c r="AQ94" s="23">
        <v>0.43904067227564336</v>
      </c>
      <c r="AR94" s="24">
        <v>0.43079394347616562</v>
      </c>
      <c r="AS94" s="24">
        <v>0.36169436266100297</v>
      </c>
      <c r="AT94" s="24">
        <v>0.37741920649820004</v>
      </c>
      <c r="AU94" s="24">
        <v>0.49189571504749818</v>
      </c>
      <c r="AV94" s="24">
        <v>0.46501749581608254</v>
      </c>
      <c r="AW94" s="24">
        <v>0.41214643401325635</v>
      </c>
      <c r="AX94" s="24">
        <v>0.53431754841729806</v>
      </c>
      <c r="AY94" s="23">
        <v>0.44980572017448106</v>
      </c>
      <c r="AZ94" s="24">
        <v>0.51181257917423106</v>
      </c>
      <c r="BA94" s="24">
        <v>0.55769978999269987</v>
      </c>
      <c r="BB94" s="24">
        <v>0.44986598631129293</v>
      </c>
      <c r="BC94" s="24">
        <v>0.35696108101830493</v>
      </c>
      <c r="BD94" s="24">
        <v>0.51132726438206022</v>
      </c>
      <c r="BE94" s="24">
        <v>0.35387585825846263</v>
      </c>
      <c r="BF94" s="24">
        <v>0.40709748208431568</v>
      </c>
    </row>
    <row r="95" spans="1:58">
      <c r="A95" s="20" t="s">
        <v>68</v>
      </c>
      <c r="B95" s="20">
        <v>2023</v>
      </c>
      <c r="C95" s="20" t="str">
        <f t="shared" si="1"/>
        <v>Netherlands_2023</v>
      </c>
      <c r="D95" s="25" t="s">
        <v>456</v>
      </c>
      <c r="E95" s="25" t="s">
        <v>615</v>
      </c>
      <c r="F95" s="22">
        <v>0.83245737839553524</v>
      </c>
      <c r="G95" s="23">
        <v>0.84967470590926419</v>
      </c>
      <c r="H95" s="24">
        <v>0.81497201962033405</v>
      </c>
      <c r="I95" s="24">
        <v>0.85731871709959062</v>
      </c>
      <c r="J95" s="24">
        <v>0.86546258340247439</v>
      </c>
      <c r="K95" s="24">
        <v>0.81170886433567624</v>
      </c>
      <c r="L95" s="24">
        <v>0.83397383104012446</v>
      </c>
      <c r="M95" s="24">
        <v>0.9146122199573854</v>
      </c>
      <c r="N95" s="23">
        <v>0.87311931001442733</v>
      </c>
      <c r="O95" s="24">
        <v>0.82580753953813002</v>
      </c>
      <c r="P95" s="24">
        <v>0.97521429782121016</v>
      </c>
      <c r="Q95" s="24">
        <v>0.89682489300799717</v>
      </c>
      <c r="R95" s="24">
        <v>0.79463050969037186</v>
      </c>
      <c r="S95" s="23">
        <v>0.82741828034930887</v>
      </c>
      <c r="T95" s="24">
        <v>0.77831676710344566</v>
      </c>
      <c r="U95" s="24">
        <v>0.76989416760077345</v>
      </c>
      <c r="V95" s="24">
        <v>0.8337618723645569</v>
      </c>
      <c r="W95" s="24">
        <v>0.92770031432845945</v>
      </c>
      <c r="X95" s="23">
        <v>0.83516914892449268</v>
      </c>
      <c r="Y95" s="24">
        <v>0.79935580694127317</v>
      </c>
      <c r="Z95" s="24">
        <v>0.93040278097540174</v>
      </c>
      <c r="AA95" s="24">
        <v>0.81955177850516914</v>
      </c>
      <c r="AB95" s="24">
        <v>0.83397383104012446</v>
      </c>
      <c r="AC95" s="24">
        <v>0.80919166679079924</v>
      </c>
      <c r="AD95" s="24">
        <v>0.81365498306253892</v>
      </c>
      <c r="AE95" s="24">
        <v>0.85540509091110817</v>
      </c>
      <c r="AF95" s="24">
        <v>0.81981725316952636</v>
      </c>
      <c r="AG95" s="23">
        <v>0.84609527039557586</v>
      </c>
      <c r="AH95" s="24">
        <v>0.90046558976419244</v>
      </c>
      <c r="AI95" s="24">
        <v>1</v>
      </c>
      <c r="AJ95" s="24">
        <v>0.63782022142253503</v>
      </c>
      <c r="AK95" s="23">
        <v>0.84911007976053055</v>
      </c>
      <c r="AL95" s="24">
        <v>0.7694645037999972</v>
      </c>
      <c r="AM95" s="24">
        <v>0.89150821031293126</v>
      </c>
      <c r="AN95" s="24">
        <v>0.85206004612022956</v>
      </c>
      <c r="AO95" s="24">
        <v>0.8010796723780429</v>
      </c>
      <c r="AP95" s="24">
        <v>0.93143796619145158</v>
      </c>
      <c r="AQ95" s="23">
        <v>0.83651072147692163</v>
      </c>
      <c r="AR95" s="24">
        <v>0.78674486773583385</v>
      </c>
      <c r="AS95" s="24">
        <v>0.83689132564325353</v>
      </c>
      <c r="AT95" s="24">
        <v>0.9321418381090969</v>
      </c>
      <c r="AU95" s="24">
        <v>0.89504775387197932</v>
      </c>
      <c r="AV95" s="24">
        <v>0.69637434640025231</v>
      </c>
      <c r="AW95" s="24">
        <v>0.87907183477602646</v>
      </c>
      <c r="AX95" s="24">
        <v>0.82930308380200901</v>
      </c>
      <c r="AY95" s="23">
        <v>0.74256151033376117</v>
      </c>
      <c r="AZ95" s="24">
        <v>0.53873550884087185</v>
      </c>
      <c r="BA95" s="24">
        <v>0.6800335505053906</v>
      </c>
      <c r="BB95" s="24">
        <v>0.75689694984346301</v>
      </c>
      <c r="BC95" s="24">
        <v>0.64876639306136019</v>
      </c>
      <c r="BD95" s="24">
        <v>0.88994167539548075</v>
      </c>
      <c r="BE95" s="24">
        <v>0.86400471618459196</v>
      </c>
      <c r="BF95" s="24">
        <v>0.81955177850516914</v>
      </c>
    </row>
    <row r="96" spans="1:58">
      <c r="A96" s="20" t="s">
        <v>457</v>
      </c>
      <c r="B96" s="20">
        <v>2023</v>
      </c>
      <c r="C96" s="20" t="str">
        <f t="shared" si="1"/>
        <v>New Zealand_2023</v>
      </c>
      <c r="D96" s="25" t="s">
        <v>458</v>
      </c>
      <c r="E96" s="25" t="s">
        <v>614</v>
      </c>
      <c r="F96" s="22">
        <v>0.82548762293047107</v>
      </c>
      <c r="G96" s="23">
        <v>0.85432460784866182</v>
      </c>
      <c r="H96" s="24">
        <v>0.8509050890251294</v>
      </c>
      <c r="I96" s="24">
        <v>0.87069750598597095</v>
      </c>
      <c r="J96" s="24">
        <v>0.83678430486358857</v>
      </c>
      <c r="K96" s="24">
        <v>0.80782300594868217</v>
      </c>
      <c r="L96" s="24">
        <v>0.83326388416356245</v>
      </c>
      <c r="M96" s="24">
        <v>0.92647385710503716</v>
      </c>
      <c r="N96" s="23">
        <v>0.8749866455003279</v>
      </c>
      <c r="O96" s="24">
        <v>0.86072308016586185</v>
      </c>
      <c r="P96" s="24">
        <v>0.96345337457373881</v>
      </c>
      <c r="Q96" s="24">
        <v>0.92321113133950805</v>
      </c>
      <c r="R96" s="24">
        <v>0.75255899592220299</v>
      </c>
      <c r="S96" s="23">
        <v>0.81669695971095302</v>
      </c>
      <c r="T96" s="24">
        <v>0.85512639433291338</v>
      </c>
      <c r="U96" s="24">
        <v>0.75303295576235729</v>
      </c>
      <c r="V96" s="24">
        <v>0.82971503736364216</v>
      </c>
      <c r="W96" s="24">
        <v>0.82891345138489914</v>
      </c>
      <c r="X96" s="23">
        <v>0.81604888000692477</v>
      </c>
      <c r="Y96" s="24">
        <v>0.71151560268108016</v>
      </c>
      <c r="Z96" s="24">
        <v>0.92708904561695615</v>
      </c>
      <c r="AA96" s="24">
        <v>0.78499827270877742</v>
      </c>
      <c r="AB96" s="24">
        <v>0.83326388416356245</v>
      </c>
      <c r="AC96" s="24">
        <v>0.83001791781447565</v>
      </c>
      <c r="AD96" s="24">
        <v>0.83687623036292247</v>
      </c>
      <c r="AE96" s="24">
        <v>0.83970284223117653</v>
      </c>
      <c r="AF96" s="24">
        <v>0.76492724447644722</v>
      </c>
      <c r="AG96" s="23">
        <v>0.88244379595842182</v>
      </c>
      <c r="AH96" s="24">
        <v>0.8693247815657188</v>
      </c>
      <c r="AI96" s="24">
        <v>1</v>
      </c>
      <c r="AJ96" s="24">
        <v>0.77800660630954699</v>
      </c>
      <c r="AK96" s="23">
        <v>0.84484301486852031</v>
      </c>
      <c r="AL96" s="24">
        <v>0.76318218075604538</v>
      </c>
      <c r="AM96" s="24">
        <v>0.94276823302552271</v>
      </c>
      <c r="AN96" s="24">
        <v>0.81034458410876609</v>
      </c>
      <c r="AO96" s="24">
        <v>0.86832236942455188</v>
      </c>
      <c r="AP96" s="24">
        <v>0.83959770702771508</v>
      </c>
      <c r="AQ96" s="23">
        <v>0.77979251479778866</v>
      </c>
      <c r="AR96" s="24">
        <v>0.73263574303808421</v>
      </c>
      <c r="AS96" s="24">
        <v>0.71153276528964682</v>
      </c>
      <c r="AT96" s="24">
        <v>0.94494070849452327</v>
      </c>
      <c r="AU96" s="24">
        <v>0.86496360852073639</v>
      </c>
      <c r="AV96" s="24">
        <v>0.71114196232462323</v>
      </c>
      <c r="AW96" s="24">
        <v>0.69594144325809415</v>
      </c>
      <c r="AX96" s="24">
        <v>0.7973913726588121</v>
      </c>
      <c r="AY96" s="23">
        <v>0.73476456475216978</v>
      </c>
      <c r="AZ96" s="24">
        <v>0.61108801405578539</v>
      </c>
      <c r="BA96" s="24">
        <v>0.71852409803775652</v>
      </c>
      <c r="BB96" s="24">
        <v>0.67439856123116182</v>
      </c>
      <c r="BC96" s="24">
        <v>0.58410342474191657</v>
      </c>
      <c r="BD96" s="24">
        <v>0.8958211215776245</v>
      </c>
      <c r="BE96" s="24">
        <v>0.87441846091216668</v>
      </c>
      <c r="BF96" s="24">
        <v>0.78499827270877742</v>
      </c>
    </row>
    <row r="97" spans="1:58">
      <c r="A97" s="20" t="s">
        <v>69</v>
      </c>
      <c r="B97" s="20">
        <v>2023</v>
      </c>
      <c r="C97" s="20" t="str">
        <f t="shared" si="1"/>
        <v>Nicaragua_2023</v>
      </c>
      <c r="D97" s="25" t="s">
        <v>459</v>
      </c>
      <c r="E97" s="25" t="s">
        <v>613</v>
      </c>
      <c r="F97" s="22">
        <v>0.34577269338643962</v>
      </c>
      <c r="G97" s="23">
        <v>0.22918831087094649</v>
      </c>
      <c r="H97" s="24">
        <v>0.35579986441345113</v>
      </c>
      <c r="I97" s="24">
        <v>0.30221544638480663</v>
      </c>
      <c r="J97" s="24">
        <v>8.424950443951984E-2</v>
      </c>
      <c r="K97" s="24">
        <v>0.11518638162400641</v>
      </c>
      <c r="L97" s="24">
        <v>0.3155006902275555</v>
      </c>
      <c r="M97" s="24">
        <v>0.20217797813633923</v>
      </c>
      <c r="N97" s="23">
        <v>0.2960179448293413</v>
      </c>
      <c r="O97" s="24">
        <v>0.34503980114641331</v>
      </c>
      <c r="P97" s="24">
        <v>0.23005776130459668</v>
      </c>
      <c r="Q97" s="24">
        <v>0.42799670285471464</v>
      </c>
      <c r="R97" s="24">
        <v>0.18097751401164044</v>
      </c>
      <c r="S97" s="23">
        <v>0.32477396983520934</v>
      </c>
      <c r="T97" s="24">
        <v>0.32131275898361811</v>
      </c>
      <c r="U97" s="24">
        <v>0.19832443761005628</v>
      </c>
      <c r="V97" s="24">
        <v>0.31518138688684716</v>
      </c>
      <c r="W97" s="24">
        <v>0.4642772958603158</v>
      </c>
      <c r="X97" s="23">
        <v>0.296236971254628</v>
      </c>
      <c r="Y97" s="24">
        <v>0.34374877029152495</v>
      </c>
      <c r="Z97" s="24">
        <v>0.15904762817006768</v>
      </c>
      <c r="AA97" s="24">
        <v>0.23374324318740863</v>
      </c>
      <c r="AB97" s="24">
        <v>0.3155006902275555</v>
      </c>
      <c r="AC97" s="24">
        <v>0.47539699831026699</v>
      </c>
      <c r="AD97" s="24">
        <v>3.2531187582572361E-2</v>
      </c>
      <c r="AE97" s="24">
        <v>0.31533395410187526</v>
      </c>
      <c r="AF97" s="24">
        <v>0.49459329816575254</v>
      </c>
      <c r="AG97" s="23">
        <v>0.6955479221547245</v>
      </c>
      <c r="AH97" s="24">
        <v>0.69089179082774765</v>
      </c>
      <c r="AI97" s="24">
        <v>1</v>
      </c>
      <c r="AJ97" s="24">
        <v>0.39575197563642589</v>
      </c>
      <c r="AK97" s="23">
        <v>0.35755900618880709</v>
      </c>
      <c r="AL97" s="24">
        <v>0.40971651324026848</v>
      </c>
      <c r="AM97" s="24">
        <v>0.57697770115954083</v>
      </c>
      <c r="AN97" s="24">
        <v>0.39147905266296862</v>
      </c>
      <c r="AO97" s="24">
        <v>7.7047193710673201E-2</v>
      </c>
      <c r="AP97" s="24">
        <v>0.33257457017058445</v>
      </c>
      <c r="AQ97" s="23">
        <v>0.31808041993984043</v>
      </c>
      <c r="AR97" s="24">
        <v>0.46138239008050769</v>
      </c>
      <c r="AS97" s="24">
        <v>0.26059207651265826</v>
      </c>
      <c r="AT97" s="24">
        <v>0.29944758283037798</v>
      </c>
      <c r="AU97" s="24">
        <v>7.4401440607542821E-2</v>
      </c>
      <c r="AV97" s="24">
        <v>0.29416491714224624</v>
      </c>
      <c r="AW97" s="24">
        <v>0.34429176743544843</v>
      </c>
      <c r="AX97" s="24">
        <v>0.49228276497010159</v>
      </c>
      <c r="AY97" s="23">
        <v>0.24877700201802008</v>
      </c>
      <c r="AZ97" s="24">
        <v>0.32155294143564805</v>
      </c>
      <c r="BA97" s="24">
        <v>0.35389573081944031</v>
      </c>
      <c r="BB97" s="24">
        <v>0.21744247958226826</v>
      </c>
      <c r="BC97" s="24">
        <v>0.23596491821438498</v>
      </c>
      <c r="BD97" s="24">
        <v>0.37883970088699026</v>
      </c>
      <c r="BE97" s="24">
        <v>0</v>
      </c>
      <c r="BF97" s="24">
        <v>0.23374324318740863</v>
      </c>
    </row>
    <row r="98" spans="1:58">
      <c r="A98" s="20" t="s">
        <v>70</v>
      </c>
      <c r="B98" s="20">
        <v>2023</v>
      </c>
      <c r="C98" s="20" t="str">
        <f t="shared" si="1"/>
        <v>Niger_2023</v>
      </c>
      <c r="D98" s="25" t="s">
        <v>460</v>
      </c>
      <c r="E98" s="25" t="s">
        <v>617</v>
      </c>
      <c r="F98" s="22">
        <v>0.4402508129236043</v>
      </c>
      <c r="G98" s="23">
        <v>0.3946459810628693</v>
      </c>
      <c r="H98" s="24">
        <v>0.5127860280357337</v>
      </c>
      <c r="I98" s="24">
        <v>0.38633436943610056</v>
      </c>
      <c r="J98" s="24">
        <v>0.30465348131945419</v>
      </c>
      <c r="K98" s="24">
        <v>0.30543116790410346</v>
      </c>
      <c r="L98" s="24">
        <v>0.40503158502754238</v>
      </c>
      <c r="M98" s="24">
        <v>0.45363925465428179</v>
      </c>
      <c r="N98" s="23">
        <v>0.38900645571460846</v>
      </c>
      <c r="O98" s="24">
        <v>0.38275048073430484</v>
      </c>
      <c r="P98" s="24">
        <v>0.45879960115225826</v>
      </c>
      <c r="Q98" s="24">
        <v>0.45051351927185113</v>
      </c>
      <c r="R98" s="24">
        <v>0.26396222170001943</v>
      </c>
      <c r="S98" s="23">
        <v>0.36802906365323435</v>
      </c>
      <c r="T98" s="24">
        <v>0.21124807354496578</v>
      </c>
      <c r="U98" s="24">
        <v>0.37072729155916401</v>
      </c>
      <c r="V98" s="24">
        <v>0.45706812556804616</v>
      </c>
      <c r="W98" s="24">
        <v>0.43307276394076138</v>
      </c>
      <c r="X98" s="23">
        <v>0.46755086517412819</v>
      </c>
      <c r="Y98" s="24">
        <v>0.54461415879586506</v>
      </c>
      <c r="Z98" s="24">
        <v>0.38519333799062755</v>
      </c>
      <c r="AA98" s="24">
        <v>0.40303684214284735</v>
      </c>
      <c r="AB98" s="24">
        <v>0.40503158502754238</v>
      </c>
      <c r="AC98" s="24">
        <v>0.650218642649528</v>
      </c>
      <c r="AD98" s="24">
        <v>0.20502445728546526</v>
      </c>
      <c r="AE98" s="24">
        <v>0.55356589078935958</v>
      </c>
      <c r="AF98" s="24">
        <v>0.59372200671179021</v>
      </c>
      <c r="AG98" s="23">
        <v>0.62209233703586331</v>
      </c>
      <c r="AH98" s="24">
        <v>0.69183818725414203</v>
      </c>
      <c r="AI98" s="24">
        <v>0.62875000000000003</v>
      </c>
      <c r="AJ98" s="24">
        <v>0.54568882385344786</v>
      </c>
      <c r="AK98" s="23">
        <v>0.47276738947617336</v>
      </c>
      <c r="AL98" s="24">
        <v>0.48371606816091495</v>
      </c>
      <c r="AM98" s="24">
        <v>0.55734480607370918</v>
      </c>
      <c r="AN98" s="24">
        <v>0.45154791344553818</v>
      </c>
      <c r="AO98" s="24">
        <v>0.36462343023073301</v>
      </c>
      <c r="AP98" s="24">
        <v>0.50660472946997148</v>
      </c>
      <c r="AQ98" s="23">
        <v>0.45577098175497766</v>
      </c>
      <c r="AR98" s="24">
        <v>0.48445884817071788</v>
      </c>
      <c r="AS98" s="24">
        <v>0.41950356863309907</v>
      </c>
      <c r="AT98" s="24">
        <v>0.46720758271106483</v>
      </c>
      <c r="AU98" s="24">
        <v>0.26623782383441946</v>
      </c>
      <c r="AV98" s="24">
        <v>0.44976422237250746</v>
      </c>
      <c r="AW98" s="24">
        <v>0.50561773370611074</v>
      </c>
      <c r="AX98" s="24">
        <v>0.59760709285692437</v>
      </c>
      <c r="AY98" s="23">
        <v>0.35214342951697991</v>
      </c>
      <c r="AZ98" s="24">
        <v>0.29617685177248948</v>
      </c>
      <c r="BA98" s="24">
        <v>0.36930828420680983</v>
      </c>
      <c r="BB98" s="24">
        <v>0.3085257235556334</v>
      </c>
      <c r="BC98" s="24">
        <v>0.40737254306630266</v>
      </c>
      <c r="BD98" s="24">
        <v>0.41368646988203406</v>
      </c>
      <c r="BE98" s="24">
        <v>0.26689729199274259</v>
      </c>
      <c r="BF98" s="24">
        <v>0.40303684214284735</v>
      </c>
    </row>
    <row r="99" spans="1:58">
      <c r="A99" s="20" t="s">
        <v>461</v>
      </c>
      <c r="B99" s="20">
        <v>2023</v>
      </c>
      <c r="C99" s="20" t="str">
        <f t="shared" si="1"/>
        <v>Nigeria_2023</v>
      </c>
      <c r="D99" s="25" t="s">
        <v>462</v>
      </c>
      <c r="E99" s="25" t="s">
        <v>617</v>
      </c>
      <c r="F99" s="22">
        <v>0.41083873835802814</v>
      </c>
      <c r="G99" s="23">
        <v>0.49510659895252135</v>
      </c>
      <c r="H99" s="24">
        <v>0.6435528527442238</v>
      </c>
      <c r="I99" s="24">
        <v>0.49437869484058794</v>
      </c>
      <c r="J99" s="24">
        <v>0.47278506088838307</v>
      </c>
      <c r="K99" s="24">
        <v>0.41872452324085185</v>
      </c>
      <c r="L99" s="24">
        <v>0.47829586630225052</v>
      </c>
      <c r="M99" s="24">
        <v>0.4629025956988308</v>
      </c>
      <c r="N99" s="23">
        <v>0.31749601123632748</v>
      </c>
      <c r="O99" s="24">
        <v>0.30382672983346581</v>
      </c>
      <c r="P99" s="24">
        <v>0.44571878268904813</v>
      </c>
      <c r="Q99" s="24">
        <v>0.34157299379040373</v>
      </c>
      <c r="R99" s="24">
        <v>0.1788655386323923</v>
      </c>
      <c r="S99" s="23">
        <v>0.41930542357750367</v>
      </c>
      <c r="T99" s="24">
        <v>0.19697388257608484</v>
      </c>
      <c r="U99" s="24">
        <v>0.38207984200208261</v>
      </c>
      <c r="V99" s="24">
        <v>0.49936995058074052</v>
      </c>
      <c r="W99" s="24">
        <v>0.59879801915110653</v>
      </c>
      <c r="X99" s="23">
        <v>0.42102696607116619</v>
      </c>
      <c r="Y99" s="24">
        <v>0.47555108695645282</v>
      </c>
      <c r="Z99" s="24">
        <v>0.2809091426915023</v>
      </c>
      <c r="AA99" s="24">
        <v>0.33635110241071026</v>
      </c>
      <c r="AB99" s="24">
        <v>0.47829586630225052</v>
      </c>
      <c r="AC99" s="24">
        <v>0.49139004523166047</v>
      </c>
      <c r="AD99" s="24">
        <v>0.30371440572449709</v>
      </c>
      <c r="AE99" s="24">
        <v>0.55565002296425314</v>
      </c>
      <c r="AF99" s="24">
        <v>0.44635405628800329</v>
      </c>
      <c r="AG99" s="23">
        <v>0.37451824482317059</v>
      </c>
      <c r="AH99" s="24">
        <v>0.52672656001702367</v>
      </c>
      <c r="AI99" s="24">
        <v>0.16500000000000001</v>
      </c>
      <c r="AJ99" s="24">
        <v>0.43182817445248817</v>
      </c>
      <c r="AK99" s="23">
        <v>0.41122058968908454</v>
      </c>
      <c r="AL99" s="24">
        <v>0.39162794023251218</v>
      </c>
      <c r="AM99" s="24">
        <v>0.48594887748584636</v>
      </c>
      <c r="AN99" s="24">
        <v>0.33377438264638443</v>
      </c>
      <c r="AO99" s="24">
        <v>0.38041615142467256</v>
      </c>
      <c r="AP99" s="24">
        <v>0.46433559665600765</v>
      </c>
      <c r="AQ99" s="23">
        <v>0.4555084851394447</v>
      </c>
      <c r="AR99" s="24">
        <v>0.57134754186366177</v>
      </c>
      <c r="AS99" s="24">
        <v>0.48792221499743993</v>
      </c>
      <c r="AT99" s="24">
        <v>0.44355637028219774</v>
      </c>
      <c r="AU99" s="24">
        <v>0.43594783685081628</v>
      </c>
      <c r="AV99" s="24">
        <v>0.2280182315773473</v>
      </c>
      <c r="AW99" s="24">
        <v>0.40661727374924522</v>
      </c>
      <c r="AX99" s="24">
        <v>0.61514992665540458</v>
      </c>
      <c r="AY99" s="23">
        <v>0.3925275873750067</v>
      </c>
      <c r="AZ99" s="24">
        <v>0.41545102881860052</v>
      </c>
      <c r="BA99" s="24">
        <v>0.39459051898516351</v>
      </c>
      <c r="BB99" s="24">
        <v>0.30022653703032187</v>
      </c>
      <c r="BC99" s="24">
        <v>0.50634603348348317</v>
      </c>
      <c r="BD99" s="24">
        <v>0.35590281338400537</v>
      </c>
      <c r="BE99" s="24">
        <v>0.43882507751276184</v>
      </c>
      <c r="BF99" s="24">
        <v>0.33635110241071026</v>
      </c>
    </row>
    <row r="100" spans="1:58">
      <c r="A100" s="20" t="s">
        <v>463</v>
      </c>
      <c r="B100" s="20">
        <v>2023</v>
      </c>
      <c r="C100" s="20" t="str">
        <f t="shared" si="1"/>
        <v>North Macedonia_2023</v>
      </c>
      <c r="D100" s="25" t="s">
        <v>464</v>
      </c>
      <c r="E100" s="25" t="s">
        <v>612</v>
      </c>
      <c r="F100" s="22">
        <v>0.52889662305714835</v>
      </c>
      <c r="G100" s="23">
        <v>0.46363945623640629</v>
      </c>
      <c r="H100" s="24">
        <v>0.52769558550280626</v>
      </c>
      <c r="I100" s="24">
        <v>0.3205543544422188</v>
      </c>
      <c r="J100" s="24">
        <v>0.53983558529515063</v>
      </c>
      <c r="K100" s="24">
        <v>0.33802211665981308</v>
      </c>
      <c r="L100" s="24">
        <v>0.53445189004650928</v>
      </c>
      <c r="M100" s="24">
        <v>0.5212772054719399</v>
      </c>
      <c r="N100" s="23">
        <v>0.45059913224000459</v>
      </c>
      <c r="O100" s="24">
        <v>0.39169759468995002</v>
      </c>
      <c r="P100" s="24">
        <v>0.49049506381681945</v>
      </c>
      <c r="Q100" s="24">
        <v>0.63200760087283825</v>
      </c>
      <c r="R100" s="24">
        <v>0.2881962695804105</v>
      </c>
      <c r="S100" s="23">
        <v>0.50283854867555455</v>
      </c>
      <c r="T100" s="24">
        <v>0.49494890352010712</v>
      </c>
      <c r="U100" s="24">
        <v>0.48989550044983787</v>
      </c>
      <c r="V100" s="24">
        <v>0.50265127138928867</v>
      </c>
      <c r="W100" s="24">
        <v>0.52385851934298466</v>
      </c>
      <c r="X100" s="23">
        <v>0.60370461754475713</v>
      </c>
      <c r="Y100" s="24">
        <v>0.65127743571640462</v>
      </c>
      <c r="Z100" s="24">
        <v>0.72690287784001717</v>
      </c>
      <c r="AA100" s="24">
        <v>0.55687470845277365</v>
      </c>
      <c r="AB100" s="24">
        <v>0.53445189004650928</v>
      </c>
      <c r="AC100" s="24">
        <v>0.71367318898285348</v>
      </c>
      <c r="AD100" s="24">
        <v>0.48217468645171424</v>
      </c>
      <c r="AE100" s="24">
        <v>0.59525777695007687</v>
      </c>
      <c r="AF100" s="24">
        <v>0.56902437591770794</v>
      </c>
      <c r="AG100" s="23">
        <v>0.79737376739357835</v>
      </c>
      <c r="AH100" s="24">
        <v>0.77574355320159927</v>
      </c>
      <c r="AI100" s="24">
        <v>1</v>
      </c>
      <c r="AJ100" s="24">
        <v>0.61637774897913578</v>
      </c>
      <c r="AK100" s="23">
        <v>0.45643950605709255</v>
      </c>
      <c r="AL100" s="24">
        <v>0.40774578239387416</v>
      </c>
      <c r="AM100" s="24">
        <v>0.4966516527422789</v>
      </c>
      <c r="AN100" s="24">
        <v>0.45948315337404094</v>
      </c>
      <c r="AO100" s="24">
        <v>0.38257812726236001</v>
      </c>
      <c r="AP100" s="24">
        <v>0.53573881451290872</v>
      </c>
      <c r="AQ100" s="23">
        <v>0.51503586104417021</v>
      </c>
      <c r="AR100" s="24">
        <v>0.5669363041887614</v>
      </c>
      <c r="AS100" s="24">
        <v>0.62409792541787568</v>
      </c>
      <c r="AT100" s="24">
        <v>0.36056812496834106</v>
      </c>
      <c r="AU100" s="24">
        <v>0.3874123895332155</v>
      </c>
      <c r="AV100" s="24">
        <v>0.40628737990683916</v>
      </c>
      <c r="AW100" s="24">
        <v>0.58043466201727245</v>
      </c>
      <c r="AX100" s="24">
        <v>0.67951424127688675</v>
      </c>
      <c r="AY100" s="23">
        <v>0.44154209526562305</v>
      </c>
      <c r="AZ100" s="24">
        <v>0.39307085289443638</v>
      </c>
      <c r="BA100" s="24">
        <v>0.45423664273644604</v>
      </c>
      <c r="BB100" s="24">
        <v>0.38010363570127398</v>
      </c>
      <c r="BC100" s="24">
        <v>0.52102945884346019</v>
      </c>
      <c r="BD100" s="24">
        <v>0.45861715312925144</v>
      </c>
      <c r="BE100" s="24">
        <v>0.3268622151017197</v>
      </c>
      <c r="BF100" s="24">
        <v>0.55687470845277365</v>
      </c>
    </row>
    <row r="101" spans="1:58">
      <c r="A101" s="20" t="s">
        <v>465</v>
      </c>
      <c r="B101" s="20">
        <v>2023</v>
      </c>
      <c r="C101" s="20" t="str">
        <f t="shared" si="1"/>
        <v>Norway_2023</v>
      </c>
      <c r="D101" s="25" t="s">
        <v>466</v>
      </c>
      <c r="E101" s="25" t="s">
        <v>615</v>
      </c>
      <c r="F101" s="22">
        <v>0.89214935221842884</v>
      </c>
      <c r="G101" s="23">
        <v>0.91965680153414764</v>
      </c>
      <c r="H101" s="24">
        <v>0.94260767539216272</v>
      </c>
      <c r="I101" s="24">
        <v>0.9473284236858226</v>
      </c>
      <c r="J101" s="24">
        <v>0.82858782397710939</v>
      </c>
      <c r="K101" s="24">
        <v>0.87982255971720513</v>
      </c>
      <c r="L101" s="24">
        <v>0.94851092461639241</v>
      </c>
      <c r="M101" s="24">
        <v>0.97108340181619401</v>
      </c>
      <c r="N101" s="23">
        <v>0.93697571882916408</v>
      </c>
      <c r="O101" s="24">
        <v>0.91972921392772933</v>
      </c>
      <c r="P101" s="24">
        <v>0.97482911743197675</v>
      </c>
      <c r="Q101" s="24">
        <v>0.95944021220042219</v>
      </c>
      <c r="R101" s="24">
        <v>0.89390433175652817</v>
      </c>
      <c r="S101" s="23">
        <v>0.87577587350706187</v>
      </c>
      <c r="T101" s="24">
        <v>0.87615775387263184</v>
      </c>
      <c r="U101" s="24">
        <v>0.86033009056771448</v>
      </c>
      <c r="V101" s="24">
        <v>0.91898643245509604</v>
      </c>
      <c r="W101" s="24">
        <v>0.84762921713280515</v>
      </c>
      <c r="X101" s="23">
        <v>0.9077853854173813</v>
      </c>
      <c r="Y101" s="24">
        <v>0.8338564823279474</v>
      </c>
      <c r="Z101" s="24">
        <v>0.96181140159866574</v>
      </c>
      <c r="AA101" s="24">
        <v>0.88961572812570089</v>
      </c>
      <c r="AB101" s="24">
        <v>0.94851092461639241</v>
      </c>
      <c r="AC101" s="24">
        <v>0.87274226515009479</v>
      </c>
      <c r="AD101" s="24">
        <v>0.90147059680029629</v>
      </c>
      <c r="AE101" s="24">
        <v>0.95862572109047106</v>
      </c>
      <c r="AF101" s="24">
        <v>0.89564996362948168</v>
      </c>
      <c r="AG101" s="23">
        <v>0.92687431013207766</v>
      </c>
      <c r="AH101" s="24">
        <v>0.96000838758160401</v>
      </c>
      <c r="AI101" s="24">
        <v>1</v>
      </c>
      <c r="AJ101" s="24">
        <v>0.8206145428146292</v>
      </c>
      <c r="AK101" s="23">
        <v>0.8797479276413267</v>
      </c>
      <c r="AL101" s="24">
        <v>0.83477003622405332</v>
      </c>
      <c r="AM101" s="24">
        <v>0.98676397175565311</v>
      </c>
      <c r="AN101" s="24">
        <v>0.81228163905844675</v>
      </c>
      <c r="AO101" s="24">
        <v>0.86324532187148251</v>
      </c>
      <c r="AP101" s="24">
        <v>0.90167866929699825</v>
      </c>
      <c r="AQ101" s="23">
        <v>0.86446783287703888</v>
      </c>
      <c r="AR101" s="24">
        <v>0.71973939361090111</v>
      </c>
      <c r="AS101" s="24">
        <v>0.77481281232870003</v>
      </c>
      <c r="AT101" s="24">
        <v>0.95968912494728853</v>
      </c>
      <c r="AU101" s="24">
        <v>0.9378139243656729</v>
      </c>
      <c r="AV101" s="24">
        <v>0.81359641204159772</v>
      </c>
      <c r="AW101" s="24">
        <v>0.92772830822877717</v>
      </c>
      <c r="AX101" s="24">
        <v>0.91789485461633558</v>
      </c>
      <c r="AY101" s="23">
        <v>0.8259109678092329</v>
      </c>
      <c r="AZ101" s="24">
        <v>0.62497749310597916</v>
      </c>
      <c r="BA101" s="24">
        <v>0.74048535660167336</v>
      </c>
      <c r="BB101" s="24">
        <v>0.91777541989530964</v>
      </c>
      <c r="BC101" s="24">
        <v>0.74293630958567825</v>
      </c>
      <c r="BD101" s="24">
        <v>0.9525961087098842</v>
      </c>
      <c r="BE101" s="24">
        <v>0.91299035864040412</v>
      </c>
      <c r="BF101" s="24">
        <v>0.88961572812570089</v>
      </c>
    </row>
    <row r="102" spans="1:58">
      <c r="A102" s="20" t="s">
        <v>71</v>
      </c>
      <c r="B102" s="20">
        <v>2023</v>
      </c>
      <c r="C102" s="20" t="str">
        <f t="shared" si="1"/>
        <v>Pakistan_2023</v>
      </c>
      <c r="D102" s="25" t="s">
        <v>469</v>
      </c>
      <c r="E102" s="25" t="s">
        <v>616</v>
      </c>
      <c r="F102" s="22">
        <v>0.37714776386424453</v>
      </c>
      <c r="G102" s="23">
        <v>0.47092646131726551</v>
      </c>
      <c r="H102" s="24">
        <v>0.56268307466936685</v>
      </c>
      <c r="I102" s="24">
        <v>0.46550151048302174</v>
      </c>
      <c r="J102" s="24">
        <v>0.44851950283348802</v>
      </c>
      <c r="K102" s="24">
        <v>0.33325788206442897</v>
      </c>
      <c r="L102" s="24">
        <v>0.52405160955525487</v>
      </c>
      <c r="M102" s="24">
        <v>0.49154518829803262</v>
      </c>
      <c r="N102" s="23">
        <v>0.31442087315611311</v>
      </c>
      <c r="O102" s="24">
        <v>0.35926819537447796</v>
      </c>
      <c r="P102" s="24">
        <v>0.39083165352804777</v>
      </c>
      <c r="Q102" s="24">
        <v>0.29021795478868528</v>
      </c>
      <c r="R102" s="24">
        <v>0.21736568893324157</v>
      </c>
      <c r="S102" s="23">
        <v>0.4069577208123985</v>
      </c>
      <c r="T102" s="24">
        <v>0.2563279884355093</v>
      </c>
      <c r="U102" s="24">
        <v>0.34571512987247754</v>
      </c>
      <c r="V102" s="24">
        <v>0.51665923268270098</v>
      </c>
      <c r="W102" s="24">
        <v>0.50912853225890609</v>
      </c>
      <c r="X102" s="23">
        <v>0.37756923542328497</v>
      </c>
      <c r="Y102" s="24">
        <v>0.37042266116166456</v>
      </c>
      <c r="Z102" s="24">
        <v>0.30249398661591692</v>
      </c>
      <c r="AA102" s="24">
        <v>0.33835792727432668</v>
      </c>
      <c r="AB102" s="24">
        <v>0.52405160955525487</v>
      </c>
      <c r="AC102" s="24">
        <v>0.39275995138825021</v>
      </c>
      <c r="AD102" s="24">
        <v>0.21592258842857054</v>
      </c>
      <c r="AE102" s="24">
        <v>0.54111299215586528</v>
      </c>
      <c r="AF102" s="24">
        <v>0.3354321668064304</v>
      </c>
      <c r="AG102" s="23">
        <v>0.32620812793599613</v>
      </c>
      <c r="AH102" s="24">
        <v>0.57702140571756178</v>
      </c>
      <c r="AI102" s="24">
        <v>0.10375000000000001</v>
      </c>
      <c r="AJ102" s="24">
        <v>0.29785297809042671</v>
      </c>
      <c r="AK102" s="23">
        <v>0.37980061645613017</v>
      </c>
      <c r="AL102" s="24">
        <v>0.40234491322025256</v>
      </c>
      <c r="AM102" s="24">
        <v>0.48052491821583826</v>
      </c>
      <c r="AN102" s="24">
        <v>0.33068789255818015</v>
      </c>
      <c r="AO102" s="24">
        <v>0.19575018260462995</v>
      </c>
      <c r="AP102" s="24">
        <v>0.48969517568174992</v>
      </c>
      <c r="AQ102" s="23">
        <v>0.38153965562859832</v>
      </c>
      <c r="AR102" s="24">
        <v>0.38450549732092948</v>
      </c>
      <c r="AS102" s="24">
        <v>0.35231347939194552</v>
      </c>
      <c r="AT102" s="24">
        <v>0.38494516731225936</v>
      </c>
      <c r="AU102" s="24">
        <v>0.42860740142261999</v>
      </c>
      <c r="AV102" s="24">
        <v>0.2806614952264822</v>
      </c>
      <c r="AW102" s="24">
        <v>0.30273667734948467</v>
      </c>
      <c r="AX102" s="24">
        <v>0.53700787137646722</v>
      </c>
      <c r="AY102" s="23">
        <v>0.35975942018417012</v>
      </c>
      <c r="AZ102" s="24">
        <v>0.32036654136856502</v>
      </c>
      <c r="BA102" s="24">
        <v>0.40823772660700541</v>
      </c>
      <c r="BB102" s="24">
        <v>0.3515231879634782</v>
      </c>
      <c r="BC102" s="24">
        <v>0.2609119641523806</v>
      </c>
      <c r="BD102" s="24">
        <v>0.39546887704286438</v>
      </c>
      <c r="BE102" s="24">
        <v>0.4434497168805705</v>
      </c>
      <c r="BF102" s="24">
        <v>0.33835792727432668</v>
      </c>
    </row>
    <row r="103" spans="1:58">
      <c r="A103" s="20" t="s">
        <v>72</v>
      </c>
      <c r="B103" s="20">
        <v>2023</v>
      </c>
      <c r="C103" s="20" t="str">
        <f t="shared" si="1"/>
        <v>Panama_2023</v>
      </c>
      <c r="D103" s="25" t="s">
        <v>470</v>
      </c>
      <c r="E103" s="25" t="s">
        <v>613</v>
      </c>
      <c r="F103" s="22">
        <v>0.51434932086349427</v>
      </c>
      <c r="G103" s="23">
        <v>0.53229647040053252</v>
      </c>
      <c r="H103" s="24">
        <v>0.55624688479997975</v>
      </c>
      <c r="I103" s="24">
        <v>0.47219842111989613</v>
      </c>
      <c r="J103" s="24">
        <v>0.45338962918847381</v>
      </c>
      <c r="K103" s="24">
        <v>0.31945077558761686</v>
      </c>
      <c r="L103" s="24">
        <v>0.65666044311138216</v>
      </c>
      <c r="M103" s="24">
        <v>0.73583266859584662</v>
      </c>
      <c r="N103" s="23">
        <v>0.39687081524342582</v>
      </c>
      <c r="O103" s="24">
        <v>0.42236576519983948</v>
      </c>
      <c r="P103" s="24">
        <v>0.46085168147605537</v>
      </c>
      <c r="Q103" s="24">
        <v>0.5627860545604233</v>
      </c>
      <c r="R103" s="24">
        <v>0.14147975973738522</v>
      </c>
      <c r="S103" s="23">
        <v>0.55771703617871471</v>
      </c>
      <c r="T103" s="24">
        <v>0.39118506756806237</v>
      </c>
      <c r="U103" s="24">
        <v>0.53508040954941138</v>
      </c>
      <c r="V103" s="24">
        <v>0.62685833889878251</v>
      </c>
      <c r="W103" s="24">
        <v>0.6777443286986029</v>
      </c>
      <c r="X103" s="23">
        <v>0.62492208100538515</v>
      </c>
      <c r="Y103" s="24">
        <v>0.48609500264328881</v>
      </c>
      <c r="Z103" s="24">
        <v>0.73401171132393228</v>
      </c>
      <c r="AA103" s="24">
        <v>0.48528501766213789</v>
      </c>
      <c r="AB103" s="24">
        <v>0.65666044311138216</v>
      </c>
      <c r="AC103" s="24">
        <v>0.66118616055826362</v>
      </c>
      <c r="AD103" s="24">
        <v>0.59754011884729896</v>
      </c>
      <c r="AE103" s="24">
        <v>0.69177400387909938</v>
      </c>
      <c r="AF103" s="24">
        <v>0.68682419001767891</v>
      </c>
      <c r="AG103" s="23">
        <v>0.70017977380422458</v>
      </c>
      <c r="AH103" s="24">
        <v>0.67269924044341156</v>
      </c>
      <c r="AI103" s="24">
        <v>1</v>
      </c>
      <c r="AJ103" s="24">
        <v>0.42784008096926235</v>
      </c>
      <c r="AK103" s="23">
        <v>0.49481320895653302</v>
      </c>
      <c r="AL103" s="24">
        <v>0.48114747074509245</v>
      </c>
      <c r="AM103" s="24">
        <v>0.553208289424864</v>
      </c>
      <c r="AN103" s="24">
        <v>0.48132665024626037</v>
      </c>
      <c r="AO103" s="24">
        <v>0.41393868386572741</v>
      </c>
      <c r="AP103" s="24">
        <v>0.54444495050072117</v>
      </c>
      <c r="AQ103" s="23">
        <v>0.46491325658869193</v>
      </c>
      <c r="AR103" s="24">
        <v>0.57068916747293863</v>
      </c>
      <c r="AS103" s="24">
        <v>0.51736452526254761</v>
      </c>
      <c r="AT103" s="24">
        <v>0.4565814320275749</v>
      </c>
      <c r="AU103" s="24">
        <v>0.41073648607058699</v>
      </c>
      <c r="AV103" s="24">
        <v>0.22542521831049769</v>
      </c>
      <c r="AW103" s="24">
        <v>0.45768735413735961</v>
      </c>
      <c r="AX103" s="24">
        <v>0.61590861283933795</v>
      </c>
      <c r="AY103" s="23">
        <v>0.34308192473044652</v>
      </c>
      <c r="AZ103" s="24">
        <v>0.32361008550127457</v>
      </c>
      <c r="BA103" s="24">
        <v>0.33987310285239614</v>
      </c>
      <c r="BB103" s="24">
        <v>0.17082919516193865</v>
      </c>
      <c r="BC103" s="24">
        <v>0.34089440387950476</v>
      </c>
      <c r="BD103" s="24">
        <v>0.47222682348885719</v>
      </c>
      <c r="BE103" s="24">
        <v>0.26885484456701653</v>
      </c>
      <c r="BF103" s="24">
        <v>0.48528501766213789</v>
      </c>
    </row>
    <row r="104" spans="1:58">
      <c r="A104" s="20" t="s">
        <v>74</v>
      </c>
      <c r="B104" s="20">
        <v>2023</v>
      </c>
      <c r="C104" s="20" t="str">
        <f t="shared" si="1"/>
        <v>Paraguay_2023</v>
      </c>
      <c r="D104" s="25" t="s">
        <v>472</v>
      </c>
      <c r="E104" s="25" t="s">
        <v>613</v>
      </c>
      <c r="F104" s="22">
        <v>0.46289185412084433</v>
      </c>
      <c r="G104" s="23">
        <v>0.50385514722387803</v>
      </c>
      <c r="H104" s="24">
        <v>0.64818855739960846</v>
      </c>
      <c r="I104" s="24">
        <v>0.41548487190168115</v>
      </c>
      <c r="J104" s="24">
        <v>0.33707671627746055</v>
      </c>
      <c r="K104" s="24">
        <v>0.34419069828642046</v>
      </c>
      <c r="L104" s="24">
        <v>0.61912163047047719</v>
      </c>
      <c r="M104" s="24">
        <v>0.6590684090076202</v>
      </c>
      <c r="N104" s="23">
        <v>0.2885736973209489</v>
      </c>
      <c r="O104" s="24">
        <v>0.34869903719272638</v>
      </c>
      <c r="P104" s="24">
        <v>0.3771194585790586</v>
      </c>
      <c r="Q104" s="24">
        <v>0.29044218396374377</v>
      </c>
      <c r="R104" s="24">
        <v>0.13803410954826698</v>
      </c>
      <c r="S104" s="23">
        <v>0.5586112643645319</v>
      </c>
      <c r="T104" s="24">
        <v>0.47472844730989266</v>
      </c>
      <c r="U104" s="24">
        <v>0.54879929027250607</v>
      </c>
      <c r="V104" s="24">
        <v>0.59274309991833152</v>
      </c>
      <c r="W104" s="24">
        <v>0.61817421995739741</v>
      </c>
      <c r="X104" s="23">
        <v>0.50635744431192098</v>
      </c>
      <c r="Y104" s="24">
        <v>0.4241982689452391</v>
      </c>
      <c r="Z104" s="24">
        <v>0.54133332562087333</v>
      </c>
      <c r="AA104" s="24">
        <v>0.39317538356779891</v>
      </c>
      <c r="AB104" s="24">
        <v>0.61912163047047719</v>
      </c>
      <c r="AC104" s="24">
        <v>0.66616353288762131</v>
      </c>
      <c r="AD104" s="24">
        <v>0.28594768927335479</v>
      </c>
      <c r="AE104" s="24">
        <v>0.64751888297432081</v>
      </c>
      <c r="AF104" s="24">
        <v>0.47340084075568206</v>
      </c>
      <c r="AG104" s="23">
        <v>0.70303845863752989</v>
      </c>
      <c r="AH104" s="24">
        <v>0.65460195580464031</v>
      </c>
      <c r="AI104" s="24">
        <v>1</v>
      </c>
      <c r="AJ104" s="24">
        <v>0.45451342010794937</v>
      </c>
      <c r="AK104" s="23">
        <v>0.46323880748137719</v>
      </c>
      <c r="AL104" s="24">
        <v>0.45374963012286385</v>
      </c>
      <c r="AM104" s="24">
        <v>0.55463742114298875</v>
      </c>
      <c r="AN104" s="24">
        <v>0.40514417425979782</v>
      </c>
      <c r="AO104" s="24">
        <v>0.38433522002536763</v>
      </c>
      <c r="AP104" s="24">
        <v>0.51832759185586763</v>
      </c>
      <c r="AQ104" s="23">
        <v>0.41722207988887383</v>
      </c>
      <c r="AR104" s="24">
        <v>0.55129327211929446</v>
      </c>
      <c r="AS104" s="24">
        <v>0.38287429629108399</v>
      </c>
      <c r="AT104" s="24">
        <v>0.31704969985816012</v>
      </c>
      <c r="AU104" s="24">
        <v>0.40714047967088829</v>
      </c>
      <c r="AV104" s="24">
        <v>0.22835361586889819</v>
      </c>
      <c r="AW104" s="24">
        <v>0.41318079594711243</v>
      </c>
      <c r="AX104" s="24">
        <v>0.62066239946667912</v>
      </c>
      <c r="AY104" s="23">
        <v>0.26223793373769355</v>
      </c>
      <c r="AZ104" s="24">
        <v>0.2808917660582505</v>
      </c>
      <c r="BA104" s="24">
        <v>0.19243167306112369</v>
      </c>
      <c r="BB104" s="24">
        <v>5.330001502368524E-2</v>
      </c>
      <c r="BC104" s="24">
        <v>0.39654782175338155</v>
      </c>
      <c r="BD104" s="24">
        <v>0.23275257763078747</v>
      </c>
      <c r="BE104" s="24">
        <v>0.28656629906882763</v>
      </c>
      <c r="BF104" s="24">
        <v>0.39317538356779891</v>
      </c>
    </row>
    <row r="105" spans="1:58">
      <c r="A105" s="20" t="s">
        <v>75</v>
      </c>
      <c r="B105" s="20">
        <v>2023</v>
      </c>
      <c r="C105" s="20" t="str">
        <f t="shared" si="1"/>
        <v>Peru_2023</v>
      </c>
      <c r="D105" s="25" t="s">
        <v>473</v>
      </c>
      <c r="E105" s="25" t="s">
        <v>613</v>
      </c>
      <c r="F105" s="22">
        <v>0.48629573047701669</v>
      </c>
      <c r="G105" s="23">
        <v>0.58581835704169272</v>
      </c>
      <c r="H105" s="24">
        <v>0.68215774253102346</v>
      </c>
      <c r="I105" s="24">
        <v>0.52041236504195665</v>
      </c>
      <c r="J105" s="24">
        <v>0.5727853554298219</v>
      </c>
      <c r="K105" s="24">
        <v>0.42425211638984472</v>
      </c>
      <c r="L105" s="24">
        <v>0.64417568138173875</v>
      </c>
      <c r="M105" s="24">
        <v>0.67112688147577093</v>
      </c>
      <c r="N105" s="23">
        <v>0.33242529577530755</v>
      </c>
      <c r="O105" s="24">
        <v>0.36916307495060346</v>
      </c>
      <c r="P105" s="24">
        <v>0.4570284514595897</v>
      </c>
      <c r="Q105" s="24">
        <v>0.40198113976984229</v>
      </c>
      <c r="R105" s="24">
        <v>0.10152851692119472</v>
      </c>
      <c r="S105" s="23">
        <v>0.53853137309958887</v>
      </c>
      <c r="T105" s="24">
        <v>0.36876361445825967</v>
      </c>
      <c r="U105" s="24">
        <v>0.59658505311341847</v>
      </c>
      <c r="V105" s="24">
        <v>0.59584632805178339</v>
      </c>
      <c r="W105" s="24">
        <v>0.59293049677489396</v>
      </c>
      <c r="X105" s="23">
        <v>0.60100271625379376</v>
      </c>
      <c r="Y105" s="24">
        <v>0.44732768964811714</v>
      </c>
      <c r="Z105" s="24">
        <v>0.7061330413447342</v>
      </c>
      <c r="AA105" s="24">
        <v>0.41266731977889981</v>
      </c>
      <c r="AB105" s="24">
        <v>0.64417568138173875</v>
      </c>
      <c r="AC105" s="24">
        <v>0.70814402342872484</v>
      </c>
      <c r="AD105" s="24">
        <v>0.6825566599018259</v>
      </c>
      <c r="AE105" s="24">
        <v>0.6985540917165487</v>
      </c>
      <c r="AF105" s="24">
        <v>0.50846322282975953</v>
      </c>
      <c r="AG105" s="23">
        <v>0.61662394001528431</v>
      </c>
      <c r="AH105" s="24">
        <v>0.53917978064779926</v>
      </c>
      <c r="AI105" s="24">
        <v>1</v>
      </c>
      <c r="AJ105" s="24">
        <v>0.31069203939805362</v>
      </c>
      <c r="AK105" s="23">
        <v>0.47584692264230155</v>
      </c>
      <c r="AL105" s="24">
        <v>0.51731500081229453</v>
      </c>
      <c r="AM105" s="24">
        <v>0.5537497282618693</v>
      </c>
      <c r="AN105" s="24">
        <v>0.2697877587194018</v>
      </c>
      <c r="AO105" s="24">
        <v>0.40815524959015431</v>
      </c>
      <c r="AP105" s="24">
        <v>0.63022687582778736</v>
      </c>
      <c r="AQ105" s="23">
        <v>0.41012622638659718</v>
      </c>
      <c r="AR105" s="24">
        <v>0.44265872195071643</v>
      </c>
      <c r="AS105" s="24">
        <v>0.36224785480242788</v>
      </c>
      <c r="AT105" s="24">
        <v>0.40532619686156979</v>
      </c>
      <c r="AU105" s="24">
        <v>0.48201006291405546</v>
      </c>
      <c r="AV105" s="24">
        <v>0.14704628614804105</v>
      </c>
      <c r="AW105" s="24">
        <v>0.37834388051441331</v>
      </c>
      <c r="AX105" s="24">
        <v>0.65325058151495674</v>
      </c>
      <c r="AY105" s="23">
        <v>0.32999101260156738</v>
      </c>
      <c r="AZ105" s="24">
        <v>0.26584283914225953</v>
      </c>
      <c r="BA105" s="24">
        <v>0.2631866768200849</v>
      </c>
      <c r="BB105" s="24">
        <v>0.23644760982280882</v>
      </c>
      <c r="BC105" s="24">
        <v>0.37339954485652593</v>
      </c>
      <c r="BD105" s="24">
        <v>0.35132204770444664</v>
      </c>
      <c r="BE105" s="24">
        <v>0.4070710500859463</v>
      </c>
      <c r="BF105" s="24">
        <v>0.41266731977889981</v>
      </c>
    </row>
    <row r="106" spans="1:58">
      <c r="A106" s="20" t="s">
        <v>76</v>
      </c>
      <c r="B106" s="20">
        <v>2023</v>
      </c>
      <c r="C106" s="20" t="str">
        <f t="shared" si="1"/>
        <v>Philippines_2023</v>
      </c>
      <c r="D106" s="25" t="s">
        <v>474</v>
      </c>
      <c r="E106" s="25" t="s">
        <v>614</v>
      </c>
      <c r="F106" s="22">
        <v>0.46019067025513638</v>
      </c>
      <c r="G106" s="23">
        <v>0.47344896034122569</v>
      </c>
      <c r="H106" s="24">
        <v>0.53990321905880134</v>
      </c>
      <c r="I106" s="24">
        <v>0.49668416704898111</v>
      </c>
      <c r="J106" s="24">
        <v>0.4634565723590045</v>
      </c>
      <c r="K106" s="24">
        <v>0.36786449999669835</v>
      </c>
      <c r="L106" s="24">
        <v>0.50391526540344922</v>
      </c>
      <c r="M106" s="24">
        <v>0.4688700381804195</v>
      </c>
      <c r="N106" s="23">
        <v>0.43068472757262788</v>
      </c>
      <c r="O106" s="24">
        <v>0.44853122905640724</v>
      </c>
      <c r="P106" s="24">
        <v>0.39374391846447132</v>
      </c>
      <c r="Q106" s="24">
        <v>0.49065278396610296</v>
      </c>
      <c r="R106" s="24">
        <v>0.38981097880353005</v>
      </c>
      <c r="S106" s="23">
        <v>0.47398857161956942</v>
      </c>
      <c r="T106" s="24">
        <v>0.41220570520634925</v>
      </c>
      <c r="U106" s="24">
        <v>0.58544965161735307</v>
      </c>
      <c r="V106" s="24">
        <v>0.47924027310464767</v>
      </c>
      <c r="W106" s="24">
        <v>0.41905865654992758</v>
      </c>
      <c r="X106" s="23">
        <v>0.3977977688754965</v>
      </c>
      <c r="Y106" s="24">
        <v>0.44848175663416168</v>
      </c>
      <c r="Z106" s="24">
        <v>0.18416049706939339</v>
      </c>
      <c r="AA106" s="24">
        <v>0.27120046519470675</v>
      </c>
      <c r="AB106" s="24">
        <v>0.50391526540344922</v>
      </c>
      <c r="AC106" s="24">
        <v>0.58051952739064139</v>
      </c>
      <c r="AD106" s="24">
        <v>0.21587481027193708</v>
      </c>
      <c r="AE106" s="24">
        <v>0.49449951504239109</v>
      </c>
      <c r="AF106" s="24">
        <v>0.48373031399729144</v>
      </c>
      <c r="AG106" s="23">
        <v>0.67374139053493465</v>
      </c>
      <c r="AH106" s="24">
        <v>0.68784026939703991</v>
      </c>
      <c r="AI106" s="24">
        <v>0.82750000000000001</v>
      </c>
      <c r="AJ106" s="24">
        <v>0.5058839022077638</v>
      </c>
      <c r="AK106" s="23">
        <v>0.4733676901515157</v>
      </c>
      <c r="AL106" s="24">
        <v>0.49174075921129801</v>
      </c>
      <c r="AM106" s="24">
        <v>0.58915076403732192</v>
      </c>
      <c r="AN106" s="24">
        <v>0.36992621481712673</v>
      </c>
      <c r="AO106" s="24">
        <v>0.41425858396714738</v>
      </c>
      <c r="AP106" s="24">
        <v>0.50176212872468462</v>
      </c>
      <c r="AQ106" s="23">
        <v>0.44982053627667373</v>
      </c>
      <c r="AR106" s="24">
        <v>0.52431506356089275</v>
      </c>
      <c r="AS106" s="24">
        <v>0.45537277483826472</v>
      </c>
      <c r="AT106" s="24">
        <v>0.51085199135253545</v>
      </c>
      <c r="AU106" s="24">
        <v>0.33366142604668914</v>
      </c>
      <c r="AV106" s="24">
        <v>0.33509322992047497</v>
      </c>
      <c r="AW106" s="24">
        <v>0.37079237231097173</v>
      </c>
      <c r="AX106" s="24">
        <v>0.61865689590688766</v>
      </c>
      <c r="AY106" s="23">
        <v>0.30867571666904764</v>
      </c>
      <c r="AZ106" s="24">
        <v>0.40503420294568343</v>
      </c>
      <c r="BA106" s="24">
        <v>0.3209617005122456</v>
      </c>
      <c r="BB106" s="24">
        <v>0.1948298892628387</v>
      </c>
      <c r="BC106" s="24">
        <v>0.24689498617426026</v>
      </c>
      <c r="BD106" s="24">
        <v>0.45730924890546976</v>
      </c>
      <c r="BE106" s="24">
        <v>0.26449952368812896</v>
      </c>
      <c r="BF106" s="24">
        <v>0.27120046519470675</v>
      </c>
    </row>
    <row r="107" spans="1:58">
      <c r="A107" s="20" t="s">
        <v>77</v>
      </c>
      <c r="B107" s="20">
        <v>2023</v>
      </c>
      <c r="C107" s="20" t="str">
        <f t="shared" si="1"/>
        <v>Poland_2023</v>
      </c>
      <c r="D107" s="25" t="s">
        <v>475</v>
      </c>
      <c r="E107" s="25" t="s">
        <v>615</v>
      </c>
      <c r="F107" s="22">
        <v>0.6389109647597091</v>
      </c>
      <c r="G107" s="23">
        <v>0.53246324405880874</v>
      </c>
      <c r="H107" s="24">
        <v>0.45316849517276936</v>
      </c>
      <c r="I107" s="24">
        <v>0.49559088763094583</v>
      </c>
      <c r="J107" s="24">
        <v>0.45830781402517284</v>
      </c>
      <c r="K107" s="24">
        <v>0.50261076640601421</v>
      </c>
      <c r="L107" s="24">
        <v>0.58258969112832382</v>
      </c>
      <c r="M107" s="24">
        <v>0.70251180998962637</v>
      </c>
      <c r="N107" s="23">
        <v>0.71737536842119232</v>
      </c>
      <c r="O107" s="24">
        <v>0.62759456017989956</v>
      </c>
      <c r="P107" s="24">
        <v>0.87279967108576229</v>
      </c>
      <c r="Q107" s="24">
        <v>0.86524927229048931</v>
      </c>
      <c r="R107" s="24">
        <v>0.5038579701286181</v>
      </c>
      <c r="S107" s="23">
        <v>0.58036896399144622</v>
      </c>
      <c r="T107" s="24">
        <v>0.57086870431016734</v>
      </c>
      <c r="U107" s="24">
        <v>0.47566945517664266</v>
      </c>
      <c r="V107" s="24">
        <v>0.5983755424920103</v>
      </c>
      <c r="W107" s="24">
        <v>0.67656215398696473</v>
      </c>
      <c r="X107" s="23">
        <v>0.60906654453126929</v>
      </c>
      <c r="Y107" s="24">
        <v>0.60195247306720312</v>
      </c>
      <c r="Z107" s="24">
        <v>0.71427106167553589</v>
      </c>
      <c r="AA107" s="24">
        <v>0.62179145139701597</v>
      </c>
      <c r="AB107" s="24">
        <v>0.58258969112832382</v>
      </c>
      <c r="AC107" s="24">
        <v>0.54444453866666087</v>
      </c>
      <c r="AD107" s="24">
        <v>0.51764708326182263</v>
      </c>
      <c r="AE107" s="24">
        <v>0.625640618784852</v>
      </c>
      <c r="AF107" s="24">
        <v>0.66419543826873972</v>
      </c>
      <c r="AG107" s="23">
        <v>0.8568442117300975</v>
      </c>
      <c r="AH107" s="24">
        <v>0.94067091659896307</v>
      </c>
      <c r="AI107" s="24">
        <v>1</v>
      </c>
      <c r="AJ107" s="24">
        <v>0.62986171859132911</v>
      </c>
      <c r="AK107" s="23">
        <v>0.62890336481285636</v>
      </c>
      <c r="AL107" s="24">
        <v>0.64712505324009129</v>
      </c>
      <c r="AM107" s="24">
        <v>0.88447027892384</v>
      </c>
      <c r="AN107" s="24">
        <v>0.4910341478564213</v>
      </c>
      <c r="AO107" s="24">
        <v>0.48874449073940562</v>
      </c>
      <c r="AP107" s="24">
        <v>0.63314285330452325</v>
      </c>
      <c r="AQ107" s="23">
        <v>0.60897875230183529</v>
      </c>
      <c r="AR107" s="24">
        <v>0.63740407711316238</v>
      </c>
      <c r="AS107" s="24">
        <v>0.70962986857660149</v>
      </c>
      <c r="AT107" s="24">
        <v>0.77742068744572845</v>
      </c>
      <c r="AU107" s="24">
        <v>0.47287171863336352</v>
      </c>
      <c r="AV107" s="24">
        <v>0.34462650614761225</v>
      </c>
      <c r="AW107" s="24">
        <v>0.52112062408778859</v>
      </c>
      <c r="AX107" s="24">
        <v>0.79977778410859024</v>
      </c>
      <c r="AY107" s="23">
        <v>0.57728726823016696</v>
      </c>
      <c r="AZ107" s="24">
        <v>0.50972759518200494</v>
      </c>
      <c r="BA107" s="24">
        <v>0.53686579695153214</v>
      </c>
      <c r="BB107" s="24">
        <v>0.57162921446864245</v>
      </c>
      <c r="BC107" s="24">
        <v>0.58316378054631768</v>
      </c>
      <c r="BD107" s="24">
        <v>0.7959880943075397</v>
      </c>
      <c r="BE107" s="24">
        <v>0.42184494475811629</v>
      </c>
      <c r="BF107" s="24">
        <v>0.62179145139701597</v>
      </c>
    </row>
    <row r="108" spans="1:58">
      <c r="A108" s="20" t="s">
        <v>78</v>
      </c>
      <c r="B108" s="20">
        <v>2023</v>
      </c>
      <c r="C108" s="20" t="str">
        <f t="shared" si="1"/>
        <v>Portugal_2023</v>
      </c>
      <c r="D108" s="25" t="s">
        <v>476</v>
      </c>
      <c r="E108" s="25" t="s">
        <v>615</v>
      </c>
      <c r="F108" s="22">
        <v>0.68296373037467117</v>
      </c>
      <c r="G108" s="23">
        <v>0.75903967302835651</v>
      </c>
      <c r="H108" s="24">
        <v>0.82747944944877483</v>
      </c>
      <c r="I108" s="24">
        <v>0.7179192119193607</v>
      </c>
      <c r="J108" s="24">
        <v>0.72137433828663666</v>
      </c>
      <c r="K108" s="24">
        <v>0.59939851071714345</v>
      </c>
      <c r="L108" s="24">
        <v>0.79367990678994083</v>
      </c>
      <c r="M108" s="24">
        <v>0.89438662100828248</v>
      </c>
      <c r="N108" s="23">
        <v>0.71080152610217762</v>
      </c>
      <c r="O108" s="24">
        <v>0.63580857787461309</v>
      </c>
      <c r="P108" s="24">
        <v>0.86239908887457539</v>
      </c>
      <c r="Q108" s="24">
        <v>0.86349484193609127</v>
      </c>
      <c r="R108" s="24">
        <v>0.4815035957234306</v>
      </c>
      <c r="S108" s="23">
        <v>0.63957741920032363</v>
      </c>
      <c r="T108" s="24">
        <v>0.54579206545706893</v>
      </c>
      <c r="U108" s="24">
        <v>0.58758610196791561</v>
      </c>
      <c r="V108" s="24">
        <v>0.74747854428587723</v>
      </c>
      <c r="W108" s="24">
        <v>0.67745296509043273</v>
      </c>
      <c r="X108" s="23">
        <v>0.7600773924083879</v>
      </c>
      <c r="Y108" s="24">
        <v>0.63327946493898857</v>
      </c>
      <c r="Z108" s="24">
        <v>0.89584152053426414</v>
      </c>
      <c r="AA108" s="24">
        <v>0.62602168643758183</v>
      </c>
      <c r="AB108" s="24">
        <v>0.79367990678994083</v>
      </c>
      <c r="AC108" s="24">
        <v>0.81935036950604634</v>
      </c>
      <c r="AD108" s="24">
        <v>0.80971337177082503</v>
      </c>
      <c r="AE108" s="24">
        <v>0.84962541690285676</v>
      </c>
      <c r="AF108" s="24">
        <v>0.65310740238660003</v>
      </c>
      <c r="AG108" s="23">
        <v>0.78463685904821601</v>
      </c>
      <c r="AH108" s="24">
        <v>0.90570830022678483</v>
      </c>
      <c r="AI108" s="24">
        <v>1</v>
      </c>
      <c r="AJ108" s="24">
        <v>0.44820227691786324</v>
      </c>
      <c r="AK108" s="23">
        <v>0.60023637837083954</v>
      </c>
      <c r="AL108" s="24">
        <v>0.62064139383023753</v>
      </c>
      <c r="AM108" s="24">
        <v>0.80392138794242829</v>
      </c>
      <c r="AN108" s="24">
        <v>0.41036667392985327</v>
      </c>
      <c r="AO108" s="24">
        <v>0.52246953647784156</v>
      </c>
      <c r="AP108" s="24">
        <v>0.64378289967383706</v>
      </c>
      <c r="AQ108" s="23">
        <v>0.64620922178104678</v>
      </c>
      <c r="AR108" s="24">
        <v>0.65294781852943617</v>
      </c>
      <c r="AS108" s="24">
        <v>0.71627312341488558</v>
      </c>
      <c r="AT108" s="24">
        <v>0.76820316458043658</v>
      </c>
      <c r="AU108" s="24">
        <v>0.70114325202742855</v>
      </c>
      <c r="AV108" s="24">
        <v>0.42870718782997391</v>
      </c>
      <c r="AW108" s="24">
        <v>0.51297492717008519</v>
      </c>
      <c r="AX108" s="24">
        <v>0.74321507891508132</v>
      </c>
      <c r="AY108" s="23">
        <v>0.56313137305802241</v>
      </c>
      <c r="AZ108" s="24">
        <v>0.47453742090062068</v>
      </c>
      <c r="BA108" s="24">
        <v>0.41472698015820353</v>
      </c>
      <c r="BB108" s="24">
        <v>0.44746974938008305</v>
      </c>
      <c r="BC108" s="24">
        <v>0.45338994992327164</v>
      </c>
      <c r="BD108" s="24">
        <v>0.77492486410076311</v>
      </c>
      <c r="BE108" s="24">
        <v>0.75084896050563321</v>
      </c>
      <c r="BF108" s="24">
        <v>0.62602168643758183</v>
      </c>
    </row>
    <row r="109" spans="1:58">
      <c r="A109" s="20" t="s">
        <v>79</v>
      </c>
      <c r="B109" s="20">
        <v>2023</v>
      </c>
      <c r="C109" s="20" t="str">
        <f t="shared" si="1"/>
        <v>Romania_2023</v>
      </c>
      <c r="D109" s="25" t="s">
        <v>479</v>
      </c>
      <c r="E109" s="25" t="s">
        <v>615</v>
      </c>
      <c r="F109" s="22">
        <v>0.630478052813918</v>
      </c>
      <c r="G109" s="23">
        <v>0.61087587023158874</v>
      </c>
      <c r="H109" s="24">
        <v>0.69922800462455781</v>
      </c>
      <c r="I109" s="24">
        <v>0.58426292876372399</v>
      </c>
      <c r="J109" s="24">
        <v>0.47095914504340575</v>
      </c>
      <c r="K109" s="24">
        <v>0.52211270447951086</v>
      </c>
      <c r="L109" s="24">
        <v>0.66976635599738277</v>
      </c>
      <c r="M109" s="24">
        <v>0.71892608248095169</v>
      </c>
      <c r="N109" s="23">
        <v>0.5603975076326847</v>
      </c>
      <c r="O109" s="24">
        <v>0.50987895395926741</v>
      </c>
      <c r="P109" s="24">
        <v>0.71365191239628478</v>
      </c>
      <c r="Q109" s="24">
        <v>0.72909870576045388</v>
      </c>
      <c r="R109" s="24">
        <v>0.28896045841473261</v>
      </c>
      <c r="S109" s="23">
        <v>0.62982598702459547</v>
      </c>
      <c r="T109" s="24">
        <v>0.59491351155740579</v>
      </c>
      <c r="U109" s="24">
        <v>0.55355769512444741</v>
      </c>
      <c r="V109" s="24">
        <v>0.61388672114656251</v>
      </c>
      <c r="W109" s="24">
        <v>0.75694602026996627</v>
      </c>
      <c r="X109" s="23">
        <v>0.67117583748692311</v>
      </c>
      <c r="Y109" s="24">
        <v>0.6961937725517563</v>
      </c>
      <c r="Z109" s="24">
        <v>0.80282699672829705</v>
      </c>
      <c r="AA109" s="24">
        <v>0.57935233018934662</v>
      </c>
      <c r="AB109" s="24">
        <v>0.66976635599738277</v>
      </c>
      <c r="AC109" s="24">
        <v>0.71269631391232413</v>
      </c>
      <c r="AD109" s="24">
        <v>0.5468545487964237</v>
      </c>
      <c r="AE109" s="24">
        <v>0.66974644018287965</v>
      </c>
      <c r="AF109" s="24">
        <v>0.69196994153697455</v>
      </c>
      <c r="AG109" s="23">
        <v>0.82819431670946431</v>
      </c>
      <c r="AH109" s="24">
        <v>0.91783304878907435</v>
      </c>
      <c r="AI109" s="24">
        <v>1</v>
      </c>
      <c r="AJ109" s="24">
        <v>0.56674990133931835</v>
      </c>
      <c r="AK109" s="23">
        <v>0.58787108399764476</v>
      </c>
      <c r="AL109" s="24">
        <v>0.58966767283992694</v>
      </c>
      <c r="AM109" s="24">
        <v>0.6967530410301459</v>
      </c>
      <c r="AN109" s="24">
        <v>0.5255295721784965</v>
      </c>
      <c r="AO109" s="24">
        <v>0.42855790494089385</v>
      </c>
      <c r="AP109" s="24">
        <v>0.69884722899875995</v>
      </c>
      <c r="AQ109" s="23">
        <v>0.6310842325908993</v>
      </c>
      <c r="AR109" s="24">
        <v>0.58139804948886964</v>
      </c>
      <c r="AS109" s="24">
        <v>0.69948685371811214</v>
      </c>
      <c r="AT109" s="24">
        <v>0.63407637007811601</v>
      </c>
      <c r="AU109" s="24">
        <v>0.6586036613307884</v>
      </c>
      <c r="AV109" s="24">
        <v>0.4680709484739467</v>
      </c>
      <c r="AW109" s="24">
        <v>0.63223029305091505</v>
      </c>
      <c r="AX109" s="24">
        <v>0.74372345199554801</v>
      </c>
      <c r="AY109" s="23">
        <v>0.52439958683754384</v>
      </c>
      <c r="AZ109" s="24">
        <v>0.53762594240088268</v>
      </c>
      <c r="BA109" s="24">
        <v>0.45296694557962458</v>
      </c>
      <c r="BB109" s="24">
        <v>0.39065359427218899</v>
      </c>
      <c r="BC109" s="24">
        <v>0.53488797647436048</v>
      </c>
      <c r="BD109" s="24">
        <v>0.61568815725834547</v>
      </c>
      <c r="BE109" s="24">
        <v>0.55962216168805812</v>
      </c>
      <c r="BF109" s="24">
        <v>0.57935233018934662</v>
      </c>
    </row>
    <row r="110" spans="1:58">
      <c r="A110" s="20" t="s">
        <v>624</v>
      </c>
      <c r="B110" s="20">
        <v>2023</v>
      </c>
      <c r="C110" s="20" t="str">
        <f t="shared" si="1"/>
        <v>Russian Federation_2023</v>
      </c>
      <c r="D110" s="25" t="s">
        <v>481</v>
      </c>
      <c r="E110" s="25" t="s">
        <v>612</v>
      </c>
      <c r="F110" s="22">
        <v>0.43614962664809798</v>
      </c>
      <c r="G110" s="23">
        <v>0.3203448211345446</v>
      </c>
      <c r="H110" s="24">
        <v>0.33566766955768079</v>
      </c>
      <c r="I110" s="24">
        <v>0.3073456233992331</v>
      </c>
      <c r="J110" s="24">
        <v>0.32282780917876297</v>
      </c>
      <c r="K110" s="24">
        <v>0.31132981698094303</v>
      </c>
      <c r="L110" s="24">
        <v>0.30567176248822675</v>
      </c>
      <c r="M110" s="24">
        <v>0.33922624520242095</v>
      </c>
      <c r="N110" s="23">
        <v>0.41476259858479458</v>
      </c>
      <c r="O110" s="24">
        <v>0.39918578824382456</v>
      </c>
      <c r="P110" s="24">
        <v>0.51621619516956896</v>
      </c>
      <c r="Q110" s="24">
        <v>0.51994280113285452</v>
      </c>
      <c r="R110" s="24">
        <v>0.22370560979293025</v>
      </c>
      <c r="S110" s="23">
        <v>0.45316576007933651</v>
      </c>
      <c r="T110" s="24">
        <v>0.5580558658978636</v>
      </c>
      <c r="U110" s="24">
        <v>0.37175524909648239</v>
      </c>
      <c r="V110" s="24">
        <v>0.31361077761831657</v>
      </c>
      <c r="W110" s="24">
        <v>0.56924114770468348</v>
      </c>
      <c r="X110" s="23">
        <v>0.38070815280857428</v>
      </c>
      <c r="Y110" s="24">
        <v>0.55760367634474972</v>
      </c>
      <c r="Z110" s="24">
        <v>0.33640566714909326</v>
      </c>
      <c r="AA110" s="24">
        <v>0.33528433456915296</v>
      </c>
      <c r="AB110" s="24">
        <v>0.30567176248822675</v>
      </c>
      <c r="AC110" s="24">
        <v>0.44748051040954401</v>
      </c>
      <c r="AD110" s="24">
        <v>0.14795748995616911</v>
      </c>
      <c r="AE110" s="24">
        <v>0.33497760107065144</v>
      </c>
      <c r="AF110" s="24">
        <v>0.58028418048100705</v>
      </c>
      <c r="AG110" s="23">
        <v>0.65933061938191917</v>
      </c>
      <c r="AH110" s="24">
        <v>0.77937828072029336</v>
      </c>
      <c r="AI110" s="24">
        <v>0.85250000000000004</v>
      </c>
      <c r="AJ110" s="24">
        <v>0.346113577425464</v>
      </c>
      <c r="AK110" s="23">
        <v>0.46231019848123694</v>
      </c>
      <c r="AL110" s="24">
        <v>0.53930610113393562</v>
      </c>
      <c r="AM110" s="24">
        <v>0.53221336616044201</v>
      </c>
      <c r="AN110" s="24">
        <v>0.57070962753768273</v>
      </c>
      <c r="AO110" s="24">
        <v>0.31316467843983475</v>
      </c>
      <c r="AP110" s="24">
        <v>0.35615721913428949</v>
      </c>
      <c r="AQ110" s="23">
        <v>0.5064345536880247</v>
      </c>
      <c r="AR110" s="24">
        <v>0.62361699759153788</v>
      </c>
      <c r="AS110" s="24">
        <v>0.47716943601816358</v>
      </c>
      <c r="AT110" s="24">
        <v>0.48230168113664396</v>
      </c>
      <c r="AU110" s="24">
        <v>0.25256273668045387</v>
      </c>
      <c r="AV110" s="24">
        <v>0.73828438276922981</v>
      </c>
      <c r="AW110" s="24">
        <v>0.46847426889121846</v>
      </c>
      <c r="AX110" s="24">
        <v>0.50263237272892503</v>
      </c>
      <c r="AY110" s="23">
        <v>0.29214030902635341</v>
      </c>
      <c r="AZ110" s="24">
        <v>0.18773644366282932</v>
      </c>
      <c r="BA110" s="24">
        <v>0.34311702379026765</v>
      </c>
      <c r="BB110" s="24">
        <v>0.31725205519519739</v>
      </c>
      <c r="BC110" s="24">
        <v>0.32689692002018594</v>
      </c>
      <c r="BD110" s="24">
        <v>0.46285341743837521</v>
      </c>
      <c r="BE110" s="24">
        <v>7.1841968508465581E-2</v>
      </c>
      <c r="BF110" s="24">
        <v>0.33528433456915296</v>
      </c>
    </row>
    <row r="111" spans="1:58">
      <c r="A111" s="20" t="s">
        <v>80</v>
      </c>
      <c r="B111" s="20">
        <v>2023</v>
      </c>
      <c r="C111" s="20" t="str">
        <f t="shared" si="1"/>
        <v>Rwanda_2023</v>
      </c>
      <c r="D111" s="25" t="s">
        <v>482</v>
      </c>
      <c r="E111" s="25" t="s">
        <v>617</v>
      </c>
      <c r="F111" s="22">
        <v>0.62927409172216642</v>
      </c>
      <c r="G111" s="23">
        <v>0.60374208537409702</v>
      </c>
      <c r="H111" s="24">
        <v>0.53369665288265455</v>
      </c>
      <c r="I111" s="24">
        <v>0.54781880987575993</v>
      </c>
      <c r="J111" s="24">
        <v>0.65332178014884179</v>
      </c>
      <c r="K111" s="24">
        <v>0.76081491972519644</v>
      </c>
      <c r="L111" s="24">
        <v>0.45421623132131494</v>
      </c>
      <c r="M111" s="24">
        <v>0.67258411829081466</v>
      </c>
      <c r="N111" s="23">
        <v>0.67567270111123778</v>
      </c>
      <c r="O111" s="24">
        <v>0.74380362589358073</v>
      </c>
      <c r="P111" s="24">
        <v>0.6561567107221935</v>
      </c>
      <c r="Q111" s="24">
        <v>0.70351179607546799</v>
      </c>
      <c r="R111" s="24">
        <v>0.59921867175370913</v>
      </c>
      <c r="S111" s="23">
        <v>0.5676385023690238</v>
      </c>
      <c r="T111" s="24">
        <v>0.55653141519107086</v>
      </c>
      <c r="U111" s="24">
        <v>0.60974348801282985</v>
      </c>
      <c r="V111" s="24">
        <v>0.51975531527219487</v>
      </c>
      <c r="W111" s="24">
        <v>0.58452379099999963</v>
      </c>
      <c r="X111" s="23">
        <v>0.52440703979420844</v>
      </c>
      <c r="Y111" s="24">
        <v>0.69394855487717566</v>
      </c>
      <c r="Z111" s="24">
        <v>0.40225780338268274</v>
      </c>
      <c r="AA111" s="24">
        <v>0.53058967747011887</v>
      </c>
      <c r="AB111" s="24">
        <v>0.45421623132131494</v>
      </c>
      <c r="AC111" s="24">
        <v>0.55847369684455439</v>
      </c>
      <c r="AD111" s="24">
        <v>0.32378581708283127</v>
      </c>
      <c r="AE111" s="24">
        <v>0.5585705868691786</v>
      </c>
      <c r="AF111" s="24">
        <v>0.67341395050581143</v>
      </c>
      <c r="AG111" s="23">
        <v>0.848638689466226</v>
      </c>
      <c r="AH111" s="24">
        <v>0.73122323648688869</v>
      </c>
      <c r="AI111" s="24">
        <v>1</v>
      </c>
      <c r="AJ111" s="24">
        <v>0.81469283191178898</v>
      </c>
      <c r="AK111" s="23">
        <v>0.60477989137818056</v>
      </c>
      <c r="AL111" s="24">
        <v>0.59475303970842452</v>
      </c>
      <c r="AM111" s="24">
        <v>0.68839896627742203</v>
      </c>
      <c r="AN111" s="24">
        <v>0.51382006206609565</v>
      </c>
      <c r="AO111" s="24">
        <v>0.51744812326031031</v>
      </c>
      <c r="AP111" s="24">
        <v>0.7094792655786506</v>
      </c>
      <c r="AQ111" s="23">
        <v>0.6489103996156077</v>
      </c>
      <c r="AR111" s="24">
        <v>0.65132457701589375</v>
      </c>
      <c r="AS111" s="24">
        <v>0.71116175326612985</v>
      </c>
      <c r="AT111" s="24">
        <v>0.5427946740538997</v>
      </c>
      <c r="AU111" s="24">
        <v>0.60426595694018448</v>
      </c>
      <c r="AV111" s="24">
        <v>0.71384632578436213</v>
      </c>
      <c r="AW111" s="24">
        <v>0.6942935386223047</v>
      </c>
      <c r="AX111" s="24">
        <v>0.62468597162647899</v>
      </c>
      <c r="AY111" s="23">
        <v>0.56040342466875004</v>
      </c>
      <c r="AZ111" s="24">
        <v>0.47727342174467763</v>
      </c>
      <c r="BA111" s="24">
        <v>0.55639374847284051</v>
      </c>
      <c r="BB111" s="24">
        <v>0.48739796740021096</v>
      </c>
      <c r="BC111" s="24">
        <v>0.76649343124311109</v>
      </c>
      <c r="BD111" s="24">
        <v>0.70939737190762697</v>
      </c>
      <c r="BE111" s="24">
        <v>0.39527835444266435</v>
      </c>
      <c r="BF111" s="24">
        <v>0.53058967747011887</v>
      </c>
    </row>
    <row r="112" spans="1:58">
      <c r="A112" s="20" t="s">
        <v>81</v>
      </c>
      <c r="B112" s="20">
        <v>2023</v>
      </c>
      <c r="C112" s="20" t="str">
        <f t="shared" si="1"/>
        <v>Senegal_2023</v>
      </c>
      <c r="D112" s="25" t="s">
        <v>491</v>
      </c>
      <c r="E112" s="25" t="s">
        <v>617</v>
      </c>
      <c r="F112" s="22">
        <v>0.55366469437193444</v>
      </c>
      <c r="G112" s="23">
        <v>0.54501234257316999</v>
      </c>
      <c r="H112" s="24">
        <v>0.53967821568594809</v>
      </c>
      <c r="I112" s="24">
        <v>0.45005477464477894</v>
      </c>
      <c r="J112" s="24">
        <v>0.49767330604168292</v>
      </c>
      <c r="K112" s="24">
        <v>0.50825666398809288</v>
      </c>
      <c r="L112" s="24">
        <v>0.59586625414238503</v>
      </c>
      <c r="M112" s="24">
        <v>0.6785448409361321</v>
      </c>
      <c r="N112" s="23">
        <v>0.5547620950088068</v>
      </c>
      <c r="O112" s="24">
        <v>0.47626151467706468</v>
      </c>
      <c r="P112" s="24">
        <v>0.61396343244733587</v>
      </c>
      <c r="Q112" s="24">
        <v>0.693520509513878</v>
      </c>
      <c r="R112" s="24">
        <v>0.43530292339694876</v>
      </c>
      <c r="S112" s="23">
        <v>0.43878515672989415</v>
      </c>
      <c r="T112" s="24">
        <v>0.34996094123887012</v>
      </c>
      <c r="U112" s="24">
        <v>0.47200523272040706</v>
      </c>
      <c r="V112" s="24">
        <v>0.59416819414579358</v>
      </c>
      <c r="W112" s="24">
        <v>0.33900625881450575</v>
      </c>
      <c r="X112" s="23">
        <v>0.59388048720170672</v>
      </c>
      <c r="Y112" s="24">
        <v>0.67612070763423182</v>
      </c>
      <c r="Z112" s="24">
        <v>0.55526815219428516</v>
      </c>
      <c r="AA112" s="24">
        <v>0.47394797844762071</v>
      </c>
      <c r="AB112" s="24">
        <v>0.59586625414238503</v>
      </c>
      <c r="AC112" s="24">
        <v>0.74911790215920027</v>
      </c>
      <c r="AD112" s="24">
        <v>0.35586004145758493</v>
      </c>
      <c r="AE112" s="24">
        <v>0.67612039281791358</v>
      </c>
      <c r="AF112" s="24">
        <v>0.6687424687604322</v>
      </c>
      <c r="AG112" s="23">
        <v>0.70195369111195982</v>
      </c>
      <c r="AH112" s="24">
        <v>0.66607096883966976</v>
      </c>
      <c r="AI112" s="24">
        <v>1</v>
      </c>
      <c r="AJ112" s="24">
        <v>0.43979010449620964</v>
      </c>
      <c r="AK112" s="23">
        <v>0.56416731865398173</v>
      </c>
      <c r="AL112" s="24">
        <v>0.55817756747655933</v>
      </c>
      <c r="AM112" s="24">
        <v>0.66925305410185643</v>
      </c>
      <c r="AN112" s="24">
        <v>0.44910750695475832</v>
      </c>
      <c r="AO112" s="24">
        <v>0.51788715067710778</v>
      </c>
      <c r="AP112" s="24">
        <v>0.62641131405962702</v>
      </c>
      <c r="AQ112" s="23">
        <v>0.56354809942615092</v>
      </c>
      <c r="AR112" s="24">
        <v>0.55058634463938194</v>
      </c>
      <c r="AS112" s="24">
        <v>0.64480775477073871</v>
      </c>
      <c r="AT112" s="24">
        <v>0.52917665145218973</v>
      </c>
      <c r="AU112" s="24">
        <v>0.40675915674571328</v>
      </c>
      <c r="AV112" s="24">
        <v>0.56074466899522379</v>
      </c>
      <c r="AW112" s="24">
        <v>0.58388239777379147</v>
      </c>
      <c r="AX112" s="24">
        <v>0.66887972160601694</v>
      </c>
      <c r="AY112" s="23">
        <v>0.46720836426980561</v>
      </c>
      <c r="AZ112" s="24">
        <v>0.54849450893733298</v>
      </c>
      <c r="BA112" s="24">
        <v>0.50408490622573487</v>
      </c>
      <c r="BB112" s="24">
        <v>0.2713632742507267</v>
      </c>
      <c r="BC112" s="24">
        <v>0.57423781718854561</v>
      </c>
      <c r="BD112" s="24">
        <v>0.59956324256002425</v>
      </c>
      <c r="BE112" s="24">
        <v>0.29876682227865409</v>
      </c>
      <c r="BF112" s="24">
        <v>0.47394797844762071</v>
      </c>
    </row>
    <row r="113" spans="1:58">
      <c r="A113" s="20" t="s">
        <v>82</v>
      </c>
      <c r="B113" s="20">
        <v>2023</v>
      </c>
      <c r="C113" s="20" t="str">
        <f t="shared" si="1"/>
        <v>Serbia_2023</v>
      </c>
      <c r="D113" s="25" t="s">
        <v>492</v>
      </c>
      <c r="E113" s="25" t="s">
        <v>612</v>
      </c>
      <c r="F113" s="22">
        <v>0.48186358407078789</v>
      </c>
      <c r="G113" s="23">
        <v>0.35468236113094176</v>
      </c>
      <c r="H113" s="24">
        <v>0.36321061581872927</v>
      </c>
      <c r="I113" s="24">
        <v>0.31602668271260281</v>
      </c>
      <c r="J113" s="24">
        <v>0.37276265103014106</v>
      </c>
      <c r="K113" s="24">
        <v>0.23214693738681058</v>
      </c>
      <c r="L113" s="24">
        <v>0.43727479127086699</v>
      </c>
      <c r="M113" s="24">
        <v>0.40667248856649973</v>
      </c>
      <c r="N113" s="23">
        <v>0.41627266208849528</v>
      </c>
      <c r="O113" s="24">
        <v>0.40232388912465017</v>
      </c>
      <c r="P113" s="24">
        <v>0.4729053694389409</v>
      </c>
      <c r="Q113" s="24">
        <v>0.55004545945088223</v>
      </c>
      <c r="R113" s="24">
        <v>0.23981593033950804</v>
      </c>
      <c r="S113" s="23">
        <v>0.4525800019045062</v>
      </c>
      <c r="T113" s="24">
        <v>0.52684547930193615</v>
      </c>
      <c r="U113" s="24">
        <v>0.46264116121558863</v>
      </c>
      <c r="V113" s="24">
        <v>0.4407430528525233</v>
      </c>
      <c r="W113" s="24">
        <v>0.38009031424797679</v>
      </c>
      <c r="X113" s="23">
        <v>0.55299504400991695</v>
      </c>
      <c r="Y113" s="24">
        <v>0.62203076213837749</v>
      </c>
      <c r="Z113" s="24">
        <v>0.58141506431066914</v>
      </c>
      <c r="AA113" s="24">
        <v>0.51350942305185443</v>
      </c>
      <c r="AB113" s="24">
        <v>0.43727479127086699</v>
      </c>
      <c r="AC113" s="24">
        <v>0.6749689806068695</v>
      </c>
      <c r="AD113" s="24">
        <v>0.40573378679032485</v>
      </c>
      <c r="AE113" s="24">
        <v>0.55434083759922215</v>
      </c>
      <c r="AF113" s="24">
        <v>0.63468670631115087</v>
      </c>
      <c r="AG113" s="23">
        <v>0.76356970555041193</v>
      </c>
      <c r="AH113" s="24">
        <v>0.87816054320885717</v>
      </c>
      <c r="AI113" s="24">
        <v>1</v>
      </c>
      <c r="AJ113" s="24">
        <v>0.41254857344237839</v>
      </c>
      <c r="AK113" s="23">
        <v>0.45540098226502018</v>
      </c>
      <c r="AL113" s="24">
        <v>0.47203525535337726</v>
      </c>
      <c r="AM113" s="24">
        <v>0.51872525722070373</v>
      </c>
      <c r="AN113" s="24">
        <v>0.4013114314968585</v>
      </c>
      <c r="AO113" s="24">
        <v>0.36947579101876682</v>
      </c>
      <c r="AP113" s="24">
        <v>0.51545717623539467</v>
      </c>
      <c r="AQ113" s="23">
        <v>0.47311110194054873</v>
      </c>
      <c r="AR113" s="24">
        <v>0.56678464636214798</v>
      </c>
      <c r="AS113" s="24">
        <v>0.65684285964530797</v>
      </c>
      <c r="AT113" s="24">
        <v>0.44245314335529073</v>
      </c>
      <c r="AU113" s="24">
        <v>0.32704843839961756</v>
      </c>
      <c r="AV113" s="24">
        <v>0.19726322755885417</v>
      </c>
      <c r="AW113" s="24">
        <v>0.50718055460024059</v>
      </c>
      <c r="AX113" s="24">
        <v>0.61420484366238237</v>
      </c>
      <c r="AY113" s="23">
        <v>0.38629681367646201</v>
      </c>
      <c r="AZ113" s="24">
        <v>0.39207475588281959</v>
      </c>
      <c r="BA113" s="24">
        <v>0.4062164132376061</v>
      </c>
      <c r="BB113" s="24">
        <v>0.44513029369530577</v>
      </c>
      <c r="BC113" s="24">
        <v>0.36055330622971804</v>
      </c>
      <c r="BD113" s="24">
        <v>0.42287355068482479</v>
      </c>
      <c r="BE113" s="24">
        <v>0.16371995295310507</v>
      </c>
      <c r="BF113" s="24">
        <v>0.51350942305185443</v>
      </c>
    </row>
    <row r="114" spans="1:58">
      <c r="A114" s="20" t="s">
        <v>84</v>
      </c>
      <c r="B114" s="20">
        <v>2023</v>
      </c>
      <c r="C114" s="20" t="str">
        <f t="shared" si="1"/>
        <v>Sierra Leone_2023</v>
      </c>
      <c r="D114" s="25" t="s">
        <v>494</v>
      </c>
      <c r="E114" s="25" t="s">
        <v>617</v>
      </c>
      <c r="F114" s="22">
        <v>0.43945993476948431</v>
      </c>
      <c r="G114" s="23">
        <v>0.47705907106158102</v>
      </c>
      <c r="H114" s="24">
        <v>0.56132604448130363</v>
      </c>
      <c r="I114" s="24">
        <v>0.40487518667026784</v>
      </c>
      <c r="J114" s="24">
        <v>0.45472875152473363</v>
      </c>
      <c r="K114" s="24">
        <v>0.34405449124710447</v>
      </c>
      <c r="L114" s="24">
        <v>0.52704395158555128</v>
      </c>
      <c r="M114" s="24">
        <v>0.57032600086052532</v>
      </c>
      <c r="N114" s="23">
        <v>0.35566693252846099</v>
      </c>
      <c r="O114" s="24">
        <v>0.35350023984679979</v>
      </c>
      <c r="P114" s="24">
        <v>0.3559344332366442</v>
      </c>
      <c r="Q114" s="24">
        <v>0.35423167249702425</v>
      </c>
      <c r="R114" s="24">
        <v>0.35900138453337577</v>
      </c>
      <c r="S114" s="23">
        <v>0.38509274145013284</v>
      </c>
      <c r="T114" s="24">
        <v>9.9939280948355247E-2</v>
      </c>
      <c r="U114" s="24">
        <v>0.42303142630591994</v>
      </c>
      <c r="V114" s="24">
        <v>0.52680702827757431</v>
      </c>
      <c r="W114" s="24">
        <v>0.49059323026868196</v>
      </c>
      <c r="X114" s="23">
        <v>0.4839888008414065</v>
      </c>
      <c r="Y114" s="24">
        <v>0.47327313735824611</v>
      </c>
      <c r="Z114" s="24">
        <v>0.39165574473067982</v>
      </c>
      <c r="AA114" s="24">
        <v>0.39906521653696847</v>
      </c>
      <c r="AB114" s="24">
        <v>0.52704395158555128</v>
      </c>
      <c r="AC114" s="24">
        <v>0.73593060063910021</v>
      </c>
      <c r="AD114" s="24">
        <v>0.31623091359169492</v>
      </c>
      <c r="AE114" s="24">
        <v>0.56351346474038477</v>
      </c>
      <c r="AF114" s="24">
        <v>0.46519737754862667</v>
      </c>
      <c r="AG114" s="23">
        <v>0.66523716833665392</v>
      </c>
      <c r="AH114" s="24">
        <v>0.60156265914441565</v>
      </c>
      <c r="AI114" s="24">
        <v>1</v>
      </c>
      <c r="AJ114" s="24">
        <v>0.39414884586554599</v>
      </c>
      <c r="AK114" s="23">
        <v>0.37214023914625949</v>
      </c>
      <c r="AL114" s="24">
        <v>0.37511609404880319</v>
      </c>
      <c r="AM114" s="24">
        <v>0.37865050815239043</v>
      </c>
      <c r="AN114" s="24">
        <v>0.33605061535438896</v>
      </c>
      <c r="AO114" s="24">
        <v>0.38965834653560016</v>
      </c>
      <c r="AP114" s="24">
        <v>0.3812256316401148</v>
      </c>
      <c r="AQ114" s="23">
        <v>0.42676378459658676</v>
      </c>
      <c r="AR114" s="24">
        <v>0.46569838585915946</v>
      </c>
      <c r="AS114" s="24">
        <v>0.49113007966934158</v>
      </c>
      <c r="AT114" s="24">
        <v>0.3305995793149244</v>
      </c>
      <c r="AU114" s="24">
        <v>0.25668497602763113</v>
      </c>
      <c r="AV114" s="24">
        <v>0.41391796589592528</v>
      </c>
      <c r="AW114" s="24">
        <v>0.52023044681278097</v>
      </c>
      <c r="AX114" s="24">
        <v>0.50908505859634423</v>
      </c>
      <c r="AY114" s="23">
        <v>0.349730740194793</v>
      </c>
      <c r="AZ114" s="24">
        <v>0.44067894101715654</v>
      </c>
      <c r="BA114" s="24">
        <v>0.30929892045281038</v>
      </c>
      <c r="BB114" s="24">
        <v>0.27922746382125041</v>
      </c>
      <c r="BC114" s="24">
        <v>0.45394380696840297</v>
      </c>
      <c r="BD114" s="24">
        <v>0.36575714184940267</v>
      </c>
      <c r="BE114" s="24">
        <v>0.20014369071755925</v>
      </c>
      <c r="BF114" s="24">
        <v>0.39906521653696847</v>
      </c>
    </row>
    <row r="115" spans="1:58">
      <c r="A115" s="20" t="s">
        <v>495</v>
      </c>
      <c r="B115" s="20">
        <v>2023</v>
      </c>
      <c r="C115" s="20" t="str">
        <f t="shared" si="1"/>
        <v>Singapore_2023</v>
      </c>
      <c r="D115" s="25" t="s">
        <v>496</v>
      </c>
      <c r="E115" s="25" t="s">
        <v>614</v>
      </c>
      <c r="F115" s="22">
        <v>0.77616711993921716</v>
      </c>
      <c r="G115" s="23">
        <v>0.67097179789773798</v>
      </c>
      <c r="H115" s="24">
        <v>0.50388206990559459</v>
      </c>
      <c r="I115" s="24">
        <v>0.73267333586801509</v>
      </c>
      <c r="J115" s="24">
        <v>0.68107536475708108</v>
      </c>
      <c r="K115" s="24">
        <v>0.88380342442154203</v>
      </c>
      <c r="L115" s="24">
        <v>0.47335607759770809</v>
      </c>
      <c r="M115" s="24">
        <v>0.75104051483648704</v>
      </c>
      <c r="N115" s="23">
        <v>0.91253198699229432</v>
      </c>
      <c r="O115" s="24">
        <v>0.89048089733062796</v>
      </c>
      <c r="P115" s="24">
        <v>0.93966580722370452</v>
      </c>
      <c r="Q115" s="24">
        <v>0.93797561511232752</v>
      </c>
      <c r="R115" s="24">
        <v>0.88200562830251716</v>
      </c>
      <c r="S115" s="23">
        <v>0.6113517529517809</v>
      </c>
      <c r="T115" s="24">
        <v>0.79145958732506272</v>
      </c>
      <c r="U115" s="24">
        <v>0.52044546118805712</v>
      </c>
      <c r="V115" s="24">
        <v>0.5121421255586025</v>
      </c>
      <c r="W115" s="24">
        <v>0.62135983773540138</v>
      </c>
      <c r="X115" s="23">
        <v>0.66573507356235839</v>
      </c>
      <c r="Y115" s="24">
        <v>0.81434124029075905</v>
      </c>
      <c r="Z115" s="24">
        <v>0.72714287084591833</v>
      </c>
      <c r="AA115" s="24">
        <v>0.7464542981954968</v>
      </c>
      <c r="AB115" s="24">
        <v>0.47335607759770809</v>
      </c>
      <c r="AC115" s="24">
        <v>0.79378592770786427</v>
      </c>
      <c r="AD115" s="24">
        <v>0.55373704439454552</v>
      </c>
      <c r="AE115" s="24">
        <v>0.47164670671207315</v>
      </c>
      <c r="AF115" s="24">
        <v>0.74541642275450082</v>
      </c>
      <c r="AG115" s="23">
        <v>0.93423238301742562</v>
      </c>
      <c r="AH115" s="24">
        <v>0.97988930862560808</v>
      </c>
      <c r="AI115" s="24">
        <v>1</v>
      </c>
      <c r="AJ115" s="24">
        <v>0.82280784042666877</v>
      </c>
      <c r="AK115" s="23">
        <v>0.85698843142246184</v>
      </c>
      <c r="AL115" s="24">
        <v>0.82346109092125208</v>
      </c>
      <c r="AM115" s="24">
        <v>0.9413029897862849</v>
      </c>
      <c r="AN115" s="24">
        <v>0.89898988888888887</v>
      </c>
      <c r="AO115" s="24">
        <v>0.86866556057037481</v>
      </c>
      <c r="AP115" s="24">
        <v>0.75252262694550764</v>
      </c>
      <c r="AQ115" s="23">
        <v>0.78672707405236353</v>
      </c>
      <c r="AR115" s="24">
        <v>0.61744075397271025</v>
      </c>
      <c r="AS115" s="24">
        <v>0.79640773511764607</v>
      </c>
      <c r="AT115" s="24">
        <v>0.8887005620493762</v>
      </c>
      <c r="AU115" s="24">
        <v>0.68620118900804195</v>
      </c>
      <c r="AV115" s="24">
        <v>0.86662797222543686</v>
      </c>
      <c r="AW115" s="24">
        <v>0.90337669325546577</v>
      </c>
      <c r="AX115" s="24">
        <v>0.74833461273786828</v>
      </c>
      <c r="AY115" s="23">
        <v>0.77079845961731519</v>
      </c>
      <c r="AZ115" s="24">
        <v>0.83218761358922499</v>
      </c>
      <c r="BA115" s="24">
        <v>0.73560763423113618</v>
      </c>
      <c r="BB115" s="24">
        <v>0.86600072206992562</v>
      </c>
      <c r="BC115" s="24">
        <v>0.75818227174390995</v>
      </c>
      <c r="BD115" s="24">
        <v>0.90988324170081103</v>
      </c>
      <c r="BE115" s="24">
        <v>0.54727343579070198</v>
      </c>
      <c r="BF115" s="24">
        <v>0.7464542981954968</v>
      </c>
    </row>
    <row r="116" spans="1:58">
      <c r="A116" s="20" t="s">
        <v>639</v>
      </c>
      <c r="B116" s="20">
        <v>2023</v>
      </c>
      <c r="C116" s="20" t="str">
        <f t="shared" si="1"/>
        <v>Slovak Republic_2023</v>
      </c>
      <c r="D116" s="25" t="s">
        <v>498</v>
      </c>
      <c r="E116" s="25" t="s">
        <v>615</v>
      </c>
      <c r="F116" s="22">
        <v>0.6589921291819093</v>
      </c>
      <c r="G116" s="23">
        <v>0.67367048606101765</v>
      </c>
      <c r="H116" s="24">
        <v>0.70866192784754745</v>
      </c>
      <c r="I116" s="24">
        <v>0.58638913585444485</v>
      </c>
      <c r="J116" s="24">
        <v>0.63957739117068879</v>
      </c>
      <c r="K116" s="24">
        <v>0.49240354859383317</v>
      </c>
      <c r="L116" s="24">
        <v>0.72180483071798462</v>
      </c>
      <c r="M116" s="24">
        <v>0.89318608218160644</v>
      </c>
      <c r="N116" s="23">
        <v>0.530833696713778</v>
      </c>
      <c r="O116" s="24">
        <v>0.59371676213897095</v>
      </c>
      <c r="P116" s="24">
        <v>0.6436322050217087</v>
      </c>
      <c r="Q116" s="24">
        <v>0.59488622057345286</v>
      </c>
      <c r="R116" s="24">
        <v>0.29109959912097938</v>
      </c>
      <c r="S116" s="23">
        <v>0.68797213003431856</v>
      </c>
      <c r="T116" s="24">
        <v>0.65328639165152247</v>
      </c>
      <c r="U116" s="24">
        <v>0.65545792139466763</v>
      </c>
      <c r="V116" s="24">
        <v>0.69412182087387997</v>
      </c>
      <c r="W116" s="24">
        <v>0.74902238621720418</v>
      </c>
      <c r="X116" s="23">
        <v>0.73084948451164022</v>
      </c>
      <c r="Y116" s="24">
        <v>0.59455216270280653</v>
      </c>
      <c r="Z116" s="24">
        <v>0.90708242381033888</v>
      </c>
      <c r="AA116" s="24">
        <v>0.69032030789698973</v>
      </c>
      <c r="AB116" s="24">
        <v>0.72180483071798462</v>
      </c>
      <c r="AC116" s="24">
        <v>0.65774077957983024</v>
      </c>
      <c r="AD116" s="24">
        <v>0.7351715479352442</v>
      </c>
      <c r="AE116" s="24">
        <v>0.8037402051952558</v>
      </c>
      <c r="AF116" s="24">
        <v>0.73638361825467102</v>
      </c>
      <c r="AG116" s="23">
        <v>0.90256370788137696</v>
      </c>
      <c r="AH116" s="24">
        <v>0.88195200033216059</v>
      </c>
      <c r="AI116" s="24">
        <v>1</v>
      </c>
      <c r="AJ116" s="24">
        <v>0.82573912331197064</v>
      </c>
      <c r="AK116" s="23">
        <v>0.62279082593623925</v>
      </c>
      <c r="AL116" s="24">
        <v>0.66613001819232509</v>
      </c>
      <c r="AM116" s="24">
        <v>0.69071545377803067</v>
      </c>
      <c r="AN116" s="24">
        <v>0.50440952658430216</v>
      </c>
      <c r="AO116" s="24">
        <v>0.58620161388163283</v>
      </c>
      <c r="AP116" s="24">
        <v>0.66649751724490547</v>
      </c>
      <c r="AQ116" s="23">
        <v>0.5450875083305684</v>
      </c>
      <c r="AR116" s="24">
        <v>0.5723906350326966</v>
      </c>
      <c r="AS116" s="24">
        <v>0.45227494666931395</v>
      </c>
      <c r="AT116" s="24">
        <v>0.58681844193617583</v>
      </c>
      <c r="AU116" s="24">
        <v>0.67360653624358269</v>
      </c>
      <c r="AV116" s="24">
        <v>0.3279289264833804</v>
      </c>
      <c r="AW116" s="24">
        <v>0.56173694888725445</v>
      </c>
      <c r="AX116" s="24">
        <v>0.6408561230615748</v>
      </c>
      <c r="AY116" s="23">
        <v>0.57816919398633571</v>
      </c>
      <c r="AZ116" s="24">
        <v>0.51691312952089885</v>
      </c>
      <c r="BA116" s="24">
        <v>0.41417086699232009</v>
      </c>
      <c r="BB116" s="24">
        <v>0.70530564955110264</v>
      </c>
      <c r="BC116" s="24">
        <v>0.46452353411271807</v>
      </c>
      <c r="BD116" s="24">
        <v>0.50065625958011817</v>
      </c>
      <c r="BE116" s="24">
        <v>0.75529461025020284</v>
      </c>
      <c r="BF116" s="24">
        <v>0.69032030789698973</v>
      </c>
    </row>
    <row r="117" spans="1:58">
      <c r="A117" s="20" t="s">
        <v>85</v>
      </c>
      <c r="B117" s="20">
        <v>2023</v>
      </c>
      <c r="C117" s="20" t="str">
        <f t="shared" si="1"/>
        <v>Slovenia_2023</v>
      </c>
      <c r="D117" s="25" t="s">
        <v>499</v>
      </c>
      <c r="E117" s="25" t="s">
        <v>615</v>
      </c>
      <c r="F117" s="22">
        <v>0.68776908157853134</v>
      </c>
      <c r="G117" s="23">
        <v>0.6540198824308695</v>
      </c>
      <c r="H117" s="24">
        <v>0.68171820154669405</v>
      </c>
      <c r="I117" s="24">
        <v>0.5995874307431216</v>
      </c>
      <c r="J117" s="24">
        <v>0.65801235512385214</v>
      </c>
      <c r="K117" s="24">
        <v>0.49808884365452866</v>
      </c>
      <c r="L117" s="24">
        <v>0.69063582007000246</v>
      </c>
      <c r="M117" s="24">
        <v>0.79607664344701778</v>
      </c>
      <c r="N117" s="23">
        <v>0.66711801725062891</v>
      </c>
      <c r="O117" s="24">
        <v>0.62218127713811344</v>
      </c>
      <c r="P117" s="24">
        <v>0.79335422487629614</v>
      </c>
      <c r="Q117" s="24">
        <v>0.7813850198668344</v>
      </c>
      <c r="R117" s="24">
        <v>0.47155154712127156</v>
      </c>
      <c r="S117" s="23">
        <v>0.65688162482424606</v>
      </c>
      <c r="T117" s="24">
        <v>0.6852642241797362</v>
      </c>
      <c r="U117" s="24">
        <v>0.6506066116136332</v>
      </c>
      <c r="V117" s="24">
        <v>0.6930006378189667</v>
      </c>
      <c r="W117" s="24">
        <v>0.59865502568464823</v>
      </c>
      <c r="X117" s="23">
        <v>0.75391587891878831</v>
      </c>
      <c r="Y117" s="24">
        <v>0.74124017532742004</v>
      </c>
      <c r="Z117" s="24">
        <v>0.88344581948403966</v>
      </c>
      <c r="AA117" s="24">
        <v>0.74047574758063983</v>
      </c>
      <c r="AB117" s="24">
        <v>0.69063582007000246</v>
      </c>
      <c r="AC117" s="24">
        <v>0.77012746772028706</v>
      </c>
      <c r="AD117" s="24">
        <v>0.71074758660968984</v>
      </c>
      <c r="AE117" s="24">
        <v>0.75060912043307382</v>
      </c>
      <c r="AF117" s="24">
        <v>0.74404529412515374</v>
      </c>
      <c r="AG117" s="23">
        <v>0.89202854084996464</v>
      </c>
      <c r="AH117" s="24">
        <v>0.95761333060480536</v>
      </c>
      <c r="AI117" s="24">
        <v>1</v>
      </c>
      <c r="AJ117" s="24">
        <v>0.71847229194508866</v>
      </c>
      <c r="AK117" s="23">
        <v>0.64995622232243666</v>
      </c>
      <c r="AL117" s="24">
        <v>0.70217695838249106</v>
      </c>
      <c r="AM117" s="24">
        <v>0.75002910918863352</v>
      </c>
      <c r="AN117" s="24">
        <v>0.59921828601193627</v>
      </c>
      <c r="AO117" s="24">
        <v>0.57423387863024278</v>
      </c>
      <c r="AP117" s="24">
        <v>0.62412287939887912</v>
      </c>
      <c r="AQ117" s="23">
        <v>0.66505910649421529</v>
      </c>
      <c r="AR117" s="24">
        <v>0.69145162193308618</v>
      </c>
      <c r="AS117" s="24">
        <v>0.75770340024720162</v>
      </c>
      <c r="AT117" s="24">
        <v>0.69687140397650404</v>
      </c>
      <c r="AU117" s="24">
        <v>0.63418727186199519</v>
      </c>
      <c r="AV117" s="24">
        <v>0.44974725619303191</v>
      </c>
      <c r="AW117" s="24">
        <v>0.62566458648113299</v>
      </c>
      <c r="AX117" s="24">
        <v>0.79978820476655477</v>
      </c>
      <c r="AY117" s="23">
        <v>0.56317337953710145</v>
      </c>
      <c r="AZ117" s="24">
        <v>0.44433749837080244</v>
      </c>
      <c r="BA117" s="24">
        <v>0.49642640930368642</v>
      </c>
      <c r="BB117" s="24">
        <v>0.57883354803623066</v>
      </c>
      <c r="BC117" s="24">
        <v>0.52648942563870649</v>
      </c>
      <c r="BD117" s="24">
        <v>0.65930210920344257</v>
      </c>
      <c r="BE117" s="24">
        <v>0.49634891862620206</v>
      </c>
      <c r="BF117" s="24">
        <v>0.74047574758063983</v>
      </c>
    </row>
    <row r="118" spans="1:58">
      <c r="A118" s="20" t="s">
        <v>86</v>
      </c>
      <c r="B118" s="20">
        <v>2023</v>
      </c>
      <c r="C118" s="20" t="str">
        <f t="shared" si="1"/>
        <v>South Africa_2023</v>
      </c>
      <c r="D118" s="25" t="s">
        <v>504</v>
      </c>
      <c r="E118" s="25" t="s">
        <v>617</v>
      </c>
      <c r="F118" s="22">
        <v>0.56938103628474579</v>
      </c>
      <c r="G118" s="23">
        <v>0.61762702729711905</v>
      </c>
      <c r="H118" s="24">
        <v>0.58029769467407066</v>
      </c>
      <c r="I118" s="24">
        <v>0.67373072783935961</v>
      </c>
      <c r="J118" s="24">
        <v>0.58029173534555889</v>
      </c>
      <c r="K118" s="24">
        <v>0.45632592728520671</v>
      </c>
      <c r="L118" s="24">
        <v>0.70202347993984604</v>
      </c>
      <c r="M118" s="24">
        <v>0.71309259869867192</v>
      </c>
      <c r="N118" s="23">
        <v>0.46581701210585263</v>
      </c>
      <c r="O118" s="24">
        <v>0.37038097692768202</v>
      </c>
      <c r="P118" s="24">
        <v>0.71434752742161223</v>
      </c>
      <c r="Q118" s="24">
        <v>0.55762100175914076</v>
      </c>
      <c r="R118" s="24">
        <v>0.2209185423149756</v>
      </c>
      <c r="S118" s="23">
        <v>0.62334918149126861</v>
      </c>
      <c r="T118" s="24">
        <v>0.53826667440506748</v>
      </c>
      <c r="U118" s="24">
        <v>0.54202901691017225</v>
      </c>
      <c r="V118" s="24">
        <v>0.69231550431360767</v>
      </c>
      <c r="W118" s="24">
        <v>0.72078553033622739</v>
      </c>
      <c r="X118" s="23">
        <v>0.63124742591856831</v>
      </c>
      <c r="Y118" s="24">
        <v>0.49497512441240787</v>
      </c>
      <c r="Z118" s="24">
        <v>0.60301018746277968</v>
      </c>
      <c r="AA118" s="24">
        <v>0.53357488168727785</v>
      </c>
      <c r="AB118" s="24">
        <v>0.70202347993984604</v>
      </c>
      <c r="AC118" s="24">
        <v>0.70131606040146299</v>
      </c>
      <c r="AD118" s="24">
        <v>0.61364914861834241</v>
      </c>
      <c r="AE118" s="24">
        <v>0.73413931975128754</v>
      </c>
      <c r="AF118" s="24">
        <v>0.66729120507514261</v>
      </c>
      <c r="AG118" s="23">
        <v>0.60330462953166319</v>
      </c>
      <c r="AH118" s="24">
        <v>0.47898372713754744</v>
      </c>
      <c r="AI118" s="24">
        <v>1</v>
      </c>
      <c r="AJ118" s="24">
        <v>0.33093016145744192</v>
      </c>
      <c r="AK118" s="23">
        <v>0.5225560138484765</v>
      </c>
      <c r="AL118" s="24">
        <v>0.42141007005303277</v>
      </c>
      <c r="AM118" s="24">
        <v>0.57093822478316136</v>
      </c>
      <c r="AN118" s="24">
        <v>0.47758056751857608</v>
      </c>
      <c r="AO118" s="24">
        <v>0.54889875097657126</v>
      </c>
      <c r="AP118" s="24">
        <v>0.59395245591104107</v>
      </c>
      <c r="AQ118" s="23">
        <v>0.58778572737413082</v>
      </c>
      <c r="AR118" s="24">
        <v>0.51155851053363344</v>
      </c>
      <c r="AS118" s="24">
        <v>0.47237916546217823</v>
      </c>
      <c r="AT118" s="24">
        <v>0.67848137433101496</v>
      </c>
      <c r="AU118" s="24">
        <v>0.65648669823683736</v>
      </c>
      <c r="AV118" s="24">
        <v>0.48439233566802387</v>
      </c>
      <c r="AW118" s="24">
        <v>0.57311446087429285</v>
      </c>
      <c r="AX118" s="24">
        <v>0.73808754651293507</v>
      </c>
      <c r="AY118" s="23">
        <v>0.50336127271088749</v>
      </c>
      <c r="AZ118" s="24">
        <v>0.38037144854054639</v>
      </c>
      <c r="BA118" s="24">
        <v>0.492484942227845</v>
      </c>
      <c r="BB118" s="24">
        <v>0.30388524873565192</v>
      </c>
      <c r="BC118" s="24">
        <v>0.51634997178988229</v>
      </c>
      <c r="BD118" s="24">
        <v>0.57901958321578095</v>
      </c>
      <c r="BE118" s="24">
        <v>0.71784283277922745</v>
      </c>
      <c r="BF118" s="24">
        <v>0.53357488168727785</v>
      </c>
    </row>
    <row r="119" spans="1:58">
      <c r="A119" s="20" t="s">
        <v>87</v>
      </c>
      <c r="B119" s="20">
        <v>2023</v>
      </c>
      <c r="C119" s="20" t="str">
        <f t="shared" si="1"/>
        <v>Spain_2023</v>
      </c>
      <c r="D119" s="25" t="s">
        <v>507</v>
      </c>
      <c r="E119" s="25" t="s">
        <v>615</v>
      </c>
      <c r="F119" s="22">
        <v>0.72109386299569522</v>
      </c>
      <c r="G119" s="23">
        <v>0.71831716033291848</v>
      </c>
      <c r="H119" s="24">
        <v>0.74004487305524402</v>
      </c>
      <c r="I119" s="24">
        <v>0.64736500692883925</v>
      </c>
      <c r="J119" s="24">
        <v>0.73667364575638217</v>
      </c>
      <c r="K119" s="24">
        <v>0.63140050860906172</v>
      </c>
      <c r="L119" s="24">
        <v>0.71287356906466337</v>
      </c>
      <c r="M119" s="24">
        <v>0.84154535858332058</v>
      </c>
      <c r="N119" s="23">
        <v>0.72673211035404661</v>
      </c>
      <c r="O119" s="24">
        <v>0.66961603849248297</v>
      </c>
      <c r="P119" s="24">
        <v>0.87651043900083592</v>
      </c>
      <c r="Q119" s="24">
        <v>0.88898896905807523</v>
      </c>
      <c r="R119" s="24">
        <v>0.47181299486479267</v>
      </c>
      <c r="S119" s="23">
        <v>0.70347035437689232</v>
      </c>
      <c r="T119" s="24">
        <v>0.70748640635834437</v>
      </c>
      <c r="U119" s="24">
        <v>0.64887180349874618</v>
      </c>
      <c r="V119" s="24">
        <v>0.7046263464107011</v>
      </c>
      <c r="W119" s="24">
        <v>0.75289686123977773</v>
      </c>
      <c r="X119" s="23">
        <v>0.78555194394881145</v>
      </c>
      <c r="Y119" s="24">
        <v>0.71256219939874821</v>
      </c>
      <c r="Z119" s="24">
        <v>0.87667071524236106</v>
      </c>
      <c r="AA119" s="24">
        <v>0.7888960994840053</v>
      </c>
      <c r="AB119" s="24">
        <v>0.71287356906466337</v>
      </c>
      <c r="AC119" s="24">
        <v>0.76727008828486176</v>
      </c>
      <c r="AD119" s="24">
        <v>0.85591524198357083</v>
      </c>
      <c r="AE119" s="24">
        <v>0.81885759493071586</v>
      </c>
      <c r="AF119" s="24">
        <v>0.75137004320156509</v>
      </c>
      <c r="AG119" s="23">
        <v>0.82506920057967825</v>
      </c>
      <c r="AH119" s="24">
        <v>0.86579237188493607</v>
      </c>
      <c r="AI119" s="24">
        <v>1</v>
      </c>
      <c r="AJ119" s="24">
        <v>0.60941522985409857</v>
      </c>
      <c r="AK119" s="23">
        <v>0.69200576955594229</v>
      </c>
      <c r="AL119" s="24">
        <v>0.66849912755537466</v>
      </c>
      <c r="AM119" s="24">
        <v>0.82221939216819506</v>
      </c>
      <c r="AN119" s="24">
        <v>0.5378045894377792</v>
      </c>
      <c r="AO119" s="24">
        <v>0.74110494287969431</v>
      </c>
      <c r="AP119" s="24">
        <v>0.69040079573866775</v>
      </c>
      <c r="AQ119" s="23">
        <v>0.65269875078150119</v>
      </c>
      <c r="AR119" s="24">
        <v>0.70391435845549721</v>
      </c>
      <c r="AS119" s="24">
        <v>0.66725279548616367</v>
      </c>
      <c r="AT119" s="24">
        <v>0.71658886832319024</v>
      </c>
      <c r="AU119" s="24">
        <v>0.65354858869737376</v>
      </c>
      <c r="AV119" s="24">
        <v>0.4889495107969794</v>
      </c>
      <c r="AW119" s="24">
        <v>0.53667502710878412</v>
      </c>
      <c r="AX119" s="24">
        <v>0.80196210660252043</v>
      </c>
      <c r="AY119" s="23">
        <v>0.66490561403577186</v>
      </c>
      <c r="AZ119" s="24">
        <v>0.57782218039305888</v>
      </c>
      <c r="BA119" s="24">
        <v>0.54898269344405604</v>
      </c>
      <c r="BB119" s="24">
        <v>0.72739237923994504</v>
      </c>
      <c r="BC119" s="24">
        <v>0.6319884885053485</v>
      </c>
      <c r="BD119" s="24">
        <v>0.76730558203071786</v>
      </c>
      <c r="BE119" s="24">
        <v>0.61195187515327143</v>
      </c>
      <c r="BF119" s="24">
        <v>0.7888960994840053</v>
      </c>
    </row>
    <row r="120" spans="1:58">
      <c r="A120" s="20" t="s">
        <v>88</v>
      </c>
      <c r="B120" s="20">
        <v>2023</v>
      </c>
      <c r="C120" s="20" t="str">
        <f t="shared" si="1"/>
        <v>Sri Lanka_2023</v>
      </c>
      <c r="D120" s="25" t="s">
        <v>508</v>
      </c>
      <c r="E120" s="25" t="s">
        <v>616</v>
      </c>
      <c r="F120" s="22">
        <v>0.49852548109055589</v>
      </c>
      <c r="G120" s="23">
        <v>0.50110620437420428</v>
      </c>
      <c r="H120" s="24">
        <v>0.49562880740742232</v>
      </c>
      <c r="I120" s="24">
        <v>0.55376069561180752</v>
      </c>
      <c r="J120" s="24">
        <v>0.38933748553989866</v>
      </c>
      <c r="K120" s="24">
        <v>0.3842415539727379</v>
      </c>
      <c r="L120" s="24">
        <v>0.55366595974569111</v>
      </c>
      <c r="M120" s="24">
        <v>0.63000272396766799</v>
      </c>
      <c r="N120" s="23">
        <v>0.46925191842049629</v>
      </c>
      <c r="O120" s="24">
        <v>0.43342384891771291</v>
      </c>
      <c r="P120" s="24">
        <v>0.6052624315957168</v>
      </c>
      <c r="Q120" s="24">
        <v>0.55440126094799203</v>
      </c>
      <c r="R120" s="24">
        <v>0.2839201322205635</v>
      </c>
      <c r="S120" s="23">
        <v>0.51250931857876825</v>
      </c>
      <c r="T120" s="24">
        <v>0.44560195503179967</v>
      </c>
      <c r="U120" s="24">
        <v>0.45848566512997102</v>
      </c>
      <c r="V120" s="24">
        <v>0.56787880587491246</v>
      </c>
      <c r="W120" s="24">
        <v>0.57807084827838995</v>
      </c>
      <c r="X120" s="23">
        <v>0.49963067133754724</v>
      </c>
      <c r="Y120" s="24">
        <v>0.52838621268416996</v>
      </c>
      <c r="Z120" s="24">
        <v>0.37826381726227604</v>
      </c>
      <c r="AA120" s="24">
        <v>0.3652107458520556</v>
      </c>
      <c r="AB120" s="24">
        <v>0.55366595974569111</v>
      </c>
      <c r="AC120" s="24">
        <v>0.60286949303529713</v>
      </c>
      <c r="AD120" s="24">
        <v>0.34420165452601681</v>
      </c>
      <c r="AE120" s="24">
        <v>0.63110977950294167</v>
      </c>
      <c r="AF120" s="24">
        <v>0.59333770809192954</v>
      </c>
      <c r="AG120" s="23">
        <v>0.68093867341592806</v>
      </c>
      <c r="AH120" s="24">
        <v>0.80050650666373679</v>
      </c>
      <c r="AI120" s="24">
        <v>0.91500000000000004</v>
      </c>
      <c r="AJ120" s="24">
        <v>0.32730951358404736</v>
      </c>
      <c r="AK120" s="23">
        <v>0.48144166177503644</v>
      </c>
      <c r="AL120" s="24">
        <v>0.54569139508374331</v>
      </c>
      <c r="AM120" s="24">
        <v>0.56295571983249393</v>
      </c>
      <c r="AN120" s="24">
        <v>0.37927393900246914</v>
      </c>
      <c r="AO120" s="24">
        <v>0.4048346002491704</v>
      </c>
      <c r="AP120" s="24">
        <v>0.51445265470730539</v>
      </c>
      <c r="AQ120" s="23">
        <v>0.43467550708018737</v>
      </c>
      <c r="AR120" s="24">
        <v>0.45832964118069597</v>
      </c>
      <c r="AS120" s="24">
        <v>0.37320337287302902</v>
      </c>
      <c r="AT120" s="24">
        <v>0.60700112256822369</v>
      </c>
      <c r="AU120" s="24">
        <v>0.46276415543584548</v>
      </c>
      <c r="AV120" s="24">
        <v>0.18769637571238676</v>
      </c>
      <c r="AW120" s="24">
        <v>0.36437001765921317</v>
      </c>
      <c r="AX120" s="24">
        <v>0.5893638641319171</v>
      </c>
      <c r="AY120" s="23">
        <v>0.40864989374227884</v>
      </c>
      <c r="AZ120" s="24">
        <v>0.41106540679384451</v>
      </c>
      <c r="BA120" s="24">
        <v>0.35202592656199772</v>
      </c>
      <c r="BB120" s="24">
        <v>0.35628503635004111</v>
      </c>
      <c r="BC120" s="24">
        <v>0.41906414324955976</v>
      </c>
      <c r="BD120" s="24">
        <v>0.6145928487549488</v>
      </c>
      <c r="BE120" s="24">
        <v>0.34230514863350425</v>
      </c>
      <c r="BF120" s="24">
        <v>0.3652107458520556</v>
      </c>
    </row>
    <row r="121" spans="1:58">
      <c r="A121" s="20" t="s">
        <v>630</v>
      </c>
      <c r="B121" s="20">
        <v>2023</v>
      </c>
      <c r="C121" s="20" t="str">
        <f t="shared" si="1"/>
        <v>St. Kitts and Nevis_2023</v>
      </c>
      <c r="D121" s="25" t="s">
        <v>631</v>
      </c>
      <c r="E121" s="25" t="s">
        <v>613</v>
      </c>
      <c r="F121" s="22">
        <v>0.6331484973038497</v>
      </c>
      <c r="G121" s="23">
        <v>0.61491675183992489</v>
      </c>
      <c r="H121" s="24">
        <v>0.59395975738446416</v>
      </c>
      <c r="I121" s="24">
        <v>0.69642087646212159</v>
      </c>
      <c r="J121" s="24">
        <v>0.6222799146819169</v>
      </c>
      <c r="K121" s="24">
        <v>0.44231963415350589</v>
      </c>
      <c r="L121" s="24">
        <v>0.64405696035331961</v>
      </c>
      <c r="M121" s="24">
        <v>0.69046336800422103</v>
      </c>
      <c r="N121" s="23">
        <v>0.64986698456644132</v>
      </c>
      <c r="O121" s="24">
        <v>0.50441040674708226</v>
      </c>
      <c r="P121" s="24">
        <v>0.92196666772391889</v>
      </c>
      <c r="Q121" s="24">
        <v>0.77894749932129459</v>
      </c>
      <c r="R121" s="24">
        <v>0.39414336447346954</v>
      </c>
      <c r="S121" s="23">
        <v>0.44945191953147878</v>
      </c>
      <c r="T121" s="24">
        <v>0.21665662473066111</v>
      </c>
      <c r="U121" s="24">
        <v>0.42478938058870563</v>
      </c>
      <c r="V121" s="24">
        <v>0.62059626648250521</v>
      </c>
      <c r="W121" s="24">
        <v>0.53576540632404335</v>
      </c>
      <c r="X121" s="23">
        <v>0.69063569722388296</v>
      </c>
      <c r="Y121" s="24">
        <v>0.62186518570947102</v>
      </c>
      <c r="Z121" s="24">
        <v>0.84764199762660464</v>
      </c>
      <c r="AA121" s="24">
        <v>0.62261674319425597</v>
      </c>
      <c r="AB121" s="24">
        <v>0.64405696035331961</v>
      </c>
      <c r="AC121" s="24">
        <v>0.667415149413086</v>
      </c>
      <c r="AD121" s="24">
        <v>0.77803921367635487</v>
      </c>
      <c r="AE121" s="24">
        <v>0.67400034172070467</v>
      </c>
      <c r="AF121" s="24">
        <v>0.66944998609726669</v>
      </c>
      <c r="AG121" s="23">
        <v>0.77502735174078019</v>
      </c>
      <c r="AH121" s="24">
        <v>0.82554575807003627</v>
      </c>
      <c r="AI121" s="24">
        <v>1</v>
      </c>
      <c r="AJ121" s="24">
        <v>0.49953629715230408</v>
      </c>
      <c r="AK121" s="23">
        <v>0.6152613249850829</v>
      </c>
      <c r="AL121" s="24">
        <v>0.50575914658923693</v>
      </c>
      <c r="AM121" s="24">
        <v>0.75623148246272964</v>
      </c>
      <c r="AN121" s="24">
        <v>0.57486488186760543</v>
      </c>
      <c r="AO121" s="24">
        <v>0.62502509592216982</v>
      </c>
      <c r="AP121" s="24">
        <v>0.61442601808367248</v>
      </c>
      <c r="AQ121" s="23">
        <v>0.67890537312903787</v>
      </c>
      <c r="AR121" s="24">
        <v>0.70853554242141426</v>
      </c>
      <c r="AS121" s="24">
        <v>0.63275493862148213</v>
      </c>
      <c r="AT121" s="24">
        <v>0.81498203214083198</v>
      </c>
      <c r="AU121" s="24">
        <v>0.82014282168402097</v>
      </c>
      <c r="AV121" s="24">
        <v>0.54599686166204209</v>
      </c>
      <c r="AW121" s="24">
        <v>0.47066864431575584</v>
      </c>
      <c r="AX121" s="24">
        <v>0.75925677105771694</v>
      </c>
      <c r="AY121" s="23">
        <v>0.59112257541416857</v>
      </c>
      <c r="AZ121" s="24">
        <v>0.43767776453714125</v>
      </c>
      <c r="BA121" s="24">
        <v>0.52905077375013054</v>
      </c>
      <c r="BB121" s="24">
        <v>0.37906392753744572</v>
      </c>
      <c r="BC121" s="24">
        <v>0.64589847657880473</v>
      </c>
      <c r="BD121" s="24">
        <v>0.75593978032210907</v>
      </c>
      <c r="BE121" s="24">
        <v>0.76761056197929289</v>
      </c>
      <c r="BF121" s="24">
        <v>0.62261674319425597</v>
      </c>
    </row>
    <row r="122" spans="1:58">
      <c r="A122" s="20" t="s">
        <v>632</v>
      </c>
      <c r="B122" s="20">
        <v>2023</v>
      </c>
      <c r="C122" s="20" t="str">
        <f t="shared" si="1"/>
        <v>St. Lucia_2023</v>
      </c>
      <c r="D122" s="25" t="s">
        <v>484</v>
      </c>
      <c r="E122" s="25" t="s">
        <v>613</v>
      </c>
      <c r="F122" s="22">
        <v>0.61659231076074672</v>
      </c>
      <c r="G122" s="23">
        <v>0.60256582993853425</v>
      </c>
      <c r="H122" s="24">
        <v>0.65229832104367325</v>
      </c>
      <c r="I122" s="24">
        <v>0.69182291620379233</v>
      </c>
      <c r="J122" s="24">
        <v>0.41679104472305217</v>
      </c>
      <c r="K122" s="24">
        <v>0.48164786911981472</v>
      </c>
      <c r="L122" s="24">
        <v>0.62952299335707396</v>
      </c>
      <c r="M122" s="24">
        <v>0.74331183518379917</v>
      </c>
      <c r="N122" s="23">
        <v>0.63631541796357627</v>
      </c>
      <c r="O122" s="24">
        <v>0.56345769121345668</v>
      </c>
      <c r="P122" s="24">
        <v>0.89557506419532551</v>
      </c>
      <c r="Q122" s="24">
        <v>0.69331914816083418</v>
      </c>
      <c r="R122" s="24">
        <v>0.39290976828468865</v>
      </c>
      <c r="S122" s="23">
        <v>0.49878578115603434</v>
      </c>
      <c r="T122" s="24">
        <v>0.27530786850611633</v>
      </c>
      <c r="U122" s="24">
        <v>0.54124438014707976</v>
      </c>
      <c r="V122" s="24">
        <v>0.61713691018734984</v>
      </c>
      <c r="W122" s="24">
        <v>0.56145396578359141</v>
      </c>
      <c r="X122" s="23">
        <v>0.66216883138458205</v>
      </c>
      <c r="Y122" s="24">
        <v>0.7649087286191425</v>
      </c>
      <c r="Z122" s="24">
        <v>0.76688150092338414</v>
      </c>
      <c r="AA122" s="24">
        <v>0.52549806596042725</v>
      </c>
      <c r="AB122" s="24">
        <v>0.62952299335707396</v>
      </c>
      <c r="AC122" s="24">
        <v>0.71850968055668762</v>
      </c>
      <c r="AD122" s="24">
        <v>0.5806722506366776</v>
      </c>
      <c r="AE122" s="24">
        <v>0.64042149034708462</v>
      </c>
      <c r="AF122" s="24">
        <v>0.67093594067617845</v>
      </c>
      <c r="AG122" s="23">
        <v>0.73005158233778467</v>
      </c>
      <c r="AH122" s="24">
        <v>0.75444541594231129</v>
      </c>
      <c r="AI122" s="24">
        <v>1</v>
      </c>
      <c r="AJ122" s="24">
        <v>0.43570933107104259</v>
      </c>
      <c r="AK122" s="23">
        <v>0.60526278722629057</v>
      </c>
      <c r="AL122" s="24">
        <v>0.49439671429144605</v>
      </c>
      <c r="AM122" s="24">
        <v>0.73575660869061976</v>
      </c>
      <c r="AN122" s="24">
        <v>0.45017264437355581</v>
      </c>
      <c r="AO122" s="24">
        <v>0.67739362556903759</v>
      </c>
      <c r="AP122" s="24">
        <v>0.66859434320679378</v>
      </c>
      <c r="AQ122" s="23">
        <v>0.65340826657521256</v>
      </c>
      <c r="AR122" s="24">
        <v>0.64104550793389536</v>
      </c>
      <c r="AS122" s="24">
        <v>0.7223076966456945</v>
      </c>
      <c r="AT122" s="24">
        <v>0.82077789551849745</v>
      </c>
      <c r="AU122" s="24">
        <v>0.78242236426750433</v>
      </c>
      <c r="AV122" s="24">
        <v>0.46366731366782782</v>
      </c>
      <c r="AW122" s="24">
        <v>0.38989806420441486</v>
      </c>
      <c r="AX122" s="24">
        <v>0.75373902378865432</v>
      </c>
      <c r="AY122" s="23">
        <v>0.54417998950395963</v>
      </c>
      <c r="AZ122" s="24">
        <v>0.35993980641516921</v>
      </c>
      <c r="BA122" s="24">
        <v>0.37932724256059197</v>
      </c>
      <c r="BB122" s="24">
        <v>0.47843562969971798</v>
      </c>
      <c r="BC122" s="24">
        <v>0.64503102513421484</v>
      </c>
      <c r="BD122" s="24">
        <v>0.70583308025597424</v>
      </c>
      <c r="BE122" s="24">
        <v>0.7151950765016224</v>
      </c>
      <c r="BF122" s="24">
        <v>0.52549806596042725</v>
      </c>
    </row>
    <row r="123" spans="1:58">
      <c r="A123" s="20" t="s">
        <v>633</v>
      </c>
      <c r="B123" s="20">
        <v>2023</v>
      </c>
      <c r="C123" s="20" t="str">
        <f t="shared" si="1"/>
        <v>St. Vincent and the Grenadines_2023</v>
      </c>
      <c r="D123" s="25" t="s">
        <v>486</v>
      </c>
      <c r="E123" s="25" t="s">
        <v>613</v>
      </c>
      <c r="F123" s="22">
        <v>0.62537342527362705</v>
      </c>
      <c r="G123" s="23">
        <v>0.58312492513404002</v>
      </c>
      <c r="H123" s="24">
        <v>0.54238998786002979</v>
      </c>
      <c r="I123" s="24">
        <v>0.5893695169622587</v>
      </c>
      <c r="J123" s="24">
        <v>0.57840683149092398</v>
      </c>
      <c r="K123" s="24">
        <v>0.49596282868376701</v>
      </c>
      <c r="L123" s="24">
        <v>0.57391352110830451</v>
      </c>
      <c r="M123" s="24">
        <v>0.71870686469895617</v>
      </c>
      <c r="N123" s="23">
        <v>0.67932716889754574</v>
      </c>
      <c r="O123" s="24">
        <v>0.60747626346071715</v>
      </c>
      <c r="P123" s="24">
        <v>0.86797150732960793</v>
      </c>
      <c r="Q123" s="24">
        <v>0.76841699875046809</v>
      </c>
      <c r="R123" s="24">
        <v>0.47344390604939002</v>
      </c>
      <c r="S123" s="23">
        <v>0.51455218698337013</v>
      </c>
      <c r="T123" s="24">
        <v>0.24014632325145374</v>
      </c>
      <c r="U123" s="24">
        <v>0.59723112412133117</v>
      </c>
      <c r="V123" s="24">
        <v>0.59961687995025603</v>
      </c>
      <c r="W123" s="24">
        <v>0.62121442061043941</v>
      </c>
      <c r="X123" s="23">
        <v>0.7007221113987292</v>
      </c>
      <c r="Y123" s="24">
        <v>0.64384930531506257</v>
      </c>
      <c r="Z123" s="24">
        <v>0.87210525824094864</v>
      </c>
      <c r="AA123" s="24">
        <v>0.62978172106380259</v>
      </c>
      <c r="AB123" s="24">
        <v>0.57391352110830451</v>
      </c>
      <c r="AC123" s="24">
        <v>0.76388893333333341</v>
      </c>
      <c r="AD123" s="24">
        <v>0.78843139395363371</v>
      </c>
      <c r="AE123" s="24">
        <v>0.67714898029195714</v>
      </c>
      <c r="AF123" s="24">
        <v>0.65665777788279145</v>
      </c>
      <c r="AG123" s="23">
        <v>0.75735197838465673</v>
      </c>
      <c r="AH123" s="24">
        <v>0.78461999850779063</v>
      </c>
      <c r="AI123" s="24">
        <v>1</v>
      </c>
      <c r="AJ123" s="24">
        <v>0.48743593664617957</v>
      </c>
      <c r="AK123" s="23">
        <v>0.53296577154412161</v>
      </c>
      <c r="AL123" s="24">
        <v>0.48091529865531557</v>
      </c>
      <c r="AM123" s="24">
        <v>0.70731392947156568</v>
      </c>
      <c r="AN123" s="24">
        <v>0.45050520209452011</v>
      </c>
      <c r="AO123" s="24">
        <v>0.45475115443104719</v>
      </c>
      <c r="AP123" s="24">
        <v>0.57134327306816002</v>
      </c>
      <c r="AQ123" s="23">
        <v>0.6366084489184326</v>
      </c>
      <c r="AR123" s="24">
        <v>0.67850593786845248</v>
      </c>
      <c r="AS123" s="24">
        <v>0.62508709246733407</v>
      </c>
      <c r="AT123" s="24">
        <v>0.76207384674619583</v>
      </c>
      <c r="AU123" s="24">
        <v>0.65293884653835277</v>
      </c>
      <c r="AV123" s="24">
        <v>0.45637164902178362</v>
      </c>
      <c r="AW123" s="24">
        <v>0.45560267611983585</v>
      </c>
      <c r="AX123" s="24">
        <v>0.82567909366707237</v>
      </c>
      <c r="AY123" s="23">
        <v>0.59833481092811958</v>
      </c>
      <c r="AZ123" s="24">
        <v>0.44365736988664406</v>
      </c>
      <c r="BA123" s="24">
        <v>0.57882821310648036</v>
      </c>
      <c r="BB123" s="24">
        <v>0.58278258991791021</v>
      </c>
      <c r="BC123" s="24">
        <v>0.55322825945292264</v>
      </c>
      <c r="BD123" s="24">
        <v>0.71669118056885717</v>
      </c>
      <c r="BE123" s="24">
        <v>0.68337434250022</v>
      </c>
      <c r="BF123" s="24">
        <v>0.62978172106380259</v>
      </c>
    </row>
    <row r="124" spans="1:58">
      <c r="A124" s="20" t="s">
        <v>509</v>
      </c>
      <c r="B124" s="20">
        <v>2023</v>
      </c>
      <c r="C124" s="20" t="str">
        <f t="shared" si="1"/>
        <v>Sudan_2023</v>
      </c>
      <c r="D124" s="25" t="s">
        <v>510</v>
      </c>
      <c r="E124" s="25" t="s">
        <v>617</v>
      </c>
      <c r="F124" s="22">
        <v>0.36203147422961907</v>
      </c>
      <c r="G124" s="23">
        <v>0.28556972903223832</v>
      </c>
      <c r="H124" s="24">
        <v>0.23528023625205954</v>
      </c>
      <c r="I124" s="24">
        <v>0.28515288944497152</v>
      </c>
      <c r="J124" s="24">
        <v>0.19917650664557471</v>
      </c>
      <c r="K124" s="24">
        <v>0.27535697577760088</v>
      </c>
      <c r="L124" s="24">
        <v>0.39074669542496787</v>
      </c>
      <c r="M124" s="24">
        <v>0.32770507064825527</v>
      </c>
      <c r="N124" s="23">
        <v>0.35189661257929356</v>
      </c>
      <c r="O124" s="24">
        <v>0.35035561235570911</v>
      </c>
      <c r="P124" s="24">
        <v>0.38946376462096544</v>
      </c>
      <c r="Q124" s="24">
        <v>0.36019158337138829</v>
      </c>
      <c r="R124" s="24">
        <v>0.30757548996911138</v>
      </c>
      <c r="S124" s="23">
        <v>0.34548918336809231</v>
      </c>
      <c r="T124" s="24">
        <v>0.22650138023613442</v>
      </c>
      <c r="U124" s="24">
        <v>0.24227962892370161</v>
      </c>
      <c r="V124" s="24">
        <v>0.4607316970630741</v>
      </c>
      <c r="W124" s="24">
        <v>0.4524440272494592</v>
      </c>
      <c r="X124" s="23">
        <v>0.32934226193367372</v>
      </c>
      <c r="Y124" s="24">
        <v>0.32869890222302461</v>
      </c>
      <c r="Z124" s="24">
        <v>0.20087048919941258</v>
      </c>
      <c r="AA124" s="24">
        <v>0.3393895667533427</v>
      </c>
      <c r="AB124" s="24">
        <v>0.39074669542496787</v>
      </c>
      <c r="AC124" s="24">
        <v>0.44831826097635419</v>
      </c>
      <c r="AD124" s="24">
        <v>0.16230931297577708</v>
      </c>
      <c r="AE124" s="24">
        <v>0.47088082103928208</v>
      </c>
      <c r="AF124" s="24">
        <v>0.29352404687722833</v>
      </c>
      <c r="AG124" s="23">
        <v>0.55634394433862211</v>
      </c>
      <c r="AH124" s="24">
        <v>0.6060130475747072</v>
      </c>
      <c r="AI124" s="24">
        <v>0.55000000000000004</v>
      </c>
      <c r="AJ124" s="24">
        <v>0.51301878544115931</v>
      </c>
      <c r="AK124" s="23">
        <v>0.32593120794321273</v>
      </c>
      <c r="AL124" s="24">
        <v>0.30093493661817472</v>
      </c>
      <c r="AM124" s="24">
        <v>0.50863373130009681</v>
      </c>
      <c r="AN124" s="24">
        <v>0.36878929686841827</v>
      </c>
      <c r="AO124" s="24">
        <v>0.17161313719335275</v>
      </c>
      <c r="AP124" s="24">
        <v>0.27968493773602121</v>
      </c>
      <c r="AQ124" s="23">
        <v>0.35818547520437649</v>
      </c>
      <c r="AR124" s="24">
        <v>0.29851866087717677</v>
      </c>
      <c r="AS124" s="24">
        <v>0.309713537445652</v>
      </c>
      <c r="AT124" s="24">
        <v>0.36402209602413338</v>
      </c>
      <c r="AU124" s="24">
        <v>0.29009451914904905</v>
      </c>
      <c r="AV124" s="24">
        <v>0.30176532977777737</v>
      </c>
      <c r="AW124" s="24">
        <v>0.47492725016122905</v>
      </c>
      <c r="AX124" s="24">
        <v>0.46825693299561805</v>
      </c>
      <c r="AY124" s="23">
        <v>0.34349337943744329</v>
      </c>
      <c r="AZ124" s="24">
        <v>0.41434633841651514</v>
      </c>
      <c r="BA124" s="24">
        <v>0.39305844974462101</v>
      </c>
      <c r="BB124" s="24">
        <v>0.31643451928802951</v>
      </c>
      <c r="BC124" s="24">
        <v>0.26558853131720106</v>
      </c>
      <c r="BD124" s="24">
        <v>0.40540984591767915</v>
      </c>
      <c r="BE124" s="24">
        <v>0.27022640462471431</v>
      </c>
      <c r="BF124" s="24">
        <v>0.3393895667533427</v>
      </c>
    </row>
    <row r="125" spans="1:58">
      <c r="A125" s="20" t="s">
        <v>511</v>
      </c>
      <c r="B125" s="20">
        <v>2023</v>
      </c>
      <c r="C125" s="20" t="str">
        <f t="shared" si="1"/>
        <v>Suriname_2023</v>
      </c>
      <c r="D125" s="25" t="s">
        <v>512</v>
      </c>
      <c r="E125" s="25" t="s">
        <v>613</v>
      </c>
      <c r="F125" s="22">
        <v>0.4915655895244514</v>
      </c>
      <c r="G125" s="23">
        <v>0.48319883990471135</v>
      </c>
      <c r="H125" s="24">
        <v>0.53608769933900391</v>
      </c>
      <c r="I125" s="24">
        <v>0.57374435298205428</v>
      </c>
      <c r="J125" s="24">
        <v>0.37095665521841203</v>
      </c>
      <c r="K125" s="24">
        <v>0.3667008474785739</v>
      </c>
      <c r="L125" s="24">
        <v>0.51265368538636924</v>
      </c>
      <c r="M125" s="24">
        <v>0.53904979902385508</v>
      </c>
      <c r="N125" s="23">
        <v>0.43377112522052219</v>
      </c>
      <c r="O125" s="24">
        <v>0.42957945760761751</v>
      </c>
      <c r="P125" s="24">
        <v>0.60356476737995779</v>
      </c>
      <c r="Q125" s="24">
        <v>0.5363496706269909</v>
      </c>
      <c r="R125" s="24">
        <v>0.1655906052675227</v>
      </c>
      <c r="S125" s="23">
        <v>0.38443060560748293</v>
      </c>
      <c r="T125" s="24">
        <v>0.34157112650947796</v>
      </c>
      <c r="U125" s="24">
        <v>0.31615997362289522</v>
      </c>
      <c r="V125" s="24">
        <v>0.52348864455805322</v>
      </c>
      <c r="W125" s="24">
        <v>0.35650267773950545</v>
      </c>
      <c r="X125" s="23">
        <v>0.51476873236267784</v>
      </c>
      <c r="Y125" s="24">
        <v>0.53488918038742439</v>
      </c>
      <c r="Z125" s="24">
        <v>0.57139634351580759</v>
      </c>
      <c r="AA125" s="24">
        <v>0.43489571043959208</v>
      </c>
      <c r="AB125" s="24">
        <v>0.51265368538636924</v>
      </c>
      <c r="AC125" s="24">
        <v>0.61453732556214935</v>
      </c>
      <c r="AD125" s="24">
        <v>0.3288888975999999</v>
      </c>
      <c r="AE125" s="24">
        <v>0.60735730789650411</v>
      </c>
      <c r="AF125" s="24">
        <v>0.51353140811357589</v>
      </c>
      <c r="AG125" s="23">
        <v>0.64677433019877884</v>
      </c>
      <c r="AH125" s="24">
        <v>0.75994857192751963</v>
      </c>
      <c r="AI125" s="24">
        <v>1</v>
      </c>
      <c r="AJ125" s="24">
        <v>0.18037441866881673</v>
      </c>
      <c r="AK125" s="23">
        <v>0.45594194201866867</v>
      </c>
      <c r="AL125" s="24">
        <v>0.44004518061568709</v>
      </c>
      <c r="AM125" s="24">
        <v>0.58625578135283019</v>
      </c>
      <c r="AN125" s="24">
        <v>0.43766182734164288</v>
      </c>
      <c r="AO125" s="24">
        <v>0.34164635152967848</v>
      </c>
      <c r="AP125" s="24">
        <v>0.47410056925350463</v>
      </c>
      <c r="AQ125" s="23">
        <v>0.48598809569902235</v>
      </c>
      <c r="AR125" s="24">
        <v>0.49160616552697139</v>
      </c>
      <c r="AS125" s="24">
        <v>0.51980298754240783</v>
      </c>
      <c r="AT125" s="24">
        <v>0.61029515915109811</v>
      </c>
      <c r="AU125" s="24">
        <v>0.52489664054230756</v>
      </c>
      <c r="AV125" s="24">
        <v>0.31842733290319236</v>
      </c>
      <c r="AW125" s="24">
        <v>0.47834216161979426</v>
      </c>
      <c r="AX125" s="24">
        <v>0.45854622260738465</v>
      </c>
      <c r="AY125" s="23">
        <v>0.52765104518374717</v>
      </c>
      <c r="AZ125" s="24">
        <v>0.44038171737042275</v>
      </c>
      <c r="BA125" s="24">
        <v>0.57587443619907241</v>
      </c>
      <c r="BB125" s="24">
        <v>0.36774213020094643</v>
      </c>
      <c r="BC125" s="24">
        <v>0.576625279494</v>
      </c>
      <c r="BD125" s="24">
        <v>0.59162928824452221</v>
      </c>
      <c r="BE125" s="24">
        <v>0.70640875433767425</v>
      </c>
      <c r="BF125" s="24">
        <v>0.43489571043959208</v>
      </c>
    </row>
    <row r="126" spans="1:58">
      <c r="A126" s="20" t="s">
        <v>89</v>
      </c>
      <c r="B126" s="20">
        <v>2023</v>
      </c>
      <c r="C126" s="20" t="str">
        <f t="shared" si="1"/>
        <v>Sweden_2023</v>
      </c>
      <c r="D126" s="25" t="s">
        <v>513</v>
      </c>
      <c r="E126" s="25" t="s">
        <v>615</v>
      </c>
      <c r="F126" s="22">
        <v>0.85419050625523751</v>
      </c>
      <c r="G126" s="23">
        <v>0.86063421229284076</v>
      </c>
      <c r="H126" s="24">
        <v>0.82279047643159853</v>
      </c>
      <c r="I126" s="24">
        <v>0.83058505037727659</v>
      </c>
      <c r="J126" s="24">
        <v>0.94742832626207341</v>
      </c>
      <c r="K126" s="24">
        <v>0.79843726107106661</v>
      </c>
      <c r="L126" s="24">
        <v>0.83831974634182416</v>
      </c>
      <c r="M126" s="24">
        <v>0.92624441327320572</v>
      </c>
      <c r="N126" s="23">
        <v>0.90114506623631319</v>
      </c>
      <c r="O126" s="24">
        <v>0.85782989936085441</v>
      </c>
      <c r="P126" s="24">
        <v>0.9738571447218145</v>
      </c>
      <c r="Q126" s="24">
        <v>0.96713167789370025</v>
      </c>
      <c r="R126" s="24">
        <v>0.80576154296888347</v>
      </c>
      <c r="S126" s="23">
        <v>0.84444132709659181</v>
      </c>
      <c r="T126" s="24">
        <v>0.76449470284454057</v>
      </c>
      <c r="U126" s="24">
        <v>0.90272140100842857</v>
      </c>
      <c r="V126" s="24">
        <v>0.83724535357764474</v>
      </c>
      <c r="W126" s="24">
        <v>0.87330385095575325</v>
      </c>
      <c r="X126" s="23">
        <v>0.86855035298515704</v>
      </c>
      <c r="Y126" s="24">
        <v>0.74909040637303947</v>
      </c>
      <c r="Z126" s="24">
        <v>0.98244801178371899</v>
      </c>
      <c r="AA126" s="24">
        <v>0.90205638648315301</v>
      </c>
      <c r="AB126" s="24">
        <v>0.83831974634182416</v>
      </c>
      <c r="AC126" s="24">
        <v>0.83070143120073658</v>
      </c>
      <c r="AD126" s="24">
        <v>0.97577984170336551</v>
      </c>
      <c r="AE126" s="24">
        <v>0.87036318204511498</v>
      </c>
      <c r="AF126" s="24">
        <v>0.7996438179503027</v>
      </c>
      <c r="AG126" s="23">
        <v>0.92443534192422849</v>
      </c>
      <c r="AH126" s="24">
        <v>0.90671468090629348</v>
      </c>
      <c r="AI126" s="24">
        <v>1</v>
      </c>
      <c r="AJ126" s="24">
        <v>0.86659134486639189</v>
      </c>
      <c r="AK126" s="23">
        <v>0.83023097408554969</v>
      </c>
      <c r="AL126" s="24">
        <v>0.78070431251844763</v>
      </c>
      <c r="AM126" s="24">
        <v>0.92385540436254843</v>
      </c>
      <c r="AN126" s="24">
        <v>0.79497327193261835</v>
      </c>
      <c r="AO126" s="24">
        <v>0.78487746595747798</v>
      </c>
      <c r="AP126" s="24">
        <v>0.86674441565665639</v>
      </c>
      <c r="AQ126" s="23">
        <v>0.8171766544466591</v>
      </c>
      <c r="AR126" s="24">
        <v>0.74838267247003742</v>
      </c>
      <c r="AS126" s="24">
        <v>0.71609559190934846</v>
      </c>
      <c r="AT126" s="24">
        <v>0.90617482388505066</v>
      </c>
      <c r="AU126" s="24">
        <v>0.89026249105353938</v>
      </c>
      <c r="AV126" s="24">
        <v>0.7792859026302964</v>
      </c>
      <c r="AW126" s="24">
        <v>0.88325758906778606</v>
      </c>
      <c r="AX126" s="24">
        <v>0.79677751011055542</v>
      </c>
      <c r="AY126" s="23">
        <v>0.78691012097455959</v>
      </c>
      <c r="AZ126" s="24">
        <v>0.50529809170135209</v>
      </c>
      <c r="BA126" s="24">
        <v>0.70568011085342885</v>
      </c>
      <c r="BB126" s="24">
        <v>0.77157732542234292</v>
      </c>
      <c r="BC126" s="24">
        <v>0.76516741256822984</v>
      </c>
      <c r="BD126" s="24">
        <v>0.91778923473605278</v>
      </c>
      <c r="BE126" s="24">
        <v>0.9408022850573573</v>
      </c>
      <c r="BF126" s="24">
        <v>0.90205638648315301</v>
      </c>
    </row>
    <row r="127" spans="1:58">
      <c r="A127" s="20" t="s">
        <v>520</v>
      </c>
      <c r="B127" s="20">
        <v>2023</v>
      </c>
      <c r="C127" s="20" t="str">
        <f t="shared" si="1"/>
        <v>Tanzania_2023</v>
      </c>
      <c r="D127" s="25" t="s">
        <v>521</v>
      </c>
      <c r="E127" s="25" t="s">
        <v>617</v>
      </c>
      <c r="F127" s="22">
        <v>0.46547097012896688</v>
      </c>
      <c r="G127" s="23">
        <v>0.50415059166589149</v>
      </c>
      <c r="H127" s="24">
        <v>0.5708215597597075</v>
      </c>
      <c r="I127" s="24">
        <v>0.52822628211412859</v>
      </c>
      <c r="J127" s="24">
        <v>0.4619521492270664</v>
      </c>
      <c r="K127" s="24">
        <v>0.51494293186288731</v>
      </c>
      <c r="L127" s="24">
        <v>0.4328194044429356</v>
      </c>
      <c r="M127" s="24">
        <v>0.51614122258862394</v>
      </c>
      <c r="N127" s="23">
        <v>0.40777877322216405</v>
      </c>
      <c r="O127" s="24">
        <v>0.45462234172396115</v>
      </c>
      <c r="P127" s="24">
        <v>0.41951243253750431</v>
      </c>
      <c r="Q127" s="24">
        <v>0.3718992110411472</v>
      </c>
      <c r="R127" s="24">
        <v>0.38508110758604353</v>
      </c>
      <c r="S127" s="23">
        <v>0.38689632809725638</v>
      </c>
      <c r="T127" s="24">
        <v>0.26084647528835514</v>
      </c>
      <c r="U127" s="24">
        <v>0.429913533320188</v>
      </c>
      <c r="V127" s="24">
        <v>0.49210798104364145</v>
      </c>
      <c r="W127" s="24">
        <v>0.36471732273684093</v>
      </c>
      <c r="X127" s="23">
        <v>0.43542538133818642</v>
      </c>
      <c r="Y127" s="24">
        <v>0.56394349000480437</v>
      </c>
      <c r="Z127" s="24">
        <v>0.2942424013653665</v>
      </c>
      <c r="AA127" s="24">
        <v>0.31615017787777211</v>
      </c>
      <c r="AB127" s="24">
        <v>0.4328194044429356</v>
      </c>
      <c r="AC127" s="24">
        <v>0.55712720366997248</v>
      </c>
      <c r="AD127" s="24">
        <v>0.22855583287477194</v>
      </c>
      <c r="AE127" s="24">
        <v>0.51904844495363989</v>
      </c>
      <c r="AF127" s="24">
        <v>0.57151609551622851</v>
      </c>
      <c r="AG127" s="23">
        <v>0.70180291284551766</v>
      </c>
      <c r="AH127" s="24">
        <v>0.7012325978799796</v>
      </c>
      <c r="AI127" s="24">
        <v>1</v>
      </c>
      <c r="AJ127" s="24">
        <v>0.40417614065657348</v>
      </c>
      <c r="AK127" s="23">
        <v>0.44332660610722724</v>
      </c>
      <c r="AL127" s="24">
        <v>0.58051370475546937</v>
      </c>
      <c r="AM127" s="24">
        <v>0.49323734555623222</v>
      </c>
      <c r="AN127" s="24">
        <v>0.34209043805028205</v>
      </c>
      <c r="AO127" s="24">
        <v>0.32567386848095947</v>
      </c>
      <c r="AP127" s="24">
        <v>0.4751176736931928</v>
      </c>
      <c r="AQ127" s="23">
        <v>0.47370031021250741</v>
      </c>
      <c r="AR127" s="24">
        <v>0.4548271716713298</v>
      </c>
      <c r="AS127" s="24">
        <v>0.52710994584908077</v>
      </c>
      <c r="AT127" s="24">
        <v>0.44165097901027683</v>
      </c>
      <c r="AU127" s="24">
        <v>0.41138364397481098</v>
      </c>
      <c r="AV127" s="24">
        <v>0.37096575737741116</v>
      </c>
      <c r="AW127" s="24">
        <v>0.51067524651554386</v>
      </c>
      <c r="AX127" s="24">
        <v>0.59928942708909838</v>
      </c>
      <c r="AY127" s="23">
        <v>0.37068685754298425</v>
      </c>
      <c r="AZ127" s="24">
        <v>0.37618241209406655</v>
      </c>
      <c r="BA127" s="24">
        <v>0.38753084575788654</v>
      </c>
      <c r="BB127" s="24">
        <v>0.24721158016827571</v>
      </c>
      <c r="BC127" s="24">
        <v>0.47947052061733308</v>
      </c>
      <c r="BD127" s="24">
        <v>0.42830354062358561</v>
      </c>
      <c r="BE127" s="24">
        <v>0.35995892566197002</v>
      </c>
      <c r="BF127" s="24">
        <v>0.31615017787777211</v>
      </c>
    </row>
    <row r="128" spans="1:58">
      <c r="A128" s="20" t="s">
        <v>92</v>
      </c>
      <c r="B128" s="20">
        <v>2023</v>
      </c>
      <c r="C128" s="20" t="str">
        <f t="shared" si="1"/>
        <v>Thailand_2023</v>
      </c>
      <c r="D128" s="25" t="s">
        <v>522</v>
      </c>
      <c r="E128" s="25" t="s">
        <v>614</v>
      </c>
      <c r="F128" s="22">
        <v>0.49025976223868328</v>
      </c>
      <c r="G128" s="23">
        <v>0.45325508265674164</v>
      </c>
      <c r="H128" s="24">
        <v>0.49478492345932218</v>
      </c>
      <c r="I128" s="24">
        <v>0.56757243955158798</v>
      </c>
      <c r="J128" s="24">
        <v>0.36026810561733225</v>
      </c>
      <c r="K128" s="24">
        <v>0.43627050577594584</v>
      </c>
      <c r="L128" s="24">
        <v>0.48769956702259543</v>
      </c>
      <c r="M128" s="24">
        <v>0.37293495451366565</v>
      </c>
      <c r="N128" s="23">
        <v>0.4537387834730231</v>
      </c>
      <c r="O128" s="24">
        <v>0.42869165063331799</v>
      </c>
      <c r="P128" s="24">
        <v>0.66991191791418481</v>
      </c>
      <c r="Q128" s="24">
        <v>0.44992386440877752</v>
      </c>
      <c r="R128" s="24">
        <v>0.26642770093581192</v>
      </c>
      <c r="S128" s="23">
        <v>0.47949728510717016</v>
      </c>
      <c r="T128" s="24">
        <v>0.43328945417706932</v>
      </c>
      <c r="U128" s="24">
        <v>0.45201933647553433</v>
      </c>
      <c r="V128" s="24">
        <v>0.48652646792992177</v>
      </c>
      <c r="W128" s="24">
        <v>0.54615388184615521</v>
      </c>
      <c r="X128" s="23">
        <v>0.45856024015950203</v>
      </c>
      <c r="Y128" s="24">
        <v>0.48184014811859216</v>
      </c>
      <c r="Z128" s="24">
        <v>0.34934779298125695</v>
      </c>
      <c r="AA128" s="24">
        <v>0.4241514169931454</v>
      </c>
      <c r="AB128" s="24">
        <v>0.48769956702259543</v>
      </c>
      <c r="AC128" s="24">
        <v>0.62377299624964855</v>
      </c>
      <c r="AD128" s="24">
        <v>0.3357492682355403</v>
      </c>
      <c r="AE128" s="24">
        <v>0.43730388722375352</v>
      </c>
      <c r="AF128" s="24">
        <v>0.52861684445148382</v>
      </c>
      <c r="AG128" s="23">
        <v>0.73837041755560662</v>
      </c>
      <c r="AH128" s="24">
        <v>0.79101217358813436</v>
      </c>
      <c r="AI128" s="24">
        <v>0.9375</v>
      </c>
      <c r="AJ128" s="24">
        <v>0.48659907907868544</v>
      </c>
      <c r="AK128" s="23">
        <v>0.43986821436545587</v>
      </c>
      <c r="AL128" s="24">
        <v>0.49841331391786592</v>
      </c>
      <c r="AM128" s="24">
        <v>0.52024320700925475</v>
      </c>
      <c r="AN128" s="24">
        <v>0.43547440380773872</v>
      </c>
      <c r="AO128" s="24">
        <v>0.27199253015513425</v>
      </c>
      <c r="AP128" s="24">
        <v>0.47321761693728581</v>
      </c>
      <c r="AQ128" s="23">
        <v>0.4857006385188497</v>
      </c>
      <c r="AR128" s="24">
        <v>0.58735335288205592</v>
      </c>
      <c r="AS128" s="24">
        <v>0.51057834025678761</v>
      </c>
      <c r="AT128" s="24">
        <v>0.70914046034357747</v>
      </c>
      <c r="AU128" s="24">
        <v>0.47545464043066898</v>
      </c>
      <c r="AV128" s="24">
        <v>0.31487673408091815</v>
      </c>
      <c r="AW128" s="24">
        <v>0.32728724765470529</v>
      </c>
      <c r="AX128" s="24">
        <v>0.4752136939832341</v>
      </c>
      <c r="AY128" s="23">
        <v>0.41308743607311704</v>
      </c>
      <c r="AZ128" s="24">
        <v>0.37394802522790993</v>
      </c>
      <c r="BA128" s="24">
        <v>0.40617943539802764</v>
      </c>
      <c r="BB128" s="24">
        <v>0.25191854472930442</v>
      </c>
      <c r="BC128" s="24">
        <v>0.31830080126759069</v>
      </c>
      <c r="BD128" s="24">
        <v>0.55693065986416523</v>
      </c>
      <c r="BE128" s="24">
        <v>0.56018316903167553</v>
      </c>
      <c r="BF128" s="24">
        <v>0.4241514169931454</v>
      </c>
    </row>
    <row r="129" spans="1:58">
      <c r="A129" s="20" t="s">
        <v>93</v>
      </c>
      <c r="B129" s="20">
        <v>2023</v>
      </c>
      <c r="C129" s="20" t="str">
        <f t="shared" si="1"/>
        <v>Togo_2023</v>
      </c>
      <c r="D129" s="25" t="s">
        <v>525</v>
      </c>
      <c r="E129" s="25" t="s">
        <v>617</v>
      </c>
      <c r="F129" s="22">
        <v>0.45377527673870449</v>
      </c>
      <c r="G129" s="23">
        <v>0.37718269012914601</v>
      </c>
      <c r="H129" s="24">
        <v>0.46214135859908589</v>
      </c>
      <c r="I129" s="24">
        <v>0.3360229507042688</v>
      </c>
      <c r="J129" s="24">
        <v>0.34954562931118616</v>
      </c>
      <c r="K129" s="24">
        <v>0.3129550544090493</v>
      </c>
      <c r="L129" s="24">
        <v>0.41288914136728699</v>
      </c>
      <c r="M129" s="24">
        <v>0.38954200638399916</v>
      </c>
      <c r="N129" s="23">
        <v>0.43346285181359401</v>
      </c>
      <c r="O129" s="24">
        <v>0.46521052961519793</v>
      </c>
      <c r="P129" s="24">
        <v>0.43993576763990649</v>
      </c>
      <c r="Q129" s="24">
        <v>0.45337445569834622</v>
      </c>
      <c r="R129" s="24">
        <v>0.37533065430092527</v>
      </c>
      <c r="S129" s="23">
        <v>0.31948647938282171</v>
      </c>
      <c r="T129" s="24">
        <v>0.21081578076737606</v>
      </c>
      <c r="U129" s="24">
        <v>0.29004091653646269</v>
      </c>
      <c r="V129" s="24">
        <v>0.40177473039958617</v>
      </c>
      <c r="W129" s="24">
        <v>0.37531448982786203</v>
      </c>
      <c r="X129" s="23">
        <v>0.45657682409168032</v>
      </c>
      <c r="Y129" s="24">
        <v>0.56108280876678396</v>
      </c>
      <c r="Z129" s="24">
        <v>0.41248575316022779</v>
      </c>
      <c r="AA129" s="24">
        <v>0.3732605634205336</v>
      </c>
      <c r="AB129" s="24">
        <v>0.41288914136728699</v>
      </c>
      <c r="AC129" s="24">
        <v>0.72104864518267364</v>
      </c>
      <c r="AD129" s="24">
        <v>0.1740195758807784</v>
      </c>
      <c r="AE129" s="24">
        <v>0.48516659611069457</v>
      </c>
      <c r="AF129" s="24">
        <v>0.51266150884446349</v>
      </c>
      <c r="AG129" s="23">
        <v>0.69636959907919371</v>
      </c>
      <c r="AH129" s="24">
        <v>0.75265087500532957</v>
      </c>
      <c r="AI129" s="24">
        <v>0.88749999999999996</v>
      </c>
      <c r="AJ129" s="24">
        <v>0.44895792223225184</v>
      </c>
      <c r="AK129" s="23">
        <v>0.50623493945551878</v>
      </c>
      <c r="AL129" s="24">
        <v>0.49862275761600183</v>
      </c>
      <c r="AM129" s="24">
        <v>0.64105401138186702</v>
      </c>
      <c r="AN129" s="24">
        <v>0.39948044343086758</v>
      </c>
      <c r="AO129" s="24">
        <v>0.50487127439789803</v>
      </c>
      <c r="AP129" s="24">
        <v>0.4871462104509594</v>
      </c>
      <c r="AQ129" s="23">
        <v>0.47637568970566241</v>
      </c>
      <c r="AR129" s="24">
        <v>0.53102747214833879</v>
      </c>
      <c r="AS129" s="24">
        <v>0.57282951828604545</v>
      </c>
      <c r="AT129" s="24">
        <v>0.33810739447757004</v>
      </c>
      <c r="AU129" s="24">
        <v>0.33705284059078899</v>
      </c>
      <c r="AV129" s="24">
        <v>0.51149849214427301</v>
      </c>
      <c r="AW129" s="24">
        <v>0.42735518236294034</v>
      </c>
      <c r="AX129" s="24">
        <v>0.61675892792968057</v>
      </c>
      <c r="AY129" s="23">
        <v>0.36451314025201897</v>
      </c>
      <c r="AZ129" s="24">
        <v>0.29777885061272552</v>
      </c>
      <c r="BA129" s="24">
        <v>0.42843719454046647</v>
      </c>
      <c r="BB129" s="24">
        <v>0.24683269829894972</v>
      </c>
      <c r="BC129" s="24">
        <v>0.55348188310095559</v>
      </c>
      <c r="BD129" s="24">
        <v>0.36523449272167413</v>
      </c>
      <c r="BE129" s="24">
        <v>0.28656629906882763</v>
      </c>
      <c r="BF129" s="24">
        <v>0.3732605634205336</v>
      </c>
    </row>
    <row r="130" spans="1:58">
      <c r="A130" s="20" t="s">
        <v>526</v>
      </c>
      <c r="B130" s="20">
        <v>2023</v>
      </c>
      <c r="C130" s="20" t="str">
        <f t="shared" ref="C130:C143" si="2">+_xlfn.CONCAT(A130,"_",B130)</f>
        <v>Trinidad and Tobago_2023</v>
      </c>
      <c r="D130" s="25" t="s">
        <v>527</v>
      </c>
      <c r="E130" s="25" t="s">
        <v>613</v>
      </c>
      <c r="F130" s="22">
        <v>0.51845123807046911</v>
      </c>
      <c r="G130" s="23">
        <v>0.53219163475913689</v>
      </c>
      <c r="H130" s="24">
        <v>0.62062272497458981</v>
      </c>
      <c r="I130" s="24">
        <v>0.64227440423095872</v>
      </c>
      <c r="J130" s="24">
        <v>0.29991670990257141</v>
      </c>
      <c r="K130" s="24">
        <v>0.31399834696978046</v>
      </c>
      <c r="L130" s="24">
        <v>0.60908484113693573</v>
      </c>
      <c r="M130" s="24">
        <v>0.70725278133998537</v>
      </c>
      <c r="N130" s="23">
        <v>0.48659234728978967</v>
      </c>
      <c r="O130" s="24">
        <v>0.42653622320112383</v>
      </c>
      <c r="P130" s="24">
        <v>0.73218136817214163</v>
      </c>
      <c r="Q130" s="24">
        <v>0.55875109884587304</v>
      </c>
      <c r="R130" s="24">
        <v>0.22890069894002016</v>
      </c>
      <c r="S130" s="23">
        <v>0.52739823602936142</v>
      </c>
      <c r="T130" s="24">
        <v>0.38897676972907952</v>
      </c>
      <c r="U130" s="24">
        <v>0.48452054656246668</v>
      </c>
      <c r="V130" s="24">
        <v>0.63845175946272781</v>
      </c>
      <c r="W130" s="24">
        <v>0.59764386836317174</v>
      </c>
      <c r="X130" s="23">
        <v>0.59325170426856422</v>
      </c>
      <c r="Y130" s="24">
        <v>0.59576696549733366</v>
      </c>
      <c r="Z130" s="24">
        <v>0.61154970352785254</v>
      </c>
      <c r="AA130" s="24">
        <v>0.38787487570837265</v>
      </c>
      <c r="AB130" s="24">
        <v>0.60908484113693573</v>
      </c>
      <c r="AC130" s="24">
        <v>0.75555723765097282</v>
      </c>
      <c r="AD130" s="24">
        <v>0.38169930238062139</v>
      </c>
      <c r="AE130" s="24">
        <v>0.71546922266484514</v>
      </c>
      <c r="AF130" s="24">
        <v>0.68901148558158043</v>
      </c>
      <c r="AG130" s="23">
        <v>0.65316773775487358</v>
      </c>
      <c r="AH130" s="24">
        <v>0.71474088275377623</v>
      </c>
      <c r="AI130" s="24">
        <v>1</v>
      </c>
      <c r="AJ130" s="24">
        <v>0.24476233051084437</v>
      </c>
      <c r="AK130" s="23">
        <v>0.48697241263919955</v>
      </c>
      <c r="AL130" s="24">
        <v>0.42402944842500739</v>
      </c>
      <c r="AM130" s="24">
        <v>0.63067912672861093</v>
      </c>
      <c r="AN130" s="24">
        <v>0.31924446445233579</v>
      </c>
      <c r="AO130" s="24">
        <v>0.47812649191207268</v>
      </c>
      <c r="AP130" s="24">
        <v>0.58278253167797067</v>
      </c>
      <c r="AQ130" s="23">
        <v>0.56009021851837171</v>
      </c>
      <c r="AR130" s="24">
        <v>0.58563893435536696</v>
      </c>
      <c r="AS130" s="24">
        <v>0.56496320673219447</v>
      </c>
      <c r="AT130" s="24">
        <v>0.77016557263161622</v>
      </c>
      <c r="AU130" s="24">
        <v>0.69509335762105517</v>
      </c>
      <c r="AV130" s="24">
        <v>0.25133636161959005</v>
      </c>
      <c r="AW130" s="24">
        <v>0.40170624495523954</v>
      </c>
      <c r="AX130" s="24">
        <v>0.65172785171353897</v>
      </c>
      <c r="AY130" s="23">
        <v>0.30794561330445636</v>
      </c>
      <c r="AZ130" s="24">
        <v>0.31838860312196821</v>
      </c>
      <c r="BA130" s="24">
        <v>0.21219476263146417</v>
      </c>
      <c r="BB130" s="24">
        <v>0.1512473439156049</v>
      </c>
      <c r="BC130" s="24">
        <v>0.18408037541275352</v>
      </c>
      <c r="BD130" s="24">
        <v>0.52172961177768751</v>
      </c>
      <c r="BE130" s="24">
        <v>0.38010372056334374</v>
      </c>
      <c r="BF130" s="24">
        <v>0.38787487570837265</v>
      </c>
    </row>
    <row r="131" spans="1:58">
      <c r="A131" s="20" t="s">
        <v>528</v>
      </c>
      <c r="B131" s="20">
        <v>2023</v>
      </c>
      <c r="C131" s="20" t="str">
        <f t="shared" si="2"/>
        <v>Tunisia_2023</v>
      </c>
      <c r="D131" s="25" t="s">
        <v>529</v>
      </c>
      <c r="E131" s="25" t="s">
        <v>619</v>
      </c>
      <c r="F131" s="22">
        <v>0.5152842434577789</v>
      </c>
      <c r="G131" s="23">
        <v>0.54327620340219807</v>
      </c>
      <c r="H131" s="24">
        <v>0.53879515540624268</v>
      </c>
      <c r="I131" s="24">
        <v>0.45078542934019189</v>
      </c>
      <c r="J131" s="24">
        <v>0.53992816335679661</v>
      </c>
      <c r="K131" s="24">
        <v>0.4497221532416944</v>
      </c>
      <c r="L131" s="24">
        <v>0.59038877901364251</v>
      </c>
      <c r="M131" s="24">
        <v>0.69003754005462026</v>
      </c>
      <c r="N131" s="23">
        <v>0.46591011720325276</v>
      </c>
      <c r="O131" s="24">
        <v>0.48586731979185827</v>
      </c>
      <c r="P131" s="24">
        <v>0.48744798681416546</v>
      </c>
      <c r="Q131" s="24">
        <v>0.56389570737192163</v>
      </c>
      <c r="R131" s="24">
        <v>0.32642945483506575</v>
      </c>
      <c r="S131" s="23">
        <v>0.48464714293232491</v>
      </c>
      <c r="T131" s="24">
        <v>0.35202361330945048</v>
      </c>
      <c r="U131" s="24">
        <v>0.4997948756145929</v>
      </c>
      <c r="V131" s="24">
        <v>0.56589052628764636</v>
      </c>
      <c r="W131" s="24">
        <v>0.52087955651760987</v>
      </c>
      <c r="X131" s="23">
        <v>0.50589485768563214</v>
      </c>
      <c r="Y131" s="24">
        <v>0.56449884957248209</v>
      </c>
      <c r="Z131" s="24">
        <v>0.48183610973651669</v>
      </c>
      <c r="AA131" s="24">
        <v>0.44611353047636959</v>
      </c>
      <c r="AB131" s="24">
        <v>0.59038877901364251</v>
      </c>
      <c r="AC131" s="24">
        <v>0.55215740082937526</v>
      </c>
      <c r="AD131" s="24">
        <v>0.30903075666715346</v>
      </c>
      <c r="AE131" s="24">
        <v>0.64841349722619857</v>
      </c>
      <c r="AF131" s="24">
        <v>0.45471993796331978</v>
      </c>
      <c r="AG131" s="23">
        <v>0.72084375915763788</v>
      </c>
      <c r="AH131" s="24">
        <v>0.76612530903613896</v>
      </c>
      <c r="AI131" s="24">
        <v>1</v>
      </c>
      <c r="AJ131" s="24">
        <v>0.39640596843677467</v>
      </c>
      <c r="AK131" s="23">
        <v>0.49540614858730125</v>
      </c>
      <c r="AL131" s="24">
        <v>0.48516203040769079</v>
      </c>
      <c r="AM131" s="24">
        <v>0.57539881098378598</v>
      </c>
      <c r="AN131" s="24">
        <v>0.37458649474419331</v>
      </c>
      <c r="AO131" s="24">
        <v>0.4270556698520549</v>
      </c>
      <c r="AP131" s="24">
        <v>0.61482773694878112</v>
      </c>
      <c r="AQ131" s="23">
        <v>0.49496574939430776</v>
      </c>
      <c r="AR131" s="24">
        <v>0.55241694231634253</v>
      </c>
      <c r="AS131" s="24">
        <v>0.5984496056620251</v>
      </c>
      <c r="AT131" s="24">
        <v>0.37972768438669996</v>
      </c>
      <c r="AU131" s="24">
        <v>0.48893443698660616</v>
      </c>
      <c r="AV131" s="24">
        <v>0.40657634311532587</v>
      </c>
      <c r="AW131" s="24">
        <v>0.41497820750674752</v>
      </c>
      <c r="AX131" s="24">
        <v>0.62367702578640749</v>
      </c>
      <c r="AY131" s="23">
        <v>0.41132996929957727</v>
      </c>
      <c r="AZ131" s="24">
        <v>0.40126821613545516</v>
      </c>
      <c r="BA131" s="24">
        <v>0.44004719825771882</v>
      </c>
      <c r="BB131" s="24">
        <v>0.34129459443256371</v>
      </c>
      <c r="BC131" s="24">
        <v>0.41800397929697153</v>
      </c>
      <c r="BD131" s="24">
        <v>0.47173914405783868</v>
      </c>
      <c r="BE131" s="24">
        <v>0.36084312244012323</v>
      </c>
      <c r="BF131" s="24">
        <v>0.44611353047636959</v>
      </c>
    </row>
    <row r="132" spans="1:58">
      <c r="A132" s="20" t="s">
        <v>625</v>
      </c>
      <c r="B132" s="20">
        <v>2023</v>
      </c>
      <c r="C132" s="20" t="str">
        <f t="shared" si="2"/>
        <v>Turkiye_2023</v>
      </c>
      <c r="D132" s="25" t="s">
        <v>530</v>
      </c>
      <c r="E132" s="25" t="s">
        <v>612</v>
      </c>
      <c r="F132" s="22">
        <v>0.4138199278314289</v>
      </c>
      <c r="G132" s="23">
        <v>0.28486687045097558</v>
      </c>
      <c r="H132" s="24">
        <v>0.3768490410914398</v>
      </c>
      <c r="I132" s="24">
        <v>0.31883134657049234</v>
      </c>
      <c r="J132" s="24">
        <v>0.18499340714267884</v>
      </c>
      <c r="K132" s="24">
        <v>0.25478209950015351</v>
      </c>
      <c r="L132" s="24">
        <v>0.251848076631352</v>
      </c>
      <c r="M132" s="24">
        <v>0.32189725176973683</v>
      </c>
      <c r="N132" s="23">
        <v>0.44167471004803793</v>
      </c>
      <c r="O132" s="24">
        <v>0.43040959206483231</v>
      </c>
      <c r="P132" s="24">
        <v>0.54521752490702635</v>
      </c>
      <c r="Q132" s="24">
        <v>0.64134982409844588</v>
      </c>
      <c r="R132" s="24">
        <v>0.14972189912184719</v>
      </c>
      <c r="S132" s="23">
        <v>0.39671006112518448</v>
      </c>
      <c r="T132" s="24">
        <v>0.47530521624988076</v>
      </c>
      <c r="U132" s="24">
        <v>0.44280958769196238</v>
      </c>
      <c r="V132" s="24">
        <v>0.27616006291183576</v>
      </c>
      <c r="W132" s="24">
        <v>0.39256537764705907</v>
      </c>
      <c r="X132" s="23">
        <v>0.30261992874923588</v>
      </c>
      <c r="Y132" s="24">
        <v>0.38256639705365525</v>
      </c>
      <c r="Z132" s="24">
        <v>0.32932151713456032</v>
      </c>
      <c r="AA132" s="24">
        <v>0.41172384276596824</v>
      </c>
      <c r="AB132" s="24">
        <v>0.251848076631352</v>
      </c>
      <c r="AC132" s="24">
        <v>0.11111113333333333</v>
      </c>
      <c r="AD132" s="24">
        <v>0.25213618402188887</v>
      </c>
      <c r="AE132" s="24">
        <v>0.29614249873166948</v>
      </c>
      <c r="AF132" s="24">
        <v>0.38610978032145971</v>
      </c>
      <c r="AG132" s="23">
        <v>0.71653092041911448</v>
      </c>
      <c r="AH132" s="24">
        <v>0.79767273987708687</v>
      </c>
      <c r="AI132" s="24">
        <v>0.81</v>
      </c>
      <c r="AJ132" s="24">
        <v>0.54192002138025641</v>
      </c>
      <c r="AK132" s="23">
        <v>0.41616996713063992</v>
      </c>
      <c r="AL132" s="24">
        <v>0.40694313195603576</v>
      </c>
      <c r="AM132" s="24">
        <v>0.62043712375992455</v>
      </c>
      <c r="AN132" s="24">
        <v>0.40336143095577698</v>
      </c>
      <c r="AO132" s="24">
        <v>0.18429656469369654</v>
      </c>
      <c r="AP132" s="24">
        <v>0.46581158428776603</v>
      </c>
      <c r="AQ132" s="23">
        <v>0.41425081473215347</v>
      </c>
      <c r="AR132" s="24">
        <v>0.54636506190819856</v>
      </c>
      <c r="AS132" s="24">
        <v>0.28027543363473228</v>
      </c>
      <c r="AT132" s="24">
        <v>0.49266046393865198</v>
      </c>
      <c r="AU132" s="24">
        <v>0.19850296130453549</v>
      </c>
      <c r="AV132" s="24">
        <v>0.23539463586326415</v>
      </c>
      <c r="AW132" s="24">
        <v>0.49309435307220695</v>
      </c>
      <c r="AX132" s="24">
        <v>0.65346279340348545</v>
      </c>
      <c r="AY132" s="23">
        <v>0.3377361499960892</v>
      </c>
      <c r="AZ132" s="24">
        <v>0.42937112518823156</v>
      </c>
      <c r="BA132" s="24">
        <v>0.36118378250249006</v>
      </c>
      <c r="BB132" s="24">
        <v>0.32730772707876565</v>
      </c>
      <c r="BC132" s="24">
        <v>0.23305132659227146</v>
      </c>
      <c r="BD132" s="24">
        <v>0.54705154184014615</v>
      </c>
      <c r="BE132" s="24">
        <v>5.4463704004750542E-2</v>
      </c>
      <c r="BF132" s="24">
        <v>0.41172384276596824</v>
      </c>
    </row>
    <row r="133" spans="1:58">
      <c r="A133" s="20" t="s">
        <v>533</v>
      </c>
      <c r="B133" s="20">
        <v>2023</v>
      </c>
      <c r="C133" s="20" t="str">
        <f t="shared" si="2"/>
        <v>Uganda_2023</v>
      </c>
      <c r="D133" s="25" t="s">
        <v>534</v>
      </c>
      <c r="E133" s="25" t="s">
        <v>617</v>
      </c>
      <c r="F133" s="22">
        <v>0.39072316373102894</v>
      </c>
      <c r="G133" s="23">
        <v>0.38787004696166</v>
      </c>
      <c r="H133" s="24">
        <v>0.41015508961675595</v>
      </c>
      <c r="I133" s="24">
        <v>0.38747487721338336</v>
      </c>
      <c r="J133" s="24">
        <v>0.4306697493166885</v>
      </c>
      <c r="K133" s="24">
        <v>0.39058108436810179</v>
      </c>
      <c r="L133" s="24">
        <v>0.36034093119642135</v>
      </c>
      <c r="M133" s="24">
        <v>0.34799855005860875</v>
      </c>
      <c r="N133" s="23">
        <v>0.26432127259074412</v>
      </c>
      <c r="O133" s="24">
        <v>0.26365269585549866</v>
      </c>
      <c r="P133" s="24">
        <v>0.3359136952551241</v>
      </c>
      <c r="Q133" s="24">
        <v>0.25664241028323231</v>
      </c>
      <c r="R133" s="24">
        <v>0.20107628896912125</v>
      </c>
      <c r="S133" s="23">
        <v>0.38753218038565862</v>
      </c>
      <c r="T133" s="24">
        <v>0.15779047327438619</v>
      </c>
      <c r="U133" s="24">
        <v>0.41819138389279831</v>
      </c>
      <c r="V133" s="24">
        <v>0.42671884777287739</v>
      </c>
      <c r="W133" s="24">
        <v>0.54742801660257268</v>
      </c>
      <c r="X133" s="23">
        <v>0.34656778186668352</v>
      </c>
      <c r="Y133" s="24">
        <v>0.42857181783664117</v>
      </c>
      <c r="Z133" s="24">
        <v>0.17843595139624555</v>
      </c>
      <c r="AA133" s="24">
        <v>0.29553514818380855</v>
      </c>
      <c r="AB133" s="24">
        <v>0.36034093119642135</v>
      </c>
      <c r="AC133" s="24">
        <v>0.60319208989129813</v>
      </c>
      <c r="AD133" s="24">
        <v>5.4827361851211148E-2</v>
      </c>
      <c r="AE133" s="24">
        <v>0.44562790917761652</v>
      </c>
      <c r="AF133" s="24">
        <v>0.40601104540022565</v>
      </c>
      <c r="AG133" s="23">
        <v>0.57238913044084061</v>
      </c>
      <c r="AH133" s="24">
        <v>0.54331345186290636</v>
      </c>
      <c r="AI133" s="24">
        <v>0.9375</v>
      </c>
      <c r="AJ133" s="24">
        <v>0.23635393945961539</v>
      </c>
      <c r="AK133" s="23">
        <v>0.42639034221564848</v>
      </c>
      <c r="AL133" s="24">
        <v>0.38687642628928248</v>
      </c>
      <c r="AM133" s="24">
        <v>0.35840880731414992</v>
      </c>
      <c r="AN133" s="24">
        <v>0.39631181309580893</v>
      </c>
      <c r="AO133" s="24">
        <v>0.41004465256234524</v>
      </c>
      <c r="AP133" s="24">
        <v>0.5803100118166562</v>
      </c>
      <c r="AQ133" s="23">
        <v>0.42379785251617746</v>
      </c>
      <c r="AR133" s="24">
        <v>0.39744320445107673</v>
      </c>
      <c r="AS133" s="24">
        <v>0.40589433102599681</v>
      </c>
      <c r="AT133" s="24">
        <v>0.35551351213477356</v>
      </c>
      <c r="AU133" s="24">
        <v>0.43790886568087262</v>
      </c>
      <c r="AV133" s="24">
        <v>0.28750705723247205</v>
      </c>
      <c r="AW133" s="24">
        <v>0.48792490122595844</v>
      </c>
      <c r="AX133" s="24">
        <v>0.59439309586209155</v>
      </c>
      <c r="AY133" s="23">
        <v>0.31691670287081902</v>
      </c>
      <c r="AZ133" s="24">
        <v>0.30704661999826283</v>
      </c>
      <c r="BA133" s="24">
        <v>0.34897420483548869</v>
      </c>
      <c r="BB133" s="24">
        <v>0.40669620407301366</v>
      </c>
      <c r="BC133" s="24">
        <v>0.29802724365097688</v>
      </c>
      <c r="BD133" s="24">
        <v>0.2823864530335658</v>
      </c>
      <c r="BE133" s="24">
        <v>0.27975104632061676</v>
      </c>
      <c r="BF133" s="24">
        <v>0.29553514818380855</v>
      </c>
    </row>
    <row r="134" spans="1:58">
      <c r="A134" s="20" t="s">
        <v>96</v>
      </c>
      <c r="B134" s="20">
        <v>2023</v>
      </c>
      <c r="C134" s="20" t="str">
        <f t="shared" si="2"/>
        <v>Ukraine_2023</v>
      </c>
      <c r="D134" s="25" t="s">
        <v>535</v>
      </c>
      <c r="E134" s="25" t="s">
        <v>612</v>
      </c>
      <c r="F134" s="22">
        <v>0.48530315029512883</v>
      </c>
      <c r="G134" s="23">
        <v>0.47231620154135362</v>
      </c>
      <c r="H134" s="24">
        <v>0.542059235032745</v>
      </c>
      <c r="I134" s="24">
        <v>0.31698150775153794</v>
      </c>
      <c r="J134" s="24">
        <v>0.42962511642810186</v>
      </c>
      <c r="K134" s="24">
        <v>0.29253171867493361</v>
      </c>
      <c r="L134" s="24">
        <v>0.5972025275039029</v>
      </c>
      <c r="M134" s="24">
        <v>0.6554971038569003</v>
      </c>
      <c r="N134" s="23">
        <v>0.32511265809645523</v>
      </c>
      <c r="O134" s="24">
        <v>0.30185060024585597</v>
      </c>
      <c r="P134" s="24">
        <v>0.49226009122402797</v>
      </c>
      <c r="Q134" s="24">
        <v>0.43360729046785362</v>
      </c>
      <c r="R134" s="24">
        <v>7.2732650448083344E-2</v>
      </c>
      <c r="S134" s="23">
        <v>0.55318632292116254</v>
      </c>
      <c r="T134" s="24">
        <v>0.60566664331264286</v>
      </c>
      <c r="U134" s="24">
        <v>0.49224075985381877</v>
      </c>
      <c r="V134" s="24">
        <v>0.57049878147173538</v>
      </c>
      <c r="W134" s="24">
        <v>0.54433910704645294</v>
      </c>
      <c r="X134" s="23">
        <v>0.59449039552737803</v>
      </c>
      <c r="Y134" s="24">
        <v>0.65496108739833436</v>
      </c>
      <c r="Z134" s="24">
        <v>0.60687410953939913</v>
      </c>
      <c r="AA134" s="24">
        <v>0.44786614102295064</v>
      </c>
      <c r="AB134" s="24">
        <v>0.5972025275039029</v>
      </c>
      <c r="AC134" s="24">
        <v>0.75804662240431497</v>
      </c>
      <c r="AD134" s="24">
        <v>0.43051468641608903</v>
      </c>
      <c r="AE134" s="24">
        <v>0.63591032866402797</v>
      </c>
      <c r="AF134" s="24">
        <v>0.62454766127000438</v>
      </c>
      <c r="AG134" s="23">
        <v>0.61258261910366996</v>
      </c>
      <c r="AH134" s="24">
        <v>0.7605525426094526</v>
      </c>
      <c r="AI134" s="24">
        <v>0.5</v>
      </c>
      <c r="AJ134" s="24">
        <v>0.57719531470155749</v>
      </c>
      <c r="AK134" s="23">
        <v>0.43081355381412612</v>
      </c>
      <c r="AL134" s="24">
        <v>0.41913401563688568</v>
      </c>
      <c r="AM134" s="24">
        <v>0.41068384001850144</v>
      </c>
      <c r="AN134" s="24">
        <v>0.53198322264274056</v>
      </c>
      <c r="AO134" s="24">
        <v>0.40506068004967088</v>
      </c>
      <c r="AP134" s="24">
        <v>0.38720601072283189</v>
      </c>
      <c r="AQ134" s="23">
        <v>0.52947776698569549</v>
      </c>
      <c r="AR134" s="24">
        <v>0.63213338332600011</v>
      </c>
      <c r="AS134" s="24">
        <v>0.66431380543436636</v>
      </c>
      <c r="AT134" s="24">
        <v>0.41926951045931382</v>
      </c>
      <c r="AU134" s="24">
        <v>0.36025456521202909</v>
      </c>
      <c r="AV134" s="24">
        <v>0.48561845865444819</v>
      </c>
      <c r="AW134" s="24">
        <v>0.45605071965693217</v>
      </c>
      <c r="AX134" s="24">
        <v>0.68870392615677822</v>
      </c>
      <c r="AY134" s="23">
        <v>0.36444568437118974</v>
      </c>
      <c r="AZ134" s="24">
        <v>0.27367420324220654</v>
      </c>
      <c r="BA134" s="24">
        <v>0.37631256967784854</v>
      </c>
      <c r="BB134" s="24">
        <v>0.37896542006214257</v>
      </c>
      <c r="BC134" s="24">
        <v>0.48607697960827306</v>
      </c>
      <c r="BD134" s="24">
        <v>0.32036571752899606</v>
      </c>
      <c r="BE134" s="24">
        <v>0.26785875945591059</v>
      </c>
      <c r="BF134" s="24">
        <v>0.44786614102295064</v>
      </c>
    </row>
    <row r="135" spans="1:58">
      <c r="A135" s="20" t="s">
        <v>536</v>
      </c>
      <c r="B135" s="20">
        <v>2023</v>
      </c>
      <c r="C135" s="20" t="str">
        <f t="shared" si="2"/>
        <v>United Arab Emirates_2023</v>
      </c>
      <c r="D135" s="25" t="s">
        <v>537</v>
      </c>
      <c r="E135" s="25" t="s">
        <v>619</v>
      </c>
      <c r="F135" s="22">
        <v>0.63538567661922951</v>
      </c>
      <c r="G135" s="23">
        <v>0.57347857108968892</v>
      </c>
      <c r="H135" s="24">
        <v>0.51975997326001111</v>
      </c>
      <c r="I135" s="24">
        <v>0.55285123939793523</v>
      </c>
      <c r="J135" s="24">
        <v>0.7469661025047365</v>
      </c>
      <c r="K135" s="24">
        <v>0.73300848998070334</v>
      </c>
      <c r="L135" s="24">
        <v>0.30807278032464408</v>
      </c>
      <c r="M135" s="24">
        <v>0.58021284107010285</v>
      </c>
      <c r="N135" s="23">
        <v>0.77976208050334539</v>
      </c>
      <c r="O135" s="24">
        <v>0.75823589797085889</v>
      </c>
      <c r="P135" s="24">
        <v>0.83251879125509065</v>
      </c>
      <c r="Q135" s="24">
        <v>0.81567341200460586</v>
      </c>
      <c r="R135" s="24">
        <v>0.71262022078282627</v>
      </c>
      <c r="S135" s="23">
        <v>0.33613998194646066</v>
      </c>
      <c r="T135" s="24">
        <v>0.36710825280028558</v>
      </c>
      <c r="U135" s="24">
        <v>0.27641101387611416</v>
      </c>
      <c r="V135" s="24">
        <v>0.31137988463313593</v>
      </c>
      <c r="W135" s="24">
        <v>0.38966077647630704</v>
      </c>
      <c r="X135" s="23">
        <v>0.44781923393308753</v>
      </c>
      <c r="Y135" s="24">
        <v>0.60494242131937082</v>
      </c>
      <c r="Z135" s="24">
        <v>0.471278192695325</v>
      </c>
      <c r="AA135" s="24">
        <v>0.72083895328486169</v>
      </c>
      <c r="AB135" s="24">
        <v>0.30807278032464408</v>
      </c>
      <c r="AC135" s="24">
        <v>0.49313749192730194</v>
      </c>
      <c r="AD135" s="24">
        <v>0.3283823610297581</v>
      </c>
      <c r="AE135" s="24">
        <v>0.25395975832657169</v>
      </c>
      <c r="AF135" s="24">
        <v>0.40194191255686679</v>
      </c>
      <c r="AG135" s="23">
        <v>0.9141900242546529</v>
      </c>
      <c r="AH135" s="24">
        <v>0.92404153764598396</v>
      </c>
      <c r="AI135" s="24">
        <v>1</v>
      </c>
      <c r="AJ135" s="24">
        <v>0.81852853511797441</v>
      </c>
      <c r="AK135" s="23">
        <v>0.69731267215227954</v>
      </c>
      <c r="AL135" s="24">
        <v>0.60617816383140233</v>
      </c>
      <c r="AM135" s="24">
        <v>0.87270338837597072</v>
      </c>
      <c r="AN135" s="24">
        <v>0.72806359898214523</v>
      </c>
      <c r="AO135" s="24">
        <v>0.6371564529988043</v>
      </c>
      <c r="AP135" s="24">
        <v>0.64246175657307547</v>
      </c>
      <c r="AQ135" s="23">
        <v>0.65666805280509932</v>
      </c>
      <c r="AR135" s="24">
        <v>0.5968146843755171</v>
      </c>
      <c r="AS135" s="24">
        <v>0.5924370935790837</v>
      </c>
      <c r="AT135" s="24">
        <v>0.80170785691410718</v>
      </c>
      <c r="AU135" s="24">
        <v>0.6103381405682905</v>
      </c>
      <c r="AV135" s="24">
        <v>0.65837571685955742</v>
      </c>
      <c r="AW135" s="24">
        <v>0.67511908720971392</v>
      </c>
      <c r="AX135" s="24">
        <v>0.66188379012942544</v>
      </c>
      <c r="AY135" s="23">
        <v>0.67771479626922082</v>
      </c>
      <c r="AZ135" s="24">
        <v>0.68562723500245437</v>
      </c>
      <c r="BA135" s="24">
        <v>0.74229407271743997</v>
      </c>
      <c r="BB135" s="24">
        <v>0.81699210898681718</v>
      </c>
      <c r="BC135" s="24">
        <v>0.60128355042511905</v>
      </c>
      <c r="BD135" s="24">
        <v>0.74689007600174206</v>
      </c>
      <c r="BE135" s="24">
        <v>0.43007757746611114</v>
      </c>
      <c r="BF135" s="24">
        <v>0.72083895328486169</v>
      </c>
    </row>
    <row r="136" spans="1:58">
      <c r="A136" s="20" t="s">
        <v>538</v>
      </c>
      <c r="B136" s="20">
        <v>2023</v>
      </c>
      <c r="C136" s="20" t="str">
        <f t="shared" si="2"/>
        <v>United Kingdom_2023</v>
      </c>
      <c r="D136" s="25" t="s">
        <v>539</v>
      </c>
      <c r="E136" s="25" t="s">
        <v>615</v>
      </c>
      <c r="F136" s="22">
        <v>0.78422215685443297</v>
      </c>
      <c r="G136" s="23">
        <v>0.81096954493884488</v>
      </c>
      <c r="H136" s="24">
        <v>0.82620239544166885</v>
      </c>
      <c r="I136" s="24">
        <v>0.81787976119659933</v>
      </c>
      <c r="J136" s="24">
        <v>0.79928904439666049</v>
      </c>
      <c r="K136" s="24">
        <v>0.74571254334616532</v>
      </c>
      <c r="L136" s="24">
        <v>0.82075416813085023</v>
      </c>
      <c r="M136" s="24">
        <v>0.85597935712112549</v>
      </c>
      <c r="N136" s="23">
        <v>0.82753466913552809</v>
      </c>
      <c r="O136" s="24">
        <v>0.8405124603935088</v>
      </c>
      <c r="P136" s="24">
        <v>0.95844883611468679</v>
      </c>
      <c r="Q136" s="24">
        <v>0.85575818662773329</v>
      </c>
      <c r="R136" s="24">
        <v>0.65541919340618393</v>
      </c>
      <c r="S136" s="23">
        <v>0.79445422677511701</v>
      </c>
      <c r="T136" s="24">
        <v>0.90544613003339403</v>
      </c>
      <c r="U136" s="24">
        <v>0.67786457493185459</v>
      </c>
      <c r="V136" s="24">
        <v>0.81686641574551444</v>
      </c>
      <c r="W136" s="24">
        <v>0.7776397863897051</v>
      </c>
      <c r="X136" s="23">
        <v>0.79670239238628893</v>
      </c>
      <c r="Y136" s="24">
        <v>0.68037692561608576</v>
      </c>
      <c r="Z136" s="24">
        <v>0.90588723942087679</v>
      </c>
      <c r="AA136" s="24">
        <v>0.77319498668811515</v>
      </c>
      <c r="AB136" s="24">
        <v>0.82075416813085023</v>
      </c>
      <c r="AC136" s="24">
        <v>0.83604054027887598</v>
      </c>
      <c r="AD136" s="24">
        <v>0.80248597432146929</v>
      </c>
      <c r="AE136" s="24">
        <v>0.86293056203892959</v>
      </c>
      <c r="AF136" s="24">
        <v>0.69194874259510841</v>
      </c>
      <c r="AG136" s="23">
        <v>0.841851594736584</v>
      </c>
      <c r="AH136" s="24">
        <v>0.89638649114192892</v>
      </c>
      <c r="AI136" s="24">
        <v>0.91500000000000004</v>
      </c>
      <c r="AJ136" s="24">
        <v>0.71416829306782292</v>
      </c>
      <c r="AK136" s="23">
        <v>0.79222934488065611</v>
      </c>
      <c r="AL136" s="24">
        <v>0.76054440104590304</v>
      </c>
      <c r="AM136" s="24">
        <v>0.94262246014914353</v>
      </c>
      <c r="AN136" s="24">
        <v>0.69406906142387104</v>
      </c>
      <c r="AO136" s="24">
        <v>0.81648750760114119</v>
      </c>
      <c r="AP136" s="24">
        <v>0.74742329418322173</v>
      </c>
      <c r="AQ136" s="23">
        <v>0.70893846927504012</v>
      </c>
      <c r="AR136" s="24">
        <v>0.51878703704181883</v>
      </c>
      <c r="AS136" s="24">
        <v>0.59378349762175109</v>
      </c>
      <c r="AT136" s="24">
        <v>0.91015142161176188</v>
      </c>
      <c r="AU136" s="24">
        <v>0.81952529639749039</v>
      </c>
      <c r="AV136" s="24">
        <v>0.63107487809785912</v>
      </c>
      <c r="AW136" s="24">
        <v>0.70044172948735439</v>
      </c>
      <c r="AX136" s="24">
        <v>0.78880542466724535</v>
      </c>
      <c r="AY136" s="23">
        <v>0.70109701270740477</v>
      </c>
      <c r="AZ136" s="24">
        <v>0.67151613459311243</v>
      </c>
      <c r="BA136" s="24">
        <v>0.69594010114068183</v>
      </c>
      <c r="BB136" s="24">
        <v>0.52477763763745133</v>
      </c>
      <c r="BC136" s="24">
        <v>0.56967360277566803</v>
      </c>
      <c r="BD136" s="24">
        <v>0.861963169005316</v>
      </c>
      <c r="BE136" s="24">
        <v>0.81061345711148791</v>
      </c>
      <c r="BF136" s="24">
        <v>0.77319498668811515</v>
      </c>
    </row>
    <row r="137" spans="1:58">
      <c r="A137" s="20" t="s">
        <v>97</v>
      </c>
      <c r="B137" s="20">
        <v>2023</v>
      </c>
      <c r="C137" s="20" t="str">
        <f t="shared" si="2"/>
        <v>United States_2023</v>
      </c>
      <c r="D137" s="25" t="s">
        <v>541</v>
      </c>
      <c r="E137" s="25" t="s">
        <v>615</v>
      </c>
      <c r="F137" s="22">
        <v>0.70325596894802145</v>
      </c>
      <c r="G137" s="23">
        <v>0.69053500096728015</v>
      </c>
      <c r="H137" s="24">
        <v>0.7099268137033955</v>
      </c>
      <c r="I137" s="24">
        <v>0.69824466651903605</v>
      </c>
      <c r="J137" s="24">
        <v>0.7002117709614295</v>
      </c>
      <c r="K137" s="24">
        <v>0.57933203208310036</v>
      </c>
      <c r="L137" s="24">
        <v>0.71046375252718519</v>
      </c>
      <c r="M137" s="24">
        <v>0.74503097000953389</v>
      </c>
      <c r="N137" s="23">
        <v>0.73367256169973349</v>
      </c>
      <c r="O137" s="24">
        <v>0.71815653536286439</v>
      </c>
      <c r="P137" s="24">
        <v>0.90200660386952858</v>
      </c>
      <c r="Q137" s="24">
        <v>0.83031623370140006</v>
      </c>
      <c r="R137" s="24">
        <v>0.48421087386514094</v>
      </c>
      <c r="S137" s="23">
        <v>0.75561859451980129</v>
      </c>
      <c r="T137" s="24">
        <v>0.76888607980173818</v>
      </c>
      <c r="U137" s="24">
        <v>0.71662331872770668</v>
      </c>
      <c r="V137" s="24">
        <v>0.73749702703180375</v>
      </c>
      <c r="W137" s="24">
        <v>0.79946795251795622</v>
      </c>
      <c r="X137" s="23">
        <v>0.67783223722489971</v>
      </c>
      <c r="Y137" s="24">
        <v>0.47875782036089437</v>
      </c>
      <c r="Z137" s="24">
        <v>0.76491573016297287</v>
      </c>
      <c r="AA137" s="24">
        <v>0.62013522481183814</v>
      </c>
      <c r="AB137" s="24">
        <v>0.71046375252718519</v>
      </c>
      <c r="AC137" s="24">
        <v>0.70072585509536123</v>
      </c>
      <c r="AD137" s="24">
        <v>0.80848855018977728</v>
      </c>
      <c r="AE137" s="24">
        <v>0.78694824827514265</v>
      </c>
      <c r="AF137" s="24">
        <v>0.55222271637602605</v>
      </c>
      <c r="AG137" s="23">
        <v>0.82831196258745221</v>
      </c>
      <c r="AH137" s="24">
        <v>0.82821075255725773</v>
      </c>
      <c r="AI137" s="24">
        <v>1</v>
      </c>
      <c r="AJ137" s="24">
        <v>0.65672513520509879</v>
      </c>
      <c r="AK137" s="23">
        <v>0.7182040113494339</v>
      </c>
      <c r="AL137" s="24">
        <v>0.69129611057171725</v>
      </c>
      <c r="AM137" s="24">
        <v>0.8683268692552526</v>
      </c>
      <c r="AN137" s="24">
        <v>0.58346313767423563</v>
      </c>
      <c r="AO137" s="24">
        <v>0.73420318239575422</v>
      </c>
      <c r="AP137" s="24">
        <v>0.71373075685020959</v>
      </c>
      <c r="AQ137" s="23">
        <v>0.62339238660799778</v>
      </c>
      <c r="AR137" s="24">
        <v>0.44617734350655758</v>
      </c>
      <c r="AS137" s="24">
        <v>0.36056394178396933</v>
      </c>
      <c r="AT137" s="24">
        <v>0.81986290812267293</v>
      </c>
      <c r="AU137" s="24">
        <v>0.69251861386619029</v>
      </c>
      <c r="AV137" s="24">
        <v>0.60036851759519794</v>
      </c>
      <c r="AW137" s="24">
        <v>0.67588458592336464</v>
      </c>
      <c r="AX137" s="24">
        <v>0.76837079545803144</v>
      </c>
      <c r="AY137" s="23">
        <v>0.59848099662757293</v>
      </c>
      <c r="AZ137" s="24">
        <v>0.65627359086370096</v>
      </c>
      <c r="BA137" s="24">
        <v>0.6268654893461415</v>
      </c>
      <c r="BB137" s="24">
        <v>0.51062392630466047</v>
      </c>
      <c r="BC137" s="24">
        <v>0.341355292813183</v>
      </c>
      <c r="BD137" s="24">
        <v>0.77453677205513438</v>
      </c>
      <c r="BE137" s="24">
        <v>0.65957668019835236</v>
      </c>
      <c r="BF137" s="24">
        <v>0.62013522481183814</v>
      </c>
    </row>
    <row r="138" spans="1:58">
      <c r="A138" s="20" t="s">
        <v>98</v>
      </c>
      <c r="B138" s="20">
        <v>2023</v>
      </c>
      <c r="C138" s="20" t="str">
        <f t="shared" si="2"/>
        <v>Uruguay_2023</v>
      </c>
      <c r="D138" s="25" t="s">
        <v>542</v>
      </c>
      <c r="E138" s="25" t="s">
        <v>613</v>
      </c>
      <c r="F138" s="22">
        <v>0.71654774841924951</v>
      </c>
      <c r="G138" s="23">
        <v>0.76236922740115176</v>
      </c>
      <c r="H138" s="24">
        <v>0.78073113249563808</v>
      </c>
      <c r="I138" s="24">
        <v>0.73274989951259539</v>
      </c>
      <c r="J138" s="24">
        <v>0.68433454114510694</v>
      </c>
      <c r="K138" s="24">
        <v>0.68649112659286493</v>
      </c>
      <c r="L138" s="24">
        <v>0.78352531561447991</v>
      </c>
      <c r="M138" s="24">
        <v>0.90638334904622531</v>
      </c>
      <c r="N138" s="23">
        <v>0.73398418573640289</v>
      </c>
      <c r="O138" s="24">
        <v>0.66237390170569765</v>
      </c>
      <c r="P138" s="24">
        <v>0.90630982311805641</v>
      </c>
      <c r="Q138" s="24">
        <v>0.82829631299373641</v>
      </c>
      <c r="R138" s="24">
        <v>0.53895670512812088</v>
      </c>
      <c r="S138" s="23">
        <v>0.73002079797458708</v>
      </c>
      <c r="T138" s="24">
        <v>0.7186108060120302</v>
      </c>
      <c r="U138" s="24">
        <v>0.65255798085745176</v>
      </c>
      <c r="V138" s="24">
        <v>0.77179777838625874</v>
      </c>
      <c r="W138" s="24">
        <v>0.7771166266426075</v>
      </c>
      <c r="X138" s="23">
        <v>0.79677483400681037</v>
      </c>
      <c r="Y138" s="24">
        <v>0.75586115316913582</v>
      </c>
      <c r="Z138" s="24">
        <v>0.87122502306160832</v>
      </c>
      <c r="AA138" s="24">
        <v>0.63091857387850547</v>
      </c>
      <c r="AB138" s="24">
        <v>0.78352531561447991</v>
      </c>
      <c r="AC138" s="24">
        <v>0.85009681794315739</v>
      </c>
      <c r="AD138" s="24">
        <v>0.80893666206911574</v>
      </c>
      <c r="AE138" s="24">
        <v>0.84859749846119348</v>
      </c>
      <c r="AF138" s="24">
        <v>0.82503762785728652</v>
      </c>
      <c r="AG138" s="23">
        <v>0.7082367366293516</v>
      </c>
      <c r="AH138" s="24">
        <v>0.6860671261966369</v>
      </c>
      <c r="AI138" s="24">
        <v>1</v>
      </c>
      <c r="AJ138" s="24">
        <v>0.43864308369141797</v>
      </c>
      <c r="AK138" s="23">
        <v>0.70557405559949071</v>
      </c>
      <c r="AL138" s="24">
        <v>0.67748587827282936</v>
      </c>
      <c r="AM138" s="24">
        <v>0.81338603622458194</v>
      </c>
      <c r="AN138" s="24">
        <v>0.55219014802170596</v>
      </c>
      <c r="AO138" s="24">
        <v>0.67233680115647276</v>
      </c>
      <c r="AP138" s="24">
        <v>0.81247141432186343</v>
      </c>
      <c r="AQ138" s="23">
        <v>0.71976712577938395</v>
      </c>
      <c r="AR138" s="24">
        <v>0.78213312052274164</v>
      </c>
      <c r="AS138" s="24">
        <v>0.79088940417526443</v>
      </c>
      <c r="AT138" s="24">
        <v>0.80089261639394571</v>
      </c>
      <c r="AU138" s="24">
        <v>0.80904219916196163</v>
      </c>
      <c r="AV138" s="24">
        <v>0.5124455889072953</v>
      </c>
      <c r="AW138" s="24">
        <v>0.61638743483368708</v>
      </c>
      <c r="AX138" s="24">
        <v>0.72657951646079177</v>
      </c>
      <c r="AY138" s="23">
        <v>0.57565502422681725</v>
      </c>
      <c r="AZ138" s="24">
        <v>0.40292494193061462</v>
      </c>
      <c r="BA138" s="24">
        <v>0.53630462723536598</v>
      </c>
      <c r="BB138" s="24">
        <v>0.30120293001051435</v>
      </c>
      <c r="BC138" s="24">
        <v>0.61554534784566539</v>
      </c>
      <c r="BD138" s="24">
        <v>0.76936942293498567</v>
      </c>
      <c r="BE138" s="24">
        <v>0.77331932575206874</v>
      </c>
      <c r="BF138" s="24">
        <v>0.63091857387850547</v>
      </c>
    </row>
    <row r="139" spans="1:58">
      <c r="A139" s="20" t="s">
        <v>99</v>
      </c>
      <c r="B139" s="20">
        <v>2023</v>
      </c>
      <c r="C139" s="20" t="str">
        <f t="shared" si="2"/>
        <v>Uzbekistan_2023</v>
      </c>
      <c r="D139" s="25" t="s">
        <v>543</v>
      </c>
      <c r="E139" s="25" t="s">
        <v>612</v>
      </c>
      <c r="F139" s="22">
        <v>0.49646840080402554</v>
      </c>
      <c r="G139" s="23">
        <v>0.37635450686644623</v>
      </c>
      <c r="H139" s="24">
        <v>0.30314830844812385</v>
      </c>
      <c r="I139" s="24">
        <v>0.35929066009795535</v>
      </c>
      <c r="J139" s="24">
        <v>0.33965982207854378</v>
      </c>
      <c r="K139" s="24">
        <v>0.43252445669601114</v>
      </c>
      <c r="L139" s="24">
        <v>0.39038715622629455</v>
      </c>
      <c r="M139" s="24">
        <v>0.4331166376517484</v>
      </c>
      <c r="N139" s="23">
        <v>0.46790746401804217</v>
      </c>
      <c r="O139" s="24">
        <v>0.43835974049597975</v>
      </c>
      <c r="P139" s="24">
        <v>0.45651482960173984</v>
      </c>
      <c r="Q139" s="24">
        <v>0.42676263518013657</v>
      </c>
      <c r="R139" s="24">
        <v>0.54999265079431259</v>
      </c>
      <c r="S139" s="23">
        <v>0.37165690247238992</v>
      </c>
      <c r="T139" s="24">
        <v>0.26111921747972905</v>
      </c>
      <c r="U139" s="24">
        <v>0.3459785500159005</v>
      </c>
      <c r="V139" s="24">
        <v>0.3469060485476671</v>
      </c>
      <c r="W139" s="24">
        <v>0.53262379384626291</v>
      </c>
      <c r="X139" s="23">
        <v>0.44761578163758742</v>
      </c>
      <c r="Y139" s="24">
        <v>0.59292858586824038</v>
      </c>
      <c r="Z139" s="24">
        <v>0.46514254322985321</v>
      </c>
      <c r="AA139" s="24">
        <v>0.39240535767415208</v>
      </c>
      <c r="AB139" s="24">
        <v>0.39038715622629455</v>
      </c>
      <c r="AC139" s="24">
        <v>0.57722631311121075</v>
      </c>
      <c r="AD139" s="24">
        <v>0.30763923938395998</v>
      </c>
      <c r="AE139" s="24">
        <v>0.31995867002341838</v>
      </c>
      <c r="AF139" s="24">
        <v>0.5352383875835699</v>
      </c>
      <c r="AG139" s="23">
        <v>0.8952318330742125</v>
      </c>
      <c r="AH139" s="24">
        <v>0.90545338726961355</v>
      </c>
      <c r="AI139" s="24">
        <v>1</v>
      </c>
      <c r="AJ139" s="24">
        <v>0.78024211195302395</v>
      </c>
      <c r="AK139" s="23">
        <v>0.45274884848775071</v>
      </c>
      <c r="AL139" s="24">
        <v>0.57386973458385848</v>
      </c>
      <c r="AM139" s="24">
        <v>0.52793836709370634</v>
      </c>
      <c r="AN139" s="24">
        <v>0.61578596684297171</v>
      </c>
      <c r="AO139" s="24">
        <v>0.25652837767370196</v>
      </c>
      <c r="AP139" s="24">
        <v>0.28962179624451534</v>
      </c>
      <c r="AQ139" s="23">
        <v>0.51637655008832906</v>
      </c>
      <c r="AR139" s="24">
        <v>0.49562592997619059</v>
      </c>
      <c r="AS139" s="24">
        <v>0.57703793158196059</v>
      </c>
      <c r="AT139" s="24">
        <v>0.45595396319623271</v>
      </c>
      <c r="AU139" s="24">
        <v>0.265126462289763</v>
      </c>
      <c r="AV139" s="24">
        <v>0.76708800031393021</v>
      </c>
      <c r="AW139" s="24">
        <v>0.44292066502640182</v>
      </c>
      <c r="AX139" s="24">
        <v>0.61088289823382458</v>
      </c>
      <c r="AY139" s="23">
        <v>0.44385531978744636</v>
      </c>
      <c r="AZ139" s="24">
        <v>0.49639404255241054</v>
      </c>
      <c r="BA139" s="24">
        <v>0.60337028224941913</v>
      </c>
      <c r="BB139" s="24">
        <v>0.60637330347060092</v>
      </c>
      <c r="BC139" s="24">
        <v>0.34000529936061397</v>
      </c>
      <c r="BD139" s="24">
        <v>0.45190596546074779</v>
      </c>
      <c r="BE139" s="24">
        <v>0.21653298774417987</v>
      </c>
      <c r="BF139" s="24">
        <v>0.39240535767415208</v>
      </c>
    </row>
    <row r="140" spans="1:58">
      <c r="A140" s="20" t="s">
        <v>626</v>
      </c>
      <c r="B140" s="20">
        <v>2023</v>
      </c>
      <c r="C140" s="20" t="str">
        <f t="shared" si="2"/>
        <v>Venezuela, RB_2023</v>
      </c>
      <c r="D140" s="25" t="s">
        <v>547</v>
      </c>
      <c r="E140" s="25" t="s">
        <v>613</v>
      </c>
      <c r="F140" s="22">
        <v>0.26380398532037103</v>
      </c>
      <c r="G140" s="23">
        <v>0.17900723544327013</v>
      </c>
      <c r="H140" s="24">
        <v>0.32511005413671662</v>
      </c>
      <c r="I140" s="24">
        <v>0.12531271499326588</v>
      </c>
      <c r="J140" s="24">
        <v>8.3995087139041497E-2</v>
      </c>
      <c r="K140" s="24">
        <v>0.10690644505045657</v>
      </c>
      <c r="L140" s="24">
        <v>0.24743092361210262</v>
      </c>
      <c r="M140" s="24">
        <v>0.18528818772803771</v>
      </c>
      <c r="N140" s="23">
        <v>0.27542973386969549</v>
      </c>
      <c r="O140" s="24">
        <v>0.28525452287464048</v>
      </c>
      <c r="P140" s="24">
        <v>0.15327909802757292</v>
      </c>
      <c r="Q140" s="24">
        <v>0.32255890699537548</v>
      </c>
      <c r="R140" s="24">
        <v>0.34062640758119317</v>
      </c>
      <c r="S140" s="23">
        <v>0.28020848727380132</v>
      </c>
      <c r="T140" s="24">
        <v>0.1817696653431739</v>
      </c>
      <c r="U140" s="24">
        <v>0.24646922317125441</v>
      </c>
      <c r="V140" s="24">
        <v>0.2585400143300543</v>
      </c>
      <c r="W140" s="24">
        <v>0.43405504625072278</v>
      </c>
      <c r="X140" s="23">
        <v>0.29854680406876088</v>
      </c>
      <c r="Y140" s="24">
        <v>0.46008540594196196</v>
      </c>
      <c r="Z140" s="24">
        <v>9.3504166340343781E-2</v>
      </c>
      <c r="AA140" s="24">
        <v>0.16696626352206467</v>
      </c>
      <c r="AB140" s="24">
        <v>0.24743092361210262</v>
      </c>
      <c r="AC140" s="24">
        <v>0.59016352046573184</v>
      </c>
      <c r="AD140" s="24">
        <v>1.8647868320887922E-2</v>
      </c>
      <c r="AE140" s="24">
        <v>0.28344682141537469</v>
      </c>
      <c r="AF140" s="24">
        <v>0.52812946293161944</v>
      </c>
      <c r="AG140" s="23">
        <v>0.50852021133525716</v>
      </c>
      <c r="AH140" s="24">
        <v>0.33052966374989062</v>
      </c>
      <c r="AI140" s="24">
        <v>1</v>
      </c>
      <c r="AJ140" s="24">
        <v>0.1950309702558809</v>
      </c>
      <c r="AK140" s="23">
        <v>0.19262862581681434</v>
      </c>
      <c r="AL140" s="24">
        <v>0.30578160673338395</v>
      </c>
      <c r="AM140" s="24">
        <v>0.4015156614592631</v>
      </c>
      <c r="AN140" s="24">
        <v>0.10231255194867162</v>
      </c>
      <c r="AO140" s="24">
        <v>1.0910824042862305E-2</v>
      </c>
      <c r="AP140" s="24">
        <v>0.14262248489989088</v>
      </c>
      <c r="AQ140" s="23">
        <v>0.25696526951160148</v>
      </c>
      <c r="AR140" s="24">
        <v>0.43703152889355057</v>
      </c>
      <c r="AS140" s="24">
        <v>0.48853538135264624</v>
      </c>
      <c r="AT140" s="24">
        <v>0.16890298065525577</v>
      </c>
      <c r="AU140" s="24">
        <v>4.8413623303471438E-2</v>
      </c>
      <c r="AV140" s="24">
        <v>5.9261200992180282E-2</v>
      </c>
      <c r="AW140" s="24">
        <v>0.15920803967152575</v>
      </c>
      <c r="AX140" s="24">
        <v>0.43740413171258052</v>
      </c>
      <c r="AY140" s="23">
        <v>0.11912551524376713</v>
      </c>
      <c r="AZ140" s="24">
        <v>0.11872328687028079</v>
      </c>
      <c r="BA140" s="24">
        <v>0.11883331456051259</v>
      </c>
      <c r="BB140" s="24">
        <v>4.4939741305291728E-2</v>
      </c>
      <c r="BC140" s="24">
        <v>0.1109003936056865</v>
      </c>
      <c r="BD140" s="24">
        <v>0.25131368353312428</v>
      </c>
      <c r="BE140" s="24">
        <v>2.2201923309409437E-2</v>
      </c>
      <c r="BF140" s="24">
        <v>0.16696626352206467</v>
      </c>
    </row>
    <row r="141" spans="1:58">
      <c r="A141" s="20" t="s">
        <v>548</v>
      </c>
      <c r="B141" s="20">
        <v>2023</v>
      </c>
      <c r="C141" s="20" t="str">
        <f t="shared" si="2"/>
        <v>Vietnam_2023</v>
      </c>
      <c r="D141" s="25" t="s">
        <v>549</v>
      </c>
      <c r="E141" s="25" t="s">
        <v>614</v>
      </c>
      <c r="F141" s="22">
        <v>0.48635683115948081</v>
      </c>
      <c r="G141" s="23">
        <v>0.4501197347192239</v>
      </c>
      <c r="H141" s="24">
        <v>0.38384513851315333</v>
      </c>
      <c r="I141" s="24">
        <v>0.36930027542510552</v>
      </c>
      <c r="J141" s="24">
        <v>0.49650497756349576</v>
      </c>
      <c r="K141" s="24">
        <v>0.59967888081514453</v>
      </c>
      <c r="L141" s="24">
        <v>0.39847315914211334</v>
      </c>
      <c r="M141" s="24">
        <v>0.45291597685633095</v>
      </c>
      <c r="N141" s="23">
        <v>0.41774867689374717</v>
      </c>
      <c r="O141" s="24">
        <v>0.48286841358892008</v>
      </c>
      <c r="P141" s="24">
        <v>0.39800890666895861</v>
      </c>
      <c r="Q141" s="24">
        <v>0.44601595702035718</v>
      </c>
      <c r="R141" s="24">
        <v>0.34410143029675277</v>
      </c>
      <c r="S141" s="23">
        <v>0.44504404974910738</v>
      </c>
      <c r="T141" s="24">
        <v>0.51590157607070941</v>
      </c>
      <c r="U141" s="24">
        <v>0.33781223200189647</v>
      </c>
      <c r="V141" s="24">
        <v>0.41954496052439305</v>
      </c>
      <c r="W141" s="24">
        <v>0.50691743039943071</v>
      </c>
      <c r="X141" s="23">
        <v>0.44698489217027237</v>
      </c>
      <c r="Y141" s="24">
        <v>0.54703317921034322</v>
      </c>
      <c r="Z141" s="24">
        <v>0.46844897252310841</v>
      </c>
      <c r="AA141" s="24">
        <v>0.44533100468825149</v>
      </c>
      <c r="AB141" s="24">
        <v>0.39847315914211334</v>
      </c>
      <c r="AC141" s="24">
        <v>0.29987935832826401</v>
      </c>
      <c r="AD141" s="24">
        <v>0.40639727229946382</v>
      </c>
      <c r="AE141" s="24">
        <v>0.38607841303325785</v>
      </c>
      <c r="AF141" s="24">
        <v>0.6242377781373768</v>
      </c>
      <c r="AG141" s="23">
        <v>0.78203263283035873</v>
      </c>
      <c r="AH141" s="24">
        <v>0.91539548997908182</v>
      </c>
      <c r="AI141" s="24">
        <v>1</v>
      </c>
      <c r="AJ141" s="24">
        <v>0.43070240851199398</v>
      </c>
      <c r="AK141" s="23">
        <v>0.43834995611431343</v>
      </c>
      <c r="AL141" s="24">
        <v>0.60195470276987206</v>
      </c>
      <c r="AM141" s="24">
        <v>0.41000374417617685</v>
      </c>
      <c r="AN141" s="24">
        <v>0.44520226778026145</v>
      </c>
      <c r="AO141" s="24">
        <v>0.340512750514673</v>
      </c>
      <c r="AP141" s="24">
        <v>0.39407631533058352</v>
      </c>
      <c r="AQ141" s="23">
        <v>0.44913175879747724</v>
      </c>
      <c r="AR141" s="24">
        <v>0.49491691982235508</v>
      </c>
      <c r="AS141" s="24">
        <v>0.55599418053208827</v>
      </c>
      <c r="AT141" s="24">
        <v>0.34136785566069211</v>
      </c>
      <c r="AU141" s="24">
        <v>0.31902327815082887</v>
      </c>
      <c r="AV141" s="24">
        <v>0.4845625204245157</v>
      </c>
      <c r="AW141" s="24">
        <v>0.40372573883019203</v>
      </c>
      <c r="AX141" s="24">
        <v>0.54433181816166831</v>
      </c>
      <c r="AY141" s="23">
        <v>0.46144294800134572</v>
      </c>
      <c r="AZ141" s="24">
        <v>0.50113730542434198</v>
      </c>
      <c r="BA141" s="24">
        <v>0.53407595657283646</v>
      </c>
      <c r="BB141" s="24">
        <v>0.45029298863431522</v>
      </c>
      <c r="BC141" s="24">
        <v>0.48073887319226855</v>
      </c>
      <c r="BD141" s="24">
        <v>0.53325759237241144</v>
      </c>
      <c r="BE141" s="24">
        <v>0.28526691512499502</v>
      </c>
      <c r="BF141" s="24">
        <v>0.44533100468825149</v>
      </c>
    </row>
    <row r="142" spans="1:58">
      <c r="A142" s="20" t="s">
        <v>552</v>
      </c>
      <c r="B142" s="20">
        <v>2023</v>
      </c>
      <c r="C142" s="20" t="str">
        <f t="shared" si="2"/>
        <v>Zambia_2023</v>
      </c>
      <c r="D142" s="25" t="s">
        <v>553</v>
      </c>
      <c r="E142" s="25" t="s">
        <v>617</v>
      </c>
      <c r="F142" s="22">
        <v>0.44972612284063146</v>
      </c>
      <c r="G142" s="23">
        <v>0.45952826055527307</v>
      </c>
      <c r="H142" s="24">
        <v>0.48618487688644674</v>
      </c>
      <c r="I142" s="24">
        <v>0.36316968379876369</v>
      </c>
      <c r="J142" s="24">
        <v>0.47174481276491587</v>
      </c>
      <c r="K142" s="24">
        <v>0.51572942536085042</v>
      </c>
      <c r="L142" s="24">
        <v>0.41173364758455983</v>
      </c>
      <c r="M142" s="24">
        <v>0.50860711693610205</v>
      </c>
      <c r="N142" s="23">
        <v>0.38038442706569253</v>
      </c>
      <c r="O142" s="24">
        <v>0.41121700648584991</v>
      </c>
      <c r="P142" s="24">
        <v>0.51447565408793305</v>
      </c>
      <c r="Q142" s="24">
        <v>0.33170585862753571</v>
      </c>
      <c r="R142" s="24">
        <v>0.26413918906145151</v>
      </c>
      <c r="S142" s="23">
        <v>0.39286321942820862</v>
      </c>
      <c r="T142" s="24">
        <v>0.24973571905611797</v>
      </c>
      <c r="U142" s="24">
        <v>0.45182864027750635</v>
      </c>
      <c r="V142" s="24">
        <v>0.44061236124311387</v>
      </c>
      <c r="W142" s="24">
        <v>0.4292761571360964</v>
      </c>
      <c r="X142" s="23">
        <v>0.40313080962992026</v>
      </c>
      <c r="Y142" s="24">
        <v>0.49880712881158301</v>
      </c>
      <c r="Z142" s="24">
        <v>0.29797577351544247</v>
      </c>
      <c r="AA142" s="24">
        <v>0.36186857441568032</v>
      </c>
      <c r="AB142" s="24">
        <v>0.41173364758455983</v>
      </c>
      <c r="AC142" s="24">
        <v>0.60955462585162323</v>
      </c>
      <c r="AD142" s="24">
        <v>0.22760247996810265</v>
      </c>
      <c r="AE142" s="24">
        <v>0.41359343880132921</v>
      </c>
      <c r="AF142" s="24">
        <v>0.40391080809104141</v>
      </c>
      <c r="AG142" s="23">
        <v>0.68519002459066769</v>
      </c>
      <c r="AH142" s="24">
        <v>0.62124623851475769</v>
      </c>
      <c r="AI142" s="24">
        <v>1</v>
      </c>
      <c r="AJ142" s="24">
        <v>0.43432383525724516</v>
      </c>
      <c r="AK142" s="23">
        <v>0.42526691931939375</v>
      </c>
      <c r="AL142" s="24">
        <v>0.49396447609643063</v>
      </c>
      <c r="AM142" s="24">
        <v>0.40374682481515545</v>
      </c>
      <c r="AN142" s="24">
        <v>0.45390139685077041</v>
      </c>
      <c r="AO142" s="24">
        <v>0.3438161050479831</v>
      </c>
      <c r="AP142" s="24">
        <v>0.43090579378662919</v>
      </c>
      <c r="AQ142" s="23">
        <v>0.45619148252862801</v>
      </c>
      <c r="AR142" s="24">
        <v>0.4163806973931824</v>
      </c>
      <c r="AS142" s="24">
        <v>0.43484960872592004</v>
      </c>
      <c r="AT142" s="24">
        <v>0.41974437040772433</v>
      </c>
      <c r="AU142" s="24">
        <v>0.41994076082752169</v>
      </c>
      <c r="AV142" s="24">
        <v>0.42178775394958118</v>
      </c>
      <c r="AW142" s="24">
        <v>0.58128339136491602</v>
      </c>
      <c r="AX142" s="24">
        <v>0.49935379503155014</v>
      </c>
      <c r="AY142" s="23">
        <v>0.39525383960726795</v>
      </c>
      <c r="AZ142" s="24">
        <v>0.44516524026826765</v>
      </c>
      <c r="BA142" s="24">
        <v>0.45701454405775888</v>
      </c>
      <c r="BB142" s="24">
        <v>0.29563992243939385</v>
      </c>
      <c r="BC142" s="24">
        <v>0.46600016232745434</v>
      </c>
      <c r="BD142" s="24">
        <v>0.3633231631298709</v>
      </c>
      <c r="BE142" s="24">
        <v>0.37776527061245008</v>
      </c>
      <c r="BF142" s="24">
        <v>0.36186857441568032</v>
      </c>
    </row>
    <row r="143" spans="1:58">
      <c r="A143" s="20" t="s">
        <v>100</v>
      </c>
      <c r="B143" s="20">
        <v>2023</v>
      </c>
      <c r="C143" s="20" t="str">
        <f t="shared" si="2"/>
        <v>Zimbabwe_2023</v>
      </c>
      <c r="D143" s="25" t="s">
        <v>554</v>
      </c>
      <c r="E143" s="25" t="s">
        <v>617</v>
      </c>
      <c r="F143" s="22">
        <v>0.39652653904055463</v>
      </c>
      <c r="G143" s="23">
        <v>0.32693717052018095</v>
      </c>
      <c r="H143" s="24">
        <v>0.33192766747774249</v>
      </c>
      <c r="I143" s="24">
        <v>0.31289256484441585</v>
      </c>
      <c r="J143" s="24">
        <v>0.43210329755095805</v>
      </c>
      <c r="K143" s="24">
        <v>0.35864315566120536</v>
      </c>
      <c r="L143" s="24">
        <v>0.25814601589287017</v>
      </c>
      <c r="M143" s="24">
        <v>0.26791032169389384</v>
      </c>
      <c r="N143" s="23">
        <v>0.32134850453888814</v>
      </c>
      <c r="O143" s="24">
        <v>0.29795534226286602</v>
      </c>
      <c r="P143" s="24">
        <v>0.4450635964950368</v>
      </c>
      <c r="Q143" s="24">
        <v>0.31070600194039172</v>
      </c>
      <c r="R143" s="24">
        <v>0.23166907745725812</v>
      </c>
      <c r="S143" s="23">
        <v>0.32991679068638624</v>
      </c>
      <c r="T143" s="24">
        <v>0.17880100422975517</v>
      </c>
      <c r="U143" s="24">
        <v>0.38920599484083118</v>
      </c>
      <c r="V143" s="24">
        <v>0.27520061849032373</v>
      </c>
      <c r="W143" s="24">
        <v>0.47645954518463479</v>
      </c>
      <c r="X143" s="23">
        <v>0.3420494404155896</v>
      </c>
      <c r="Y143" s="24">
        <v>0.42296186938208263</v>
      </c>
      <c r="Z143" s="24">
        <v>0.32163416746562207</v>
      </c>
      <c r="AA143" s="24">
        <v>0.3517715600408941</v>
      </c>
      <c r="AB143" s="24">
        <v>0.25814601589287017</v>
      </c>
      <c r="AC143" s="24">
        <v>0.46734645805629482</v>
      </c>
      <c r="AD143" s="24">
        <v>0.17168482613865266</v>
      </c>
      <c r="AE143" s="24">
        <v>0.27409091187862894</v>
      </c>
      <c r="AF143" s="24">
        <v>0.4687597144696718</v>
      </c>
      <c r="AG143" s="23">
        <v>0.67201826446200996</v>
      </c>
      <c r="AH143" s="24">
        <v>0.6122153370190484</v>
      </c>
      <c r="AI143" s="24">
        <v>1</v>
      </c>
      <c r="AJ143" s="24">
        <v>0.40383945636698143</v>
      </c>
      <c r="AK143" s="23">
        <v>0.35069743475879461</v>
      </c>
      <c r="AL143" s="24">
        <v>0.40704274072516622</v>
      </c>
      <c r="AM143" s="24">
        <v>0.44494663375327459</v>
      </c>
      <c r="AN143" s="24">
        <v>0.32414057807975055</v>
      </c>
      <c r="AO143" s="24">
        <v>0.31044070052614203</v>
      </c>
      <c r="AP143" s="24">
        <v>0.26691652070963956</v>
      </c>
      <c r="AQ143" s="23">
        <v>0.46498406332082703</v>
      </c>
      <c r="AR143" s="24">
        <v>0.4388832957827834</v>
      </c>
      <c r="AS143" s="24">
        <v>0.46142158766933122</v>
      </c>
      <c r="AT143" s="24">
        <v>0.42724186318543034</v>
      </c>
      <c r="AU143" s="24">
        <v>0.27215234348818784</v>
      </c>
      <c r="AV143" s="24">
        <v>0.49522775345393355</v>
      </c>
      <c r="AW143" s="24">
        <v>0.62903430550322048</v>
      </c>
      <c r="AX143" s="24">
        <v>0.5309272941629023</v>
      </c>
      <c r="AY143" s="23">
        <v>0.36426064362176075</v>
      </c>
      <c r="AZ143" s="24">
        <v>0.40017206658171789</v>
      </c>
      <c r="BA143" s="24">
        <v>0.48536483556526372</v>
      </c>
      <c r="BB143" s="24">
        <v>0.35564708807373202</v>
      </c>
      <c r="BC143" s="24">
        <v>0.38267314549686299</v>
      </c>
      <c r="BD143" s="24">
        <v>0.33829586614546608</v>
      </c>
      <c r="BE143" s="24">
        <v>0.23589994344838883</v>
      </c>
      <c r="BF143" s="24">
        <v>0.3517715600408941</v>
      </c>
    </row>
    <row r="144" spans="1:58">
      <c r="F144" s="23"/>
    </row>
    <row r="145" spans="6:58">
      <c r="F145" s="23"/>
      <c r="G145" s="25"/>
      <c r="H145" s="25"/>
      <c r="I145" s="20"/>
      <c r="J145" s="25"/>
      <c r="K145" s="25"/>
      <c r="L145" s="20"/>
      <c r="M145" s="25"/>
      <c r="N145" s="25"/>
      <c r="O145" s="20"/>
      <c r="P145" s="25"/>
      <c r="Q145" s="25"/>
      <c r="R145" s="20"/>
      <c r="S145" s="25"/>
      <c r="T145" s="25"/>
      <c r="U145" s="20"/>
      <c r="V145" s="25"/>
      <c r="W145" s="25"/>
      <c r="X145" s="20"/>
      <c r="Y145" s="25"/>
      <c r="Z145" s="25"/>
      <c r="AA145" s="20"/>
      <c r="AB145" s="25"/>
      <c r="AC145" s="25"/>
      <c r="AD145" s="20"/>
      <c r="AE145" s="25"/>
      <c r="AF145" s="25"/>
      <c r="AG145" s="20"/>
      <c r="AH145" s="25"/>
      <c r="AI145" s="25"/>
      <c r="AJ145" s="20"/>
      <c r="AK145" s="25"/>
      <c r="AL145" s="25"/>
      <c r="AM145" s="20"/>
      <c r="AN145" s="25"/>
      <c r="AO145" s="25"/>
      <c r="AP145" s="20"/>
      <c r="AQ145" s="25"/>
      <c r="AR145" s="25"/>
      <c r="AS145" s="20"/>
      <c r="AT145" s="25"/>
      <c r="AU145" s="25"/>
      <c r="AV145" s="20"/>
      <c r="AW145" s="25"/>
      <c r="AX145" s="25"/>
      <c r="AY145" s="20"/>
      <c r="AZ145" s="25"/>
      <c r="BA145" s="25"/>
      <c r="BB145" s="20"/>
      <c r="BC145" s="25"/>
      <c r="BD145" s="25"/>
      <c r="BE145" s="20"/>
      <c r="BF145" s="25"/>
    </row>
    <row r="146" spans="6:58">
      <c r="F146" s="23"/>
    </row>
    <row r="147" spans="6:58">
      <c r="F147" s="23"/>
    </row>
    <row r="148" spans="6:58">
      <c r="F148" s="23"/>
    </row>
    <row r="149" spans="6:58">
      <c r="F149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G l 3 V x s M Z d q l A A A A 9 w A A A B I A H A B D b 2 5 m a W c v U G F j a 2 F n Z S 5 4 b W w g o h g A K K A U A A A A A A A A A A A A A A A A A A A A A A A A A A A A h Y 9 N C s I w G E S v U r J v / k S Q 8 j V d i D s L B U H c h j S 2 w T a V J j W 9 m w u P 5 B W s a N W d y 3 n z F j P 3 6 w 2 y s W 2 i i + 6 d 6 W y K G K Y o 0 l Z 1 p b F V i g Z / j F c o E 1 B I d Z K V j i b Z u m R 0 Z Y p q 7 8 8 J I S E E H B a 4 6 y v C K W X k k G 9 3 q t a t R B / Z / J d j Y 5 2 X V m k k Y P 8 a I z h m d I k Z 5 x x T I D O F 3 N i v w a f B z / Y H w n p o / N B r o V 1 c b I D M E c j 7 h H g A U E s D B B Q A A g A I A J B p d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a X d X K I p H u A 4 A A A A R A A A A E w A c A E Z v c m 1 1 b G F z L 1 N l Y 3 R p b 2 4 x L m 0 g o h g A K K A U A A A A A A A A A A A A A A A A A A A A A A A A A A A A K 0 5 N L s n M z 1 M I h t C G 1 g B Q S w E C L Q A U A A I A C A C Q a X d X G w x l 2 q U A A A D 3 A A A A E g A A A A A A A A A A A A A A A A A A A A A A Q 2 9 u Z m l n L 1 B h Y 2 t h Z 2 U u e G 1 s U E s B A i 0 A F A A C A A g A k G l 3 V w / K 6 a u k A A A A 6 Q A A A B M A A A A A A A A A A A A A A A A A 8 Q A A A F t D b 2 5 0 Z W 5 0 X 1 R 5 c G V z X S 5 4 b W x Q S w E C L Q A U A A I A C A C Q a X d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7 B s l Q y i P E 2 F F L u 0 K w t 9 L A A A A A A C A A A A A A A Q Z g A A A A E A A C A A A A C O / N D / 0 C G 7 k G z H P 1 Q E a S x P f P R y S m s L x F q U R j P o 0 z X p c w A A A A A O g A A A A A I A A C A A A A B h v u j j C s + p D w w z d 4 D F V 6 N X T W a k l R 2 7 W 5 D f w 2 Y L M l p 3 J V A A A A C d 9 J 9 U B m y j 1 m 0 + 1 v R X K j + U g A S f 3 I b o n s c u t 4 / w R 2 M B p q Y G 5 R O N Z L k + Y n g 0 H e t P P B J 0 A R d 0 7 j V 1 K J u z e h H 3 t k 7 m G j 9 P S E 8 H r q b 8 C F w M G f N B + 0 A A A A C X y r f Z i P a A Y 0 s 8 k R c 6 f x Q D A K F 6 k X V 4 h 1 M C y p + W C M s T S j C u h 7 W x R D c h T n 8 N 3 l q u k Q t U 2 U J Y x G y a 4 3 2 n d u U T U M 2 E < / D a t a M a s h u p > 
</file>

<file path=customXml/itemProps1.xml><?xml version="1.0" encoding="utf-8"?>
<ds:datastoreItem xmlns:ds="http://schemas.openxmlformats.org/officeDocument/2006/customXml" ds:itemID="{C579EA3E-8416-4FD8-AC3E-757FB107F8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data</vt:lpstr>
      <vt:lpstr>Organized Crime Index</vt:lpstr>
      <vt:lpstr>Hoja5</vt:lpstr>
      <vt:lpstr>AML_Index</vt:lpstr>
      <vt:lpstr>CPI 2022</vt:lpstr>
      <vt:lpstr>Rule of Law 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Chiroque</dc:creator>
  <cp:lastModifiedBy>Christian Chiroque</cp:lastModifiedBy>
  <dcterms:created xsi:type="dcterms:W3CDTF">2021-06-23T22:07:44Z</dcterms:created>
  <dcterms:modified xsi:type="dcterms:W3CDTF">2024-04-02T04:38:35Z</dcterms:modified>
</cp:coreProperties>
</file>