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/Downloads/"/>
    </mc:Choice>
  </mc:AlternateContent>
  <xr:revisionPtr revIDLastSave="0" documentId="13_ncr:1_{130893F7-2A3F-BB46-9EE1-255A6FE4B6E8}" xr6:coauthVersionLast="43" xr6:coauthVersionMax="43" xr10:uidLastSave="{00000000-0000-0000-0000-000000000000}"/>
  <bookViews>
    <workbookView xWindow="20" yWindow="460" windowWidth="38400" windowHeight="21240" xr2:uid="{B06FE016-8B68-4719-BB6E-4DE019BE254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7" i="1" l="1"/>
  <c r="L47" i="1"/>
  <c r="K47" i="1"/>
  <c r="J47" i="1"/>
  <c r="I47" i="1"/>
  <c r="N46" i="1"/>
  <c r="L46" i="1"/>
  <c r="K46" i="1"/>
  <c r="J46" i="1"/>
  <c r="I46" i="1"/>
  <c r="N45" i="1"/>
  <c r="L45" i="1"/>
  <c r="K45" i="1"/>
  <c r="J45" i="1"/>
  <c r="I45" i="1"/>
  <c r="N44" i="1"/>
  <c r="L44" i="1"/>
  <c r="K44" i="1"/>
  <c r="J44" i="1"/>
  <c r="I44" i="1"/>
  <c r="N43" i="1"/>
  <c r="L43" i="1"/>
  <c r="K43" i="1"/>
  <c r="J43" i="1"/>
  <c r="I43" i="1"/>
  <c r="N42" i="1"/>
  <c r="L42" i="1"/>
  <c r="K42" i="1"/>
  <c r="J42" i="1"/>
  <c r="I42" i="1"/>
  <c r="N41" i="1"/>
  <c r="L41" i="1"/>
  <c r="K41" i="1"/>
  <c r="J41" i="1"/>
  <c r="I41" i="1"/>
  <c r="N40" i="1"/>
  <c r="L40" i="1"/>
  <c r="K40" i="1"/>
  <c r="J40" i="1"/>
  <c r="I40" i="1"/>
  <c r="N30" i="1"/>
  <c r="L30" i="1"/>
  <c r="K30" i="1"/>
  <c r="J30" i="1"/>
  <c r="I30" i="1"/>
  <c r="N29" i="1"/>
  <c r="L29" i="1"/>
  <c r="K29" i="1"/>
  <c r="J29" i="1"/>
  <c r="I29" i="1"/>
  <c r="N28" i="1"/>
  <c r="L28" i="1"/>
  <c r="K28" i="1"/>
  <c r="J28" i="1"/>
  <c r="I28" i="1"/>
  <c r="N27" i="1"/>
  <c r="L27" i="1"/>
  <c r="K27" i="1"/>
  <c r="J27" i="1"/>
  <c r="I27" i="1"/>
  <c r="N26" i="1"/>
  <c r="L26" i="1"/>
  <c r="K26" i="1"/>
  <c r="J26" i="1"/>
  <c r="I26" i="1"/>
  <c r="N25" i="1"/>
  <c r="L25" i="1"/>
  <c r="K25" i="1"/>
  <c r="J25" i="1"/>
  <c r="I25" i="1"/>
  <c r="N24" i="1"/>
  <c r="L24" i="1"/>
  <c r="K24" i="1"/>
  <c r="J24" i="1"/>
  <c r="I24" i="1"/>
  <c r="N23" i="1"/>
  <c r="L23" i="1"/>
  <c r="K23" i="1"/>
  <c r="J23" i="1"/>
  <c r="I23" i="1"/>
  <c r="N13" i="1"/>
  <c r="N12" i="1"/>
  <c r="N11" i="1"/>
  <c r="N10" i="1"/>
  <c r="N9" i="1"/>
  <c r="N8" i="1"/>
  <c r="N7" i="1"/>
  <c r="N6" i="1"/>
  <c r="I8" i="1"/>
  <c r="I7" i="1"/>
  <c r="I10" i="1"/>
  <c r="I6" i="1"/>
  <c r="I11" i="1"/>
  <c r="J11" i="1"/>
  <c r="K10" i="1"/>
  <c r="K11" i="1"/>
  <c r="L11" i="1"/>
  <c r="L12" i="1"/>
  <c r="K12" i="1"/>
  <c r="J12" i="1"/>
  <c r="I12" i="1"/>
  <c r="I13" i="1"/>
  <c r="J13" i="1"/>
  <c r="K13" i="1"/>
  <c r="L13" i="1"/>
  <c r="L10" i="1"/>
  <c r="J10" i="1"/>
  <c r="L9" i="1"/>
  <c r="L8" i="1"/>
  <c r="L7" i="1"/>
  <c r="K9" i="1"/>
  <c r="K8" i="1"/>
  <c r="K7" i="1"/>
  <c r="J9" i="1"/>
  <c r="J8" i="1"/>
  <c r="J7" i="1"/>
  <c r="I9" i="1"/>
  <c r="L6" i="1"/>
  <c r="K6" i="1"/>
  <c r="J6" i="1"/>
</calcChain>
</file>

<file path=xl/sharedStrings.xml><?xml version="1.0" encoding="utf-8"?>
<sst xmlns="http://schemas.openxmlformats.org/spreadsheetml/2006/main" count="100" uniqueCount="33">
  <si>
    <t>Weapon Damage</t>
  </si>
  <si>
    <t>Critical Hit Damage</t>
  </si>
  <si>
    <t>Headshot Damage</t>
  </si>
  <si>
    <t>Out of Cover Damage</t>
  </si>
  <si>
    <t>Damage to Elites</t>
  </si>
  <si>
    <t>Enemy Armor Damage</t>
  </si>
  <si>
    <t>Health Damage</t>
  </si>
  <si>
    <t>Crit Chance</t>
  </si>
  <si>
    <t>Bodyshot</t>
  </si>
  <si>
    <t>headshot</t>
  </si>
  <si>
    <t>Critical Bodyshot</t>
  </si>
  <si>
    <t>Critical headshot</t>
  </si>
  <si>
    <t>RPM</t>
  </si>
  <si>
    <t>normal NPC in cover Health</t>
  </si>
  <si>
    <t>ELITE NPC in cover Health</t>
  </si>
  <si>
    <t>normal NPC out of cover Health</t>
  </si>
  <si>
    <t>ELITE NPC out of cover cover Health</t>
  </si>
  <si>
    <t>normal NPC in cover Armor</t>
  </si>
  <si>
    <t>ELITE NPC in cover Armor</t>
  </si>
  <si>
    <t>normal NPC out of cover Armor</t>
  </si>
  <si>
    <t>ELITE NPC out of cover cover Armor</t>
  </si>
  <si>
    <t>BUILD 1</t>
  </si>
  <si>
    <t>headshot rate</t>
  </si>
  <si>
    <t>Final DPS</t>
  </si>
  <si>
    <t>%</t>
  </si>
  <si>
    <t>Stats from Character Statscreen</t>
  </si>
  <si>
    <t xml:space="preserve">DO NOT CHANGE THIS </t>
  </si>
  <si>
    <t>BUILD 2</t>
  </si>
  <si>
    <t>BUILD 3</t>
  </si>
  <si>
    <t>NPC in cover Health</t>
  </si>
  <si>
    <t>NPC out of cover Health</t>
  </si>
  <si>
    <t>NPC in cover Armor</t>
  </si>
  <si>
    <t>NPC out of cover 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</si>
</sst>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4" fontId="3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7" fillId="0" borderId="0" xfId="0" applyNumberFormat="1" applyFont="1" applyAlignment="1">
      <alignment horizontal="center"/>
    </xf>
    <xf numFmtId="3" fontId="7" fillId="2" borderId="0" xfId="1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3" fontId="6" fillId="2" borderId="0" xfId="1" applyNumberFormat="1" applyFont="1" applyAlignment="1">
      <alignment horizontal="center"/>
    </xf>
    <xf numFmtId="0" fontId="2" fillId="3" borderId="1" xfId="2" applyAlignment="1">
      <alignment horizontal="center"/>
    </xf>
    <xf numFmtId="4" fontId="2" fillId="3" borderId="1" xfId="2" applyNumberFormat="1" applyAlignment="1">
      <alignment horizontal="center"/>
    </xf>
    <xf numFmtId="3" fontId="2" fillId="3" borderId="1" xfId="2" applyNumberFormat="1" applyAlignment="1">
      <alignment horizontal="center"/>
    </xf>
    <xf numFmtId="0" fontId="2" fillId="3" borderId="1" xfId="2"/>
    <xf numFmtId="3" fontId="0" fillId="0" borderId="0" xfId="0" applyNumberFormat="1" applyFont="1" applyAlignment="1">
      <alignment horizontal="center"/>
    </xf>
    <xf numFmtId="3" fontId="0" fillId="0" borderId="0" xfId="0" applyNumberForma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3" fontId="3" fillId="0" borderId="0" xfId="0" applyNumberFormat="1" applyFont="1" applyAlignment="1" applyProtection="1">
      <alignment horizontal="center"/>
      <protection locked="0"/>
    </xf>
  </cellXfs>
  <cellStyles count="3">
    <cellStyle name="Neutral" xfId="1" builtinId="2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0A645-9A32-4059-ABFB-59920DD1332E}">
  <dimension ref="A1:S49"/>
  <sheetViews>
    <sheetView tabSelected="1" zoomScale="150" workbookViewId="0">
      <selection activeCell="H7" sqref="H7"/>
    </sheetView>
  </sheetViews>
  <sheetFormatPr baseColWidth="10" defaultColWidth="8.83203125" defaultRowHeight="15" x14ac:dyDescent="0.2"/>
  <cols>
    <col min="1" max="1" width="3.5" customWidth="1"/>
    <col min="2" max="2" width="2.83203125" customWidth="1"/>
    <col min="3" max="3" width="31.5" customWidth="1"/>
    <col min="4" max="4" width="1.5" customWidth="1"/>
    <col min="5" max="5" width="30.5" customWidth="1"/>
    <col min="6" max="6" width="3.33203125" customWidth="1"/>
    <col min="7" max="7" width="9.6640625" customWidth="1"/>
    <col min="8" max="8" width="35.83203125" customWidth="1"/>
    <col min="9" max="9" width="19.33203125" customWidth="1"/>
    <col min="10" max="10" width="19.1640625" customWidth="1"/>
    <col min="11" max="11" width="22.5" customWidth="1"/>
    <col min="12" max="12" width="22.33203125" customWidth="1"/>
    <col min="13" max="13" width="1.83203125" customWidth="1"/>
    <col min="14" max="14" width="29.1640625" customWidth="1"/>
    <col min="15" max="15" width="6.5" customWidth="1"/>
    <col min="16" max="16" width="27.5" customWidth="1"/>
    <col min="17" max="17" width="19.33203125" customWidth="1"/>
    <col min="18" max="18" width="17.6640625" customWidth="1"/>
    <col min="19" max="19" width="26.33203125" customWidth="1"/>
  </cols>
  <sheetData>
    <row r="1" spans="1:1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 s="1"/>
      <c r="B2" s="1"/>
      <c r="C2" s="1"/>
      <c r="D2" s="1"/>
      <c r="E2" s="3" t="s">
        <v>25</v>
      </c>
      <c r="F2" s="1"/>
      <c r="G2" s="15"/>
      <c r="H2" s="15" t="s">
        <v>26</v>
      </c>
      <c r="I2" s="15"/>
      <c r="J2" s="15"/>
      <c r="K2" s="15"/>
      <c r="L2" s="15"/>
      <c r="M2" s="15"/>
      <c r="N2" s="15"/>
      <c r="O2" s="15"/>
      <c r="P2" s="1"/>
      <c r="Q2" s="1"/>
      <c r="R2" s="1"/>
      <c r="S2" s="1"/>
    </row>
    <row r="3" spans="1:19" x14ac:dyDescent="0.2">
      <c r="A3" s="1"/>
      <c r="B3" s="1"/>
      <c r="C3" s="5"/>
      <c r="D3" s="5"/>
      <c r="E3" s="5"/>
      <c r="F3" s="5"/>
      <c r="G3" s="16"/>
      <c r="H3" s="5"/>
      <c r="I3" s="5"/>
      <c r="J3" s="5"/>
      <c r="K3" s="5"/>
      <c r="L3" s="5"/>
      <c r="M3" s="5"/>
      <c r="N3" s="6"/>
      <c r="O3" s="15"/>
      <c r="P3" s="1"/>
      <c r="Q3" s="1"/>
      <c r="R3" s="1"/>
      <c r="S3" s="1"/>
    </row>
    <row r="4" spans="1:19" x14ac:dyDescent="0.2">
      <c r="A4" s="1"/>
      <c r="B4" s="1"/>
      <c r="C4" s="7" t="s">
        <v>21</v>
      </c>
      <c r="D4" s="5"/>
      <c r="E4" s="7"/>
      <c r="F4" s="7"/>
      <c r="G4" s="16"/>
      <c r="H4" s="6"/>
      <c r="I4" s="7" t="s">
        <v>8</v>
      </c>
      <c r="J4" s="7" t="s">
        <v>9</v>
      </c>
      <c r="K4" s="7" t="s">
        <v>10</v>
      </c>
      <c r="L4" s="7" t="s">
        <v>11</v>
      </c>
      <c r="M4" s="7"/>
      <c r="N4" s="7" t="s">
        <v>23</v>
      </c>
      <c r="O4" s="15"/>
      <c r="P4" s="2"/>
      <c r="Q4" s="2"/>
      <c r="R4" s="2"/>
      <c r="S4" s="1"/>
    </row>
    <row r="5" spans="1:19" x14ac:dyDescent="0.2">
      <c r="A5" s="1"/>
      <c r="B5" s="1"/>
      <c r="C5" s="8"/>
      <c r="D5" s="5"/>
      <c r="E5" s="7"/>
      <c r="F5" s="7"/>
      <c r="G5" s="16"/>
      <c r="H5" s="7"/>
      <c r="I5" s="7"/>
      <c r="J5" s="7"/>
      <c r="K5" s="7"/>
      <c r="L5" s="7"/>
      <c r="M5" s="7"/>
      <c r="N5" s="8"/>
      <c r="O5" s="15"/>
      <c r="P5" s="2"/>
      <c r="Q5" s="2"/>
      <c r="R5" s="2"/>
      <c r="S5" s="1"/>
    </row>
    <row r="6" spans="1:19" x14ac:dyDescent="0.2">
      <c r="A6" s="1"/>
      <c r="B6" s="1"/>
      <c r="C6" s="7" t="s">
        <v>0</v>
      </c>
      <c r="D6" s="5"/>
      <c r="E6" s="20">
        <v>5000</v>
      </c>
      <c r="F6" s="10"/>
      <c r="G6" s="17"/>
      <c r="H6" s="11" t="s">
        <v>29</v>
      </c>
      <c r="I6" s="10">
        <f>E6*(1 +(E13/100))</f>
        <v>5500</v>
      </c>
      <c r="J6" s="10">
        <f>E6*(1 +(E9/100))*(1 +(E13/100))</f>
        <v>13750.000000000002</v>
      </c>
      <c r="K6" s="10">
        <f>E6*(1 +(E8/100))*(1 +(E13/100))</f>
        <v>9900</v>
      </c>
      <c r="L6" s="10">
        <f>E6*(1 +(E8/100) + (E9/100))*(1 +(E13/100))</f>
        <v>18150</v>
      </c>
      <c r="M6" s="10"/>
      <c r="N6" s="19">
        <f>E6*(1+(E8/100*E7/100))*(1 +(E9/100*(E15/100)))*(E14/60)*(1+(E13/100))</f>
        <v>220458.33333333337</v>
      </c>
      <c r="O6" s="18"/>
      <c r="P6" s="1"/>
      <c r="Q6" s="1"/>
      <c r="R6" s="1"/>
      <c r="S6" s="1"/>
    </row>
    <row r="7" spans="1:19" x14ac:dyDescent="0.2">
      <c r="A7" s="1"/>
      <c r="B7" s="1"/>
      <c r="C7" s="7" t="s">
        <v>7</v>
      </c>
      <c r="D7" s="5"/>
      <c r="E7" s="21">
        <v>60</v>
      </c>
      <c r="F7" s="10" t="s">
        <v>24</v>
      </c>
      <c r="G7" s="17"/>
      <c r="H7" s="12" t="s">
        <v>14</v>
      </c>
      <c r="I7" s="10">
        <f>E6*(1 +(E11/100))*(1 +(E13/100))</f>
        <v>6600.0000000000009</v>
      </c>
      <c r="J7" s="10">
        <f>E6*(1 +(E9/100))*(1 +(E11/100))*(1 +(E13/100))</f>
        <v>16500</v>
      </c>
      <c r="K7" s="10">
        <f>E6*(1 +(E8/100))*(1 +(E11/100))*(1 +(E13/100))</f>
        <v>11880.000000000002</v>
      </c>
      <c r="L7" s="10">
        <f>E6*(1 +(E8/100) + (E9/100))*(1 +(E11/100))*(1 +(E13/100))</f>
        <v>21780</v>
      </c>
      <c r="M7" s="10"/>
      <c r="N7" s="19">
        <f>E6*(1+(E8/100*E7/100))*(1 +(E9/100*(E15/100)))*(E14/60)*(1+(E13/100))*(1 +(E11/100))</f>
        <v>264550.00000000006</v>
      </c>
      <c r="O7" s="15"/>
      <c r="P7" s="1"/>
      <c r="Q7" s="1"/>
      <c r="R7" s="1"/>
      <c r="S7" s="1"/>
    </row>
    <row r="8" spans="1:19" x14ac:dyDescent="0.2">
      <c r="A8" s="1"/>
      <c r="B8" s="1"/>
      <c r="C8" s="7" t="s">
        <v>1</v>
      </c>
      <c r="D8" s="5"/>
      <c r="E8" s="21">
        <v>80</v>
      </c>
      <c r="F8" s="10" t="s">
        <v>24</v>
      </c>
      <c r="G8" s="17"/>
      <c r="H8" s="11" t="s">
        <v>30</v>
      </c>
      <c r="I8" s="10">
        <f>E6*(1 +(E10/100))*(1 +(E13/100))</f>
        <v>5775.0000000000009</v>
      </c>
      <c r="J8" s="10">
        <f>E6*(1 +(E9/100))*(1 +(E10/100))*(1 +(E13/100))</f>
        <v>14437.500000000002</v>
      </c>
      <c r="K8" s="10">
        <f>E6*(1 +(E9/100))*(1 +(E10/100))*(1 +(E13/100))</f>
        <v>14437.500000000002</v>
      </c>
      <c r="L8" s="10">
        <f>E6*(1 +(E8/100) + (E9/100))*(1 +(E10/100))*(1 +(E13/100))</f>
        <v>19057.5</v>
      </c>
      <c r="M8" s="10"/>
      <c r="N8" s="19">
        <f>E6*(1+(E8/100*E7/100))*(1 +(E9/100*(E15/100)))*(E14/60)*(1+(E13/100))*(1 +(E10/100))</f>
        <v>231481.25000000006</v>
      </c>
      <c r="O8" s="15"/>
      <c r="P8" s="1"/>
      <c r="Q8" s="1"/>
      <c r="R8" s="1"/>
      <c r="S8" s="1"/>
    </row>
    <row r="9" spans="1:19" x14ac:dyDescent="0.2">
      <c r="A9" s="1"/>
      <c r="B9" s="1"/>
      <c r="C9" s="7" t="s">
        <v>2</v>
      </c>
      <c r="D9" s="5"/>
      <c r="E9" s="21">
        <v>150</v>
      </c>
      <c r="F9" s="10" t="s">
        <v>24</v>
      </c>
      <c r="G9" s="17"/>
      <c r="H9" s="12" t="s">
        <v>16</v>
      </c>
      <c r="I9" s="10">
        <f>E6*(1 +(E11/100))*(1 +(E10/100))*(1 +(E13/100))</f>
        <v>6930.0000000000009</v>
      </c>
      <c r="J9" s="10">
        <f>E6*(1 +(E9/100))*(1 +(E11/100))*(1 +(E10/100))*(1 +(E13/100))</f>
        <v>17325</v>
      </c>
      <c r="K9" s="10">
        <f>E6*(1 +(E8/100))*(1 +(E11/100))*(1 +(E10/100))*(1 +(E13/100))</f>
        <v>12474.000000000002</v>
      </c>
      <c r="L9" s="10">
        <f>E6*(1 +(E8/100) + (E9/100))*(1 +(E11/100))*(1 +(E10/100))*(1 +(E13/100))</f>
        <v>22869.000000000004</v>
      </c>
      <c r="M9" s="10"/>
      <c r="N9" s="19">
        <f>E6*(1+(E8/100*E7/100))*(1 +(E9/100*(E15/100)))*(E14/60)*(1+(E13/100))*(1 +(E11/100))*(1 +(E10/100))</f>
        <v>277777.50000000006</v>
      </c>
      <c r="O9" s="15"/>
      <c r="P9" s="1"/>
      <c r="Q9" s="1"/>
      <c r="R9" s="1"/>
      <c r="S9" s="1"/>
    </row>
    <row r="10" spans="1:19" x14ac:dyDescent="0.2">
      <c r="A10" s="1"/>
      <c r="B10" s="1"/>
      <c r="C10" s="7" t="s">
        <v>3</v>
      </c>
      <c r="D10" s="5"/>
      <c r="E10" s="21">
        <v>5</v>
      </c>
      <c r="F10" s="10" t="s">
        <v>24</v>
      </c>
      <c r="G10" s="17"/>
      <c r="H10" s="13" t="s">
        <v>31</v>
      </c>
      <c r="I10" s="10">
        <f>E6*(1 +(E12/100))</f>
        <v>5400</v>
      </c>
      <c r="J10" s="10">
        <f>E6*(1 +(E9/100))*(1 +(E12/100))</f>
        <v>13500</v>
      </c>
      <c r="K10" s="10">
        <f>E6*(1 +(E8/100))*(1 +(E12/100))</f>
        <v>9720</v>
      </c>
      <c r="L10" s="10">
        <f>E6*(1 +(E8/100) + (E9/100))*(1 +(E12/100))</f>
        <v>17820</v>
      </c>
      <c r="M10" s="10"/>
      <c r="N10" s="19">
        <f>E6*(1+(E8/100*E7/100))*(1 +(E9/100*(E15/100)))*(E14/60)*(1+(E12/100))</f>
        <v>216450.00000000003</v>
      </c>
      <c r="O10" s="15"/>
      <c r="P10" s="1"/>
      <c r="Q10" s="1"/>
      <c r="R10" s="1"/>
      <c r="S10" s="1"/>
    </row>
    <row r="11" spans="1:19" x14ac:dyDescent="0.2">
      <c r="A11" s="1"/>
      <c r="B11" s="1"/>
      <c r="C11" s="7" t="s">
        <v>4</v>
      </c>
      <c r="D11" s="5"/>
      <c r="E11" s="21">
        <v>20</v>
      </c>
      <c r="F11" s="10" t="s">
        <v>24</v>
      </c>
      <c r="G11" s="17"/>
      <c r="H11" s="14" t="s">
        <v>18</v>
      </c>
      <c r="I11" s="10">
        <f>E6*(1 +(E11/100))*(1 +(E12/100))</f>
        <v>6480</v>
      </c>
      <c r="J11" s="10">
        <f>E6*(1 +(E9/100))*(1 +(E11/100))*(1 +(E12/100))</f>
        <v>16200.000000000002</v>
      </c>
      <c r="K11" s="10">
        <f>E6*(1 +(E8/100))*(1 +(E11/100))*(1 +(E12/100))</f>
        <v>11664</v>
      </c>
      <c r="L11" s="10">
        <f>E6*(1 +(E8/100) + (E9/100))*(1 +(E11/100))*(1 +(E12/100))</f>
        <v>21384</v>
      </c>
      <c r="M11" s="10"/>
      <c r="N11" s="19">
        <f>E6*(1+(E8/100*E7/100))*(1 +(E9/100*(E15/100)))*(E14/60)*(1+(E12/100))*(1 +(E11/100))</f>
        <v>259740.00000000003</v>
      </c>
      <c r="O11" s="15"/>
      <c r="P11" s="1"/>
      <c r="Q11" s="1"/>
      <c r="R11" s="1"/>
      <c r="S11" s="1"/>
    </row>
    <row r="12" spans="1:19" x14ac:dyDescent="0.2">
      <c r="A12" s="1"/>
      <c r="B12" s="1"/>
      <c r="C12" s="7" t="s">
        <v>5</v>
      </c>
      <c r="D12" s="5"/>
      <c r="E12" s="21">
        <v>8</v>
      </c>
      <c r="F12" s="10" t="s">
        <v>24</v>
      </c>
      <c r="G12" s="17"/>
      <c r="H12" s="13" t="s">
        <v>32</v>
      </c>
      <c r="I12" s="10">
        <f>E6*(1 +(E10/100))*(1 +(E12/100))</f>
        <v>5670</v>
      </c>
      <c r="J12" s="10">
        <f>E6*(1 +(E9/100))*(1 +(E10/100))*(1 +(E12/100))</f>
        <v>14175.000000000002</v>
      </c>
      <c r="K12" s="10">
        <f>E6*(1 +(E9/100))*(1 +(E10/100))*(1 +(E12/100))</f>
        <v>14175.000000000002</v>
      </c>
      <c r="L12" s="10">
        <f>E6*(1 +(E8/100) + (E9/100))*(1 +(E10/100))*(1 +(E12/100))</f>
        <v>18711</v>
      </c>
      <c r="M12" s="10"/>
      <c r="N12" s="19">
        <f>E6*(1+(E8/100*E7/100))*(1 +(E9/100*(E15/100)))*(E14/60)*(1+(E12/100))*(1 +(E10/100))</f>
        <v>227272.50000000003</v>
      </c>
      <c r="O12" s="15"/>
      <c r="P12" s="1"/>
      <c r="Q12" s="1"/>
      <c r="R12" s="1"/>
      <c r="S12" s="1"/>
    </row>
    <row r="13" spans="1:19" x14ac:dyDescent="0.2">
      <c r="A13" s="1"/>
      <c r="B13" s="1"/>
      <c r="C13" s="7" t="s">
        <v>6</v>
      </c>
      <c r="D13" s="5"/>
      <c r="E13" s="21">
        <v>10</v>
      </c>
      <c r="F13" s="10" t="s">
        <v>24</v>
      </c>
      <c r="G13" s="17"/>
      <c r="H13" s="14" t="s">
        <v>20</v>
      </c>
      <c r="I13" s="10">
        <f>E6*(1 +(E11/100))*(1 +(E10/100))*(1 +(E12/100))</f>
        <v>6804</v>
      </c>
      <c r="J13" s="10">
        <f>E6*(1 +(E9/100))*(1 +(E11/100))*(1 +(E10/100))*(1 +(E12/100))</f>
        <v>17010</v>
      </c>
      <c r="K13" s="10">
        <f>E6*(1 +(E8/100))*(1 +(E11/100))*(1 +(E10/100))*(1 +(E12/100))</f>
        <v>12247.2</v>
      </c>
      <c r="L13" s="10">
        <f>E6*(1 +(E8/100) + (E9/100))*(1 +(E11/100))*(1 +(E10/100))*(1 +(E12/100))</f>
        <v>22453.200000000001</v>
      </c>
      <c r="M13" s="10"/>
      <c r="N13" s="19">
        <f>E6*(1+(E8/100*E7/100))*(1 +(E9/100*(E15/100)))*(E14/60)*(1+(E12/100))*(1 +(E11/100))*(1 +(E10/100))</f>
        <v>272727.00000000006</v>
      </c>
      <c r="O13" s="15"/>
      <c r="P13" s="1"/>
      <c r="Q13" s="1"/>
      <c r="R13" s="1"/>
      <c r="S13" s="1"/>
    </row>
    <row r="14" spans="1:19" x14ac:dyDescent="0.2">
      <c r="A14" s="1"/>
      <c r="B14" s="1"/>
      <c r="C14" s="7" t="s">
        <v>12</v>
      </c>
      <c r="D14" s="5"/>
      <c r="E14" s="20">
        <v>650</v>
      </c>
      <c r="F14" s="10"/>
      <c r="G14" s="17"/>
      <c r="H14" s="10"/>
      <c r="I14" s="10"/>
      <c r="J14" s="10"/>
      <c r="K14" s="10"/>
      <c r="L14" s="10"/>
      <c r="M14" s="10"/>
      <c r="N14" s="10"/>
      <c r="O14" s="15"/>
      <c r="P14" s="1"/>
      <c r="Q14" s="1"/>
      <c r="R14" s="1"/>
      <c r="S14" s="1"/>
    </row>
    <row r="15" spans="1:19" x14ac:dyDescent="0.2">
      <c r="A15" s="1"/>
      <c r="B15" s="1"/>
      <c r="C15" s="9" t="s">
        <v>22</v>
      </c>
      <c r="D15" s="5"/>
      <c r="E15" s="22">
        <v>100</v>
      </c>
      <c r="F15" s="10" t="s">
        <v>24</v>
      </c>
      <c r="G15" s="17"/>
      <c r="H15" s="17"/>
      <c r="I15" s="17"/>
      <c r="J15" s="17"/>
      <c r="K15" s="17"/>
      <c r="L15" s="17"/>
      <c r="M15" s="17"/>
      <c r="N15" s="17"/>
      <c r="O15" s="15"/>
      <c r="P15" s="1"/>
      <c r="Q15" s="1"/>
      <c r="R15" s="1"/>
      <c r="S15" s="1"/>
    </row>
    <row r="16" spans="1:19" x14ac:dyDescent="0.2">
      <c r="A16" s="1"/>
      <c r="B16" s="1"/>
      <c r="F16" s="10"/>
      <c r="G16" s="10"/>
      <c r="H16" s="10"/>
      <c r="I16" s="10"/>
      <c r="J16" s="10"/>
      <c r="K16" s="10"/>
      <c r="L16" s="10"/>
      <c r="M16" s="10"/>
      <c r="N16" s="10"/>
      <c r="O16" s="1"/>
      <c r="P16" s="1"/>
      <c r="Q16" s="1"/>
      <c r="R16" s="1"/>
      <c r="S16" s="1"/>
    </row>
    <row r="17" spans="1:19" x14ac:dyDescent="0.2">
      <c r="A17" s="1"/>
      <c r="B17" s="1"/>
      <c r="F17" s="10"/>
      <c r="G17" s="10"/>
      <c r="H17" s="10"/>
      <c r="I17" s="10"/>
      <c r="J17" s="10"/>
      <c r="K17" s="10"/>
      <c r="L17" s="10"/>
      <c r="M17" s="10"/>
      <c r="N17" s="10"/>
      <c r="O17" s="1"/>
      <c r="P17" s="1"/>
      <c r="Q17" s="1"/>
      <c r="R17" s="1"/>
      <c r="S17" s="1"/>
    </row>
    <row r="18" spans="1:19" x14ac:dyDescent="0.2">
      <c r="A18" s="1"/>
      <c r="B18" s="1"/>
      <c r="C18" s="4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">
      <c r="A19" s="1"/>
      <c r="B19" s="1"/>
      <c r="C19" s="1"/>
      <c r="D19" s="1"/>
      <c r="E19" s="1"/>
      <c r="F19" s="1"/>
      <c r="G19" s="15"/>
      <c r="H19" s="15" t="s">
        <v>26</v>
      </c>
      <c r="I19" s="15"/>
      <c r="J19" s="15"/>
      <c r="K19" s="15"/>
      <c r="L19" s="15"/>
      <c r="M19" s="15"/>
      <c r="N19" s="15"/>
      <c r="O19" s="15"/>
      <c r="P19" s="1"/>
      <c r="Q19" s="1"/>
      <c r="R19" s="1"/>
      <c r="S19" s="1"/>
    </row>
    <row r="20" spans="1:19" x14ac:dyDescent="0.2">
      <c r="A20" s="1"/>
      <c r="B20" s="1"/>
      <c r="C20" s="5"/>
      <c r="D20" s="5"/>
      <c r="E20" s="5"/>
      <c r="F20" s="5"/>
      <c r="G20" s="16"/>
      <c r="H20" s="5"/>
      <c r="I20" s="5"/>
      <c r="J20" s="5"/>
      <c r="K20" s="5"/>
      <c r="L20" s="5"/>
      <c r="M20" s="5"/>
      <c r="N20" s="6"/>
      <c r="O20" s="15"/>
      <c r="P20" s="1"/>
      <c r="Q20" s="1"/>
      <c r="R20" s="1"/>
      <c r="S20" s="1"/>
    </row>
    <row r="21" spans="1:19" x14ac:dyDescent="0.2">
      <c r="A21" s="1"/>
      <c r="B21" s="1"/>
      <c r="C21" s="7" t="s">
        <v>27</v>
      </c>
      <c r="D21" s="5"/>
      <c r="E21" s="7"/>
      <c r="F21" s="7"/>
      <c r="G21" s="16"/>
      <c r="H21" s="6"/>
      <c r="I21" s="7" t="s">
        <v>8</v>
      </c>
      <c r="J21" s="7" t="s">
        <v>9</v>
      </c>
      <c r="K21" s="7" t="s">
        <v>10</v>
      </c>
      <c r="L21" s="7" t="s">
        <v>11</v>
      </c>
      <c r="M21" s="7"/>
      <c r="N21" s="7" t="s">
        <v>23</v>
      </c>
      <c r="O21" s="15"/>
      <c r="P21" s="1"/>
      <c r="Q21" s="1"/>
      <c r="R21" s="1"/>
      <c r="S21" s="1"/>
    </row>
    <row r="22" spans="1:19" x14ac:dyDescent="0.2">
      <c r="A22" s="1"/>
      <c r="B22" s="1"/>
      <c r="C22" s="8"/>
      <c r="D22" s="5"/>
      <c r="E22" s="7"/>
      <c r="F22" s="7"/>
      <c r="G22" s="16"/>
      <c r="H22" s="7"/>
      <c r="I22" s="7"/>
      <c r="J22" s="7"/>
      <c r="K22" s="7"/>
      <c r="L22" s="7"/>
      <c r="M22" s="7"/>
      <c r="N22" s="8"/>
      <c r="O22" s="15"/>
      <c r="P22" s="1"/>
      <c r="Q22" s="1"/>
      <c r="R22" s="1"/>
      <c r="S22" s="1"/>
    </row>
    <row r="23" spans="1:19" x14ac:dyDescent="0.2">
      <c r="A23" s="1"/>
      <c r="B23" s="1"/>
      <c r="C23" s="7" t="s">
        <v>0</v>
      </c>
      <c r="D23" s="5"/>
      <c r="E23" s="20">
        <v>0</v>
      </c>
      <c r="F23" s="10"/>
      <c r="G23" s="17"/>
      <c r="H23" s="11" t="s">
        <v>13</v>
      </c>
      <c r="I23" s="10">
        <f>E23*(1 +(E30/100))</f>
        <v>0</v>
      </c>
      <c r="J23" s="10">
        <f>E23*(1 +(E26/100))*(1 +(E30/100))</f>
        <v>0</v>
      </c>
      <c r="K23" s="10">
        <f>E23*(1 +(E25/100))*(1 +(E30/100))</f>
        <v>0</v>
      </c>
      <c r="L23" s="10">
        <f>E23*(1 +(E25/100) + (E26/100))*(1 +(E30/100))</f>
        <v>0</v>
      </c>
      <c r="M23" s="10"/>
      <c r="N23" s="19">
        <f>E23*(1+(E25/100*E24/100))*(1 +(E26/100*(E32/100)))*(E31/60)*(1+(E30/100))</f>
        <v>0</v>
      </c>
      <c r="O23" s="18"/>
      <c r="P23" s="1"/>
      <c r="Q23" s="1"/>
      <c r="R23" s="1"/>
      <c r="S23" s="1"/>
    </row>
    <row r="24" spans="1:19" x14ac:dyDescent="0.2">
      <c r="A24" s="1"/>
      <c r="B24" s="1"/>
      <c r="C24" s="7" t="s">
        <v>7</v>
      </c>
      <c r="D24" s="5"/>
      <c r="E24" s="21">
        <v>0</v>
      </c>
      <c r="F24" s="10" t="s">
        <v>24</v>
      </c>
      <c r="G24" s="17"/>
      <c r="H24" s="12" t="s">
        <v>14</v>
      </c>
      <c r="I24" s="10">
        <f>E23*(1 +(E28/100))*(1 +(E30/100))</f>
        <v>0</v>
      </c>
      <c r="J24" s="10">
        <f>E23*(1 +(E26/100))*(1 +(E28/100))*(1 +(E30/100))</f>
        <v>0</v>
      </c>
      <c r="K24" s="10">
        <f>E23*(1 +(E25/100))*(1 +(E28/100))*(1 +(E30/100))</f>
        <v>0</v>
      </c>
      <c r="L24" s="10">
        <f>E23*(1 +(E25/100) + (E26/100))*(1 +(E28/100))*(1 +(E30/100))</f>
        <v>0</v>
      </c>
      <c r="M24" s="10"/>
      <c r="N24" s="19">
        <f>E23*(1+(E25/100*E24/100))*(1 +(E26/100*(E32/100)))*(E31/60)*(1+(E30/100))*(1 +(E28/100))</f>
        <v>0</v>
      </c>
      <c r="O24" s="15"/>
      <c r="P24" s="1"/>
      <c r="Q24" s="1"/>
      <c r="R24" s="1"/>
      <c r="S24" s="1"/>
    </row>
    <row r="25" spans="1:19" x14ac:dyDescent="0.2">
      <c r="A25" s="1"/>
      <c r="B25" s="1"/>
      <c r="C25" s="7" t="s">
        <v>1</v>
      </c>
      <c r="D25" s="5"/>
      <c r="E25" s="21">
        <v>0</v>
      </c>
      <c r="F25" s="10" t="s">
        <v>24</v>
      </c>
      <c r="G25" s="17"/>
      <c r="H25" s="11" t="s">
        <v>15</v>
      </c>
      <c r="I25" s="10">
        <f>E23*(1 +(E27/100))*(1 +(E30/100))</f>
        <v>0</v>
      </c>
      <c r="J25" s="10">
        <f>E23*(1 +(E26/100))*(1 +(E27/100))*(1 +(E30/100))</f>
        <v>0</v>
      </c>
      <c r="K25" s="10">
        <f>E23*(1 +(E26/100))*(1 +(E27/100))*(1 +(E30/100))</f>
        <v>0</v>
      </c>
      <c r="L25" s="10">
        <f>E23*(1 +(E25/100) + (E26/100))*(1 +(E27/100))*(1 +(E30/100))</f>
        <v>0</v>
      </c>
      <c r="M25" s="10"/>
      <c r="N25" s="19">
        <f>E23*(1+(E25/100*E24/100))*(1 +(E26/100*(E32/100)))*(E31/60)*(1+(E30/100))*(1 +(E27/100))</f>
        <v>0</v>
      </c>
      <c r="O25" s="15"/>
      <c r="P25" s="1"/>
      <c r="Q25" s="1"/>
      <c r="R25" s="1"/>
      <c r="S25" s="1"/>
    </row>
    <row r="26" spans="1:19" x14ac:dyDescent="0.2">
      <c r="A26" s="1"/>
      <c r="B26" s="1"/>
      <c r="C26" s="7" t="s">
        <v>2</v>
      </c>
      <c r="D26" s="5"/>
      <c r="E26" s="21">
        <v>0</v>
      </c>
      <c r="F26" s="10" t="s">
        <v>24</v>
      </c>
      <c r="G26" s="17"/>
      <c r="H26" s="12" t="s">
        <v>16</v>
      </c>
      <c r="I26" s="10">
        <f>E23*(1 +(E28/100))*(1 +(E27/100))*(1 +(E30/100))</f>
        <v>0</v>
      </c>
      <c r="J26" s="10">
        <f>E23*(1 +(E26/100))*(1 +(E28/100))*(1 +(E27/100))*(1 +(E30/100))</f>
        <v>0</v>
      </c>
      <c r="K26" s="10">
        <f>E23*(1 +(E25/100))*(1 +(E28/100))*(1 +(E27/100))*(1 +(E30/100))</f>
        <v>0</v>
      </c>
      <c r="L26" s="10">
        <f>E23*(1 +(E25/100) + (E26/100))*(1 +(E28/100))*(1 +(E27/100))*(1 +(E30/100))</f>
        <v>0</v>
      </c>
      <c r="M26" s="10"/>
      <c r="N26" s="19">
        <f>E23*(1+(E25/100*E24/100))*(1 +(E26/100*(E32/100)))*(E31/60)*(1+(E30/100))*(1 +(E28/100))*(1 +(E27/100))</f>
        <v>0</v>
      </c>
      <c r="O26" s="15"/>
      <c r="P26" s="1"/>
      <c r="Q26" s="1"/>
      <c r="R26" s="1"/>
      <c r="S26" s="1"/>
    </row>
    <row r="27" spans="1:19" x14ac:dyDescent="0.2">
      <c r="A27" s="1"/>
      <c r="B27" s="1"/>
      <c r="C27" s="7" t="s">
        <v>3</v>
      </c>
      <c r="D27" s="5"/>
      <c r="E27" s="21">
        <v>0</v>
      </c>
      <c r="F27" s="10" t="s">
        <v>24</v>
      </c>
      <c r="G27" s="17"/>
      <c r="H27" s="13" t="s">
        <v>17</v>
      </c>
      <c r="I27" s="10">
        <f>E23*(1 +(E29/100))</f>
        <v>0</v>
      </c>
      <c r="J27" s="10">
        <f>E23*(1 +(E26/100))*(1 +(E29/100))</f>
        <v>0</v>
      </c>
      <c r="K27" s="10">
        <f>E23*(1 +(E25/100))*(1 +(E29/100))</f>
        <v>0</v>
      </c>
      <c r="L27" s="10">
        <f>E23*(1 +(E25/100) + (E26/100))*(1 +(E29/100))</f>
        <v>0</v>
      </c>
      <c r="M27" s="10"/>
      <c r="N27" s="19">
        <f>E23*(1+(E25/100*E24/100))*(1 +(E26/100*(E32/100)))*(E31/60)*(1+(E29/100))</f>
        <v>0</v>
      </c>
      <c r="O27" s="15"/>
      <c r="P27" s="1"/>
      <c r="Q27" s="1"/>
      <c r="R27" s="1"/>
      <c r="S27" s="1"/>
    </row>
    <row r="28" spans="1:19" x14ac:dyDescent="0.2">
      <c r="A28" s="1"/>
      <c r="B28" s="1"/>
      <c r="C28" s="7" t="s">
        <v>4</v>
      </c>
      <c r="D28" s="5"/>
      <c r="E28" s="21">
        <v>0</v>
      </c>
      <c r="F28" s="10" t="s">
        <v>24</v>
      </c>
      <c r="G28" s="17"/>
      <c r="H28" s="14" t="s">
        <v>18</v>
      </c>
      <c r="I28" s="10">
        <f>E23*(1 +(E28/100))*(1 +(E29/100))</f>
        <v>0</v>
      </c>
      <c r="J28" s="10">
        <f>E23*(1 +(E26/100))*(1 +(E28/100))*(1 +(E29/100))</f>
        <v>0</v>
      </c>
      <c r="K28" s="10">
        <f>E23*(1 +(E25/100))*(1 +(E28/100))*(1 +(E29/100))</f>
        <v>0</v>
      </c>
      <c r="L28" s="10">
        <f>E23*(1 +(E25/100) + (E26/100))*(1 +(E28/100))*(1 +(E29/100))</f>
        <v>0</v>
      </c>
      <c r="M28" s="10"/>
      <c r="N28" s="19">
        <f>E23*(1+(E25/100*E24/100))*(1 +(E26/100*(E32/100)))*(E31/60)*(1+(E29/100))*(1 +(E28/100))</f>
        <v>0</v>
      </c>
      <c r="O28" s="15"/>
      <c r="P28" s="1"/>
      <c r="Q28" s="1"/>
      <c r="R28" s="1"/>
      <c r="S28" s="1"/>
    </row>
    <row r="29" spans="1:19" x14ac:dyDescent="0.2">
      <c r="A29" s="1"/>
      <c r="B29" s="1"/>
      <c r="C29" s="7" t="s">
        <v>5</v>
      </c>
      <c r="D29" s="5"/>
      <c r="E29" s="21">
        <v>0</v>
      </c>
      <c r="F29" s="10" t="s">
        <v>24</v>
      </c>
      <c r="G29" s="17"/>
      <c r="H29" s="13" t="s">
        <v>19</v>
      </c>
      <c r="I29" s="10">
        <f>E23*(1 +(E27/100))*(1 +(E29/100))</f>
        <v>0</v>
      </c>
      <c r="J29" s="10">
        <f>E23*(1 +(E26/100))*(1 +(E27/100))*(1 +(E29/100))</f>
        <v>0</v>
      </c>
      <c r="K29" s="10">
        <f>E23*(1 +(E26/100))*(1 +(E27/100))*(1 +(E29/100))</f>
        <v>0</v>
      </c>
      <c r="L29" s="10">
        <f>E23*(1 +(E25/100) + (E26/100))*(1 +(E27/100))*(1 +(E29/100))</f>
        <v>0</v>
      </c>
      <c r="M29" s="10"/>
      <c r="N29" s="19">
        <f>E23*(1+(E25/100*E24/100))*(1 +(E26/100*(E32/100)))*(E31/60)*(1+(E29/100))*(1 +(E27/100))</f>
        <v>0</v>
      </c>
      <c r="O29" s="15"/>
      <c r="P29" s="1"/>
      <c r="Q29" s="1"/>
      <c r="R29" s="1"/>
      <c r="S29" s="1"/>
    </row>
    <row r="30" spans="1:19" x14ac:dyDescent="0.2">
      <c r="A30" s="1"/>
      <c r="B30" s="1"/>
      <c r="C30" s="7" t="s">
        <v>6</v>
      </c>
      <c r="D30" s="5"/>
      <c r="E30" s="21">
        <v>0</v>
      </c>
      <c r="F30" s="10" t="s">
        <v>24</v>
      </c>
      <c r="G30" s="17"/>
      <c r="H30" s="14" t="s">
        <v>20</v>
      </c>
      <c r="I30" s="10">
        <f>E23*(1 +(E28/100))*(1 +(E27/100))*(1 +(E29/100))</f>
        <v>0</v>
      </c>
      <c r="J30" s="10">
        <f>E23*(1 +(E26/100))*(1 +(E28/100))*(1 +(E27/100))*(1 +(E29/100))</f>
        <v>0</v>
      </c>
      <c r="K30" s="10">
        <f>E23*(1 +(E25/100))*(1 +(E28/100))*(1 +(E27/100))*(1 +(E29/100))</f>
        <v>0</v>
      </c>
      <c r="L30" s="10">
        <f>E23*(1 +(E25/100) + (E26/100))*(1 +(E28/100))*(1 +(E27/100))*(1 +(E29/100))</f>
        <v>0</v>
      </c>
      <c r="M30" s="10"/>
      <c r="N30" s="19">
        <f>E23*(1+(E25/100*E24/100))*(1 +(E26/100*(E32/100)))*(E31/60)*(1+(E29/100))*(1 +(E28/100))*(1 +(E27/100))</f>
        <v>0</v>
      </c>
      <c r="O30" s="15"/>
      <c r="P30" s="1"/>
      <c r="Q30" s="1"/>
      <c r="R30" s="1"/>
      <c r="S30" s="1"/>
    </row>
    <row r="31" spans="1:19" x14ac:dyDescent="0.2">
      <c r="A31" s="1"/>
      <c r="B31" s="1"/>
      <c r="C31" s="7" t="s">
        <v>12</v>
      </c>
      <c r="D31" s="5"/>
      <c r="E31" s="20">
        <v>0</v>
      </c>
      <c r="F31" s="10"/>
      <c r="G31" s="17"/>
      <c r="H31" s="10"/>
      <c r="I31" s="10"/>
      <c r="J31" s="10"/>
      <c r="K31" s="10"/>
      <c r="L31" s="10"/>
      <c r="M31" s="10"/>
      <c r="N31" s="10"/>
      <c r="O31" s="15"/>
      <c r="P31" s="1"/>
      <c r="Q31" s="1"/>
      <c r="R31" s="1"/>
      <c r="S31" s="1"/>
    </row>
    <row r="32" spans="1:19" x14ac:dyDescent="0.2">
      <c r="A32" s="1"/>
      <c r="B32" s="1"/>
      <c r="C32" s="9" t="s">
        <v>22</v>
      </c>
      <c r="D32" s="5"/>
      <c r="E32" s="22">
        <v>100</v>
      </c>
      <c r="F32" s="10" t="s">
        <v>24</v>
      </c>
      <c r="G32" s="17"/>
      <c r="H32" s="17"/>
      <c r="I32" s="17"/>
      <c r="J32" s="17"/>
      <c r="K32" s="17"/>
      <c r="L32" s="17"/>
      <c r="M32" s="17"/>
      <c r="N32" s="17"/>
      <c r="O32" s="15"/>
      <c r="P32" s="1"/>
      <c r="Q32" s="1"/>
      <c r="R32" s="1"/>
      <c r="S32" s="1"/>
    </row>
    <row r="33" spans="1:1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">
      <c r="A36" s="1"/>
      <c r="B36" s="1"/>
      <c r="C36" s="1"/>
      <c r="D36" s="1"/>
      <c r="E36" s="1"/>
      <c r="F36" s="1"/>
      <c r="G36" s="15"/>
      <c r="H36" s="15" t="s">
        <v>26</v>
      </c>
      <c r="I36" s="15"/>
      <c r="J36" s="15"/>
      <c r="K36" s="15"/>
      <c r="L36" s="15"/>
      <c r="M36" s="15"/>
      <c r="N36" s="15"/>
      <c r="O36" s="15"/>
      <c r="P36" s="1"/>
      <c r="Q36" s="1"/>
      <c r="R36" s="1"/>
      <c r="S36" s="1"/>
    </row>
    <row r="37" spans="1:19" x14ac:dyDescent="0.2">
      <c r="A37" s="1"/>
      <c r="B37" s="1"/>
      <c r="C37" s="5"/>
      <c r="D37" s="5"/>
      <c r="E37" s="5"/>
      <c r="F37" s="5"/>
      <c r="G37" s="16"/>
      <c r="H37" s="5"/>
      <c r="I37" s="5"/>
      <c r="J37" s="5"/>
      <c r="K37" s="5"/>
      <c r="L37" s="5"/>
      <c r="M37" s="5"/>
      <c r="N37" s="6"/>
      <c r="O37" s="15"/>
      <c r="P37" s="1"/>
      <c r="Q37" s="1"/>
      <c r="R37" s="1"/>
      <c r="S37" s="1"/>
    </row>
    <row r="38" spans="1:19" x14ac:dyDescent="0.2">
      <c r="A38" s="1"/>
      <c r="B38" s="1"/>
      <c r="C38" s="7" t="s">
        <v>28</v>
      </c>
      <c r="D38" s="5"/>
      <c r="E38" s="7"/>
      <c r="F38" s="7"/>
      <c r="G38" s="16"/>
      <c r="H38" s="6"/>
      <c r="I38" s="7" t="s">
        <v>8</v>
      </c>
      <c r="J38" s="7" t="s">
        <v>9</v>
      </c>
      <c r="K38" s="7" t="s">
        <v>10</v>
      </c>
      <c r="L38" s="7" t="s">
        <v>11</v>
      </c>
      <c r="M38" s="7"/>
      <c r="N38" s="7" t="s">
        <v>23</v>
      </c>
      <c r="O38" s="15"/>
      <c r="P38" s="1"/>
      <c r="Q38" s="1"/>
      <c r="R38" s="1"/>
      <c r="S38" s="1"/>
    </row>
    <row r="39" spans="1:19" x14ac:dyDescent="0.2">
      <c r="C39" s="8"/>
      <c r="D39" s="5"/>
      <c r="E39" s="7"/>
      <c r="F39" s="7"/>
      <c r="G39" s="16"/>
      <c r="H39" s="7"/>
      <c r="I39" s="7"/>
      <c r="J39" s="7"/>
      <c r="K39" s="7"/>
      <c r="L39" s="7"/>
      <c r="M39" s="7"/>
      <c r="N39" s="8"/>
      <c r="O39" s="15"/>
    </row>
    <row r="40" spans="1:19" x14ac:dyDescent="0.2">
      <c r="C40" s="7" t="s">
        <v>0</v>
      </c>
      <c r="D40" s="5"/>
      <c r="E40" s="20">
        <v>0</v>
      </c>
      <c r="F40" s="10"/>
      <c r="G40" s="17"/>
      <c r="H40" s="11" t="s">
        <v>13</v>
      </c>
      <c r="I40" s="10">
        <f>E40*(1 +(E47/100))</f>
        <v>0</v>
      </c>
      <c r="J40" s="10">
        <f>E40*(1 +(E43/100))*(1 +(E47/100))</f>
        <v>0</v>
      </c>
      <c r="K40" s="10">
        <f>E40*(1 +(E42/100))*(1 +(E47/100))</f>
        <v>0</v>
      </c>
      <c r="L40" s="10">
        <f>E40*(1 +(E42/100) + (E43/100))*(1 +(E47/100))</f>
        <v>0</v>
      </c>
      <c r="M40" s="10"/>
      <c r="N40" s="19">
        <f>E40*(1+(E42/100*E41/100))*(1 +(E43/100*(E49/100)))*(E48/60)*(1+(E47/100))</f>
        <v>0</v>
      </c>
      <c r="O40" s="18"/>
    </row>
    <row r="41" spans="1:19" x14ac:dyDescent="0.2">
      <c r="C41" s="7" t="s">
        <v>7</v>
      </c>
      <c r="D41" s="5"/>
      <c r="E41" s="21">
        <v>0</v>
      </c>
      <c r="F41" s="10" t="s">
        <v>24</v>
      </c>
      <c r="G41" s="17"/>
      <c r="H41" s="12" t="s">
        <v>14</v>
      </c>
      <c r="I41" s="10">
        <f>E40*(1 +(E45/100))*(1 +(E47/100))</f>
        <v>0</v>
      </c>
      <c r="J41" s="10">
        <f>E40*(1 +(E43/100))*(1 +(E45/100))*(1 +(E47/100))</f>
        <v>0</v>
      </c>
      <c r="K41" s="10">
        <f>E40*(1 +(E42/100))*(1 +(E45/100))*(1 +(E47/100))</f>
        <v>0</v>
      </c>
      <c r="L41" s="10">
        <f>E40*(1 +(E42/100) + (E43/100))*(1 +(E45/100))*(1 +(E47/100))</f>
        <v>0</v>
      </c>
      <c r="M41" s="10"/>
      <c r="N41" s="19">
        <f>E40*(1+(E42/100*E41/100))*(1 +(E43/100*(E49/100)))*(E48/60)*(1+(E47/100))*(1 +(E45/100))</f>
        <v>0</v>
      </c>
      <c r="O41" s="15"/>
    </row>
    <row r="42" spans="1:19" x14ac:dyDescent="0.2">
      <c r="C42" s="7" t="s">
        <v>1</v>
      </c>
      <c r="D42" s="5"/>
      <c r="E42" s="21">
        <v>0</v>
      </c>
      <c r="F42" s="10" t="s">
        <v>24</v>
      </c>
      <c r="G42" s="17"/>
      <c r="H42" s="11" t="s">
        <v>15</v>
      </c>
      <c r="I42" s="10">
        <f>E40*(1 +(E44/100))*(1 +(E47/100))</f>
        <v>0</v>
      </c>
      <c r="J42" s="10">
        <f>E40*(1 +(E43/100))*(1 +(E44/100))*(1 +(E47/100))</f>
        <v>0</v>
      </c>
      <c r="K42" s="10">
        <f>E40*(1 +(E43/100))*(1 +(E44/100))*(1 +(E47/100))</f>
        <v>0</v>
      </c>
      <c r="L42" s="10">
        <f>E40*(1 +(E42/100) + (E43/100))*(1 +(E44/100))*(1 +(E47/100))</f>
        <v>0</v>
      </c>
      <c r="M42" s="10"/>
      <c r="N42" s="19">
        <f>E40*(1+(E42/100*E41/100))*(1 +(E43/100*(E49/100)))*(E48/60)*(1+(E47/100))*(1 +(E44/100))</f>
        <v>0</v>
      </c>
      <c r="O42" s="15"/>
    </row>
    <row r="43" spans="1:19" x14ac:dyDescent="0.2">
      <c r="C43" s="7" t="s">
        <v>2</v>
      </c>
      <c r="D43" s="5"/>
      <c r="E43" s="21">
        <v>0</v>
      </c>
      <c r="F43" s="10" t="s">
        <v>24</v>
      </c>
      <c r="G43" s="17"/>
      <c r="H43" s="12" t="s">
        <v>16</v>
      </c>
      <c r="I43" s="10">
        <f>E40*(1 +(E45/100))*(1 +(E44/100))*(1 +(E47/100))</f>
        <v>0</v>
      </c>
      <c r="J43" s="10">
        <f>E40*(1 +(E43/100))*(1 +(E45/100))*(1 +(E44/100))*(1 +(E47/100))</f>
        <v>0</v>
      </c>
      <c r="K43" s="10">
        <f>E40*(1 +(E42/100))*(1 +(E45/100))*(1 +(E44/100))*(1 +(E47/100))</f>
        <v>0</v>
      </c>
      <c r="L43" s="10">
        <f>E40*(1 +(E42/100) + (E43/100))*(1 +(E45/100))*(1 +(E44/100))*(1 +(E47/100))</f>
        <v>0</v>
      </c>
      <c r="M43" s="10"/>
      <c r="N43" s="19">
        <f>E40*(1+(E42/100*E41/100))*(1 +(E43/100*(E49/100)))*(E48/60)*(1+(E47/100))*(1 +(E45/100))*(1 +(E44/100))</f>
        <v>0</v>
      </c>
      <c r="O43" s="15"/>
    </row>
    <row r="44" spans="1:19" x14ac:dyDescent="0.2">
      <c r="C44" s="7" t="s">
        <v>3</v>
      </c>
      <c r="D44" s="5"/>
      <c r="E44" s="21">
        <v>0</v>
      </c>
      <c r="F44" s="10" t="s">
        <v>24</v>
      </c>
      <c r="G44" s="17"/>
      <c r="H44" s="13" t="s">
        <v>17</v>
      </c>
      <c r="I44" s="10">
        <f>E40*(1 +(E46/100))</f>
        <v>0</v>
      </c>
      <c r="J44" s="10">
        <f>E40*(1 +(E43/100))*(1 +(E46/100))</f>
        <v>0</v>
      </c>
      <c r="K44" s="10">
        <f>E40*(1 +(E42/100))*(1 +(E46/100))</f>
        <v>0</v>
      </c>
      <c r="L44" s="10">
        <f>E40*(1 +(E42/100) + (E43/100))*(1 +(E46/100))</f>
        <v>0</v>
      </c>
      <c r="M44" s="10"/>
      <c r="N44" s="19">
        <f>E40*(1+(E42/100*E41/100))*(1 +(E43/100*(E49/100)))*(E48/60)*(1+(E46/100))</f>
        <v>0</v>
      </c>
      <c r="O44" s="15"/>
    </row>
    <row r="45" spans="1:19" x14ac:dyDescent="0.2">
      <c r="C45" s="7" t="s">
        <v>4</v>
      </c>
      <c r="D45" s="5"/>
      <c r="E45" s="21">
        <v>0</v>
      </c>
      <c r="F45" s="10" t="s">
        <v>24</v>
      </c>
      <c r="G45" s="17"/>
      <c r="H45" s="14" t="s">
        <v>18</v>
      </c>
      <c r="I45" s="10">
        <f>E40*(1 +(E45/100))*(1 +(E46/100))</f>
        <v>0</v>
      </c>
      <c r="J45" s="10">
        <f>E40*(1 +(E43/100))*(1 +(E45/100))*(1 +(E46/100))</f>
        <v>0</v>
      </c>
      <c r="K45" s="10">
        <f>E40*(1 +(E42/100))*(1 +(E45/100))*(1 +(E46/100))</f>
        <v>0</v>
      </c>
      <c r="L45" s="10">
        <f>E40*(1 +(E42/100) + (E43/100))*(1 +(E45/100))*(1 +(E46/100))</f>
        <v>0</v>
      </c>
      <c r="M45" s="10"/>
      <c r="N45" s="19">
        <f>E40*(1+(E42/100*E41/100))*(1 +(E43/100*(E49/100)))*(E48/60)*(1+(E46/100))*(1 +(E45/100))</f>
        <v>0</v>
      </c>
      <c r="O45" s="15"/>
    </row>
    <row r="46" spans="1:19" x14ac:dyDescent="0.2">
      <c r="C46" s="7" t="s">
        <v>5</v>
      </c>
      <c r="D46" s="5"/>
      <c r="E46" s="21">
        <v>0</v>
      </c>
      <c r="F46" s="10" t="s">
        <v>24</v>
      </c>
      <c r="G46" s="17"/>
      <c r="H46" s="13" t="s">
        <v>19</v>
      </c>
      <c r="I46" s="10">
        <f>E40*(1 +(E44/100))*(1 +(E46/100))</f>
        <v>0</v>
      </c>
      <c r="J46" s="10">
        <f>E40*(1 +(E43/100))*(1 +(E44/100))*(1 +(E46/100))</f>
        <v>0</v>
      </c>
      <c r="K46" s="10">
        <f>E40*(1 +(E43/100))*(1 +(E44/100))*(1 +(E46/100))</f>
        <v>0</v>
      </c>
      <c r="L46" s="10">
        <f>E40*(1 +(E42/100) + (E43/100))*(1 +(E44/100))*(1 +(E46/100))</f>
        <v>0</v>
      </c>
      <c r="M46" s="10"/>
      <c r="N46" s="19">
        <f>E40*(1+(E42/100*E41/100))*(1 +(E43/100*(E49/100)))*(E48/60)*(1+(E46/100))*(1 +(E44/100))</f>
        <v>0</v>
      </c>
      <c r="O46" s="15"/>
    </row>
    <row r="47" spans="1:19" x14ac:dyDescent="0.2">
      <c r="C47" s="7" t="s">
        <v>6</v>
      </c>
      <c r="D47" s="5"/>
      <c r="E47" s="21">
        <v>0</v>
      </c>
      <c r="F47" s="10" t="s">
        <v>24</v>
      </c>
      <c r="G47" s="17"/>
      <c r="H47" s="14" t="s">
        <v>20</v>
      </c>
      <c r="I47" s="10">
        <f>E40*(1 +(E45/100))*(1 +(E44/100))*(1 +(E46/100))</f>
        <v>0</v>
      </c>
      <c r="J47" s="10">
        <f>E40*(1 +(E43/100))*(1 +(E45/100))*(1 +(E44/100))*(1 +(E46/100))</f>
        <v>0</v>
      </c>
      <c r="K47" s="10">
        <f>E40*(1 +(E42/100))*(1 +(E45/100))*(1 +(E44/100))*(1 +(E46/100))</f>
        <v>0</v>
      </c>
      <c r="L47" s="10">
        <f>E40*(1 +(E42/100) + (E43/100))*(1 +(E45/100))*(1 +(E44/100))*(1 +(E46/100))</f>
        <v>0</v>
      </c>
      <c r="M47" s="10"/>
      <c r="N47" s="19">
        <f>E40*(1+(E42/100*E41/100))*(1 +(E43/100*(E49/100)))*(E48/60)*(1+(E46/100))*(1 +(E45/100))*(1 +(E44/100))</f>
        <v>0</v>
      </c>
      <c r="O47" s="15"/>
    </row>
    <row r="48" spans="1:19" x14ac:dyDescent="0.2">
      <c r="C48" s="7" t="s">
        <v>12</v>
      </c>
      <c r="D48" s="5"/>
      <c r="E48" s="20">
        <v>0</v>
      </c>
      <c r="F48" s="10"/>
      <c r="G48" s="17"/>
      <c r="H48" s="10"/>
      <c r="I48" s="10"/>
      <c r="J48" s="10"/>
      <c r="K48" s="10"/>
      <c r="L48" s="10"/>
      <c r="M48" s="10"/>
      <c r="N48" s="10"/>
      <c r="O48" s="15"/>
    </row>
    <row r="49" spans="3:15" x14ac:dyDescent="0.2">
      <c r="C49" s="9" t="s">
        <v>22</v>
      </c>
      <c r="D49" s="5"/>
      <c r="E49" s="22">
        <v>100</v>
      </c>
      <c r="F49" s="10" t="s">
        <v>24</v>
      </c>
      <c r="G49" s="17"/>
      <c r="H49" s="17"/>
      <c r="I49" s="17"/>
      <c r="J49" s="17"/>
      <c r="K49" s="17"/>
      <c r="L49" s="17"/>
      <c r="M49" s="17"/>
      <c r="N49" s="17"/>
      <c r="O49" s="15"/>
    </row>
  </sheetData>
  <sheetProtection sheet="1" objects="1" scenarios="1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Roest</dc:creator>
  <cp:lastModifiedBy>Christian Deckert</cp:lastModifiedBy>
  <dcterms:created xsi:type="dcterms:W3CDTF">2019-02-28T03:56:20Z</dcterms:created>
  <dcterms:modified xsi:type="dcterms:W3CDTF">2019-03-15T18:38:40Z</dcterms:modified>
</cp:coreProperties>
</file>